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ilih\OneDrive\Documentos\Mujer\Seguimiento\2025\Enero\"/>
    </mc:Choice>
  </mc:AlternateContent>
  <xr:revisionPtr revIDLastSave="0" documentId="8_{1FB1DF6D-193E-4C33-A5B2-3A9CE0A920A1}" xr6:coauthVersionLast="47" xr6:coauthVersionMax="47" xr10:uidLastSave="{00000000-0000-0000-0000-000000000000}"/>
  <bookViews>
    <workbookView xWindow="-120" yWindow="-120" windowWidth="29040" windowHeight="15720" tabRatio="905" firstSheet="3" activeTab="5"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PMR!$A$11:$AX$18</definedName>
    <definedName name="_xlnm.Print_Area" localSheetId="3">ACTIVIDAD_1!$A$1:$O$31</definedName>
    <definedName name="_xlnm.Print_Area" localSheetId="12">ACTIVIDAD_10!$A$1:$O$31</definedName>
    <definedName name="_xlnm.Print_Area" localSheetId="4">ACTIVIDAD_2!$A$1:$O$31</definedName>
    <definedName name="_xlnm.Print_Area" localSheetId="5">ACTIVIDAD_3!$A$1:$O$31</definedName>
    <definedName name="_xlnm.Print_Area" localSheetId="6">ACTIVIDAD_4!$A$1:$O$31</definedName>
    <definedName name="_xlnm.Print_Area" localSheetId="7">ACTIVIDAD_5!$A$1:$O$31</definedName>
    <definedName name="_xlnm.Print_Area" localSheetId="8">ACTIVIDAD_6!$A$1:$O$31</definedName>
    <definedName name="_xlnm.Print_Area" localSheetId="9">ACTIVIDAD_7!$A$1:$O$31</definedName>
    <definedName name="_xlnm.Print_Area" localSheetId="10">ACTIVIDAD_8!$A$1:$O$31</definedName>
    <definedName name="_xlnm.Print_Area" localSheetId="11">ACTIVIDAD_9!$A$1:$O$31</definedName>
    <definedName name="_xlnm.Print_Area" localSheetId="13">'META_1 PDD'!$A$6:$X$20</definedName>
    <definedName name="_xlnm.Print_Area" localSheetId="14">'META_2 PDD '!$A$6:$X$20</definedName>
    <definedName name="_xlnm.Print_Area" localSheetId="15">'META_3 PDD'!$A$6:$X$20</definedName>
    <definedName name="_xlnm.Print_Area" localSheetId="16">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8" roundtripDataChecksum="xVYwB3UHdHZoYLlS7FHKLwAp3fKOqHG7zICvfbN6ofQ="/>
    </ext>
  </extLst>
</workbook>
</file>

<file path=xl/calcChain.xml><?xml version="1.0" encoding="utf-8"?>
<calcChain xmlns="http://schemas.openxmlformats.org/spreadsheetml/2006/main">
  <c r="N26" i="56" l="1"/>
  <c r="N27" i="56"/>
  <c r="N28" i="56"/>
  <c r="N29" i="56"/>
  <c r="N26" i="62"/>
  <c r="N27" i="62"/>
  <c r="N28" i="62"/>
  <c r="N29" i="62"/>
  <c r="N25" i="57"/>
  <c r="N26" i="57"/>
  <c r="N27" i="57"/>
  <c r="N28" i="57"/>
  <c r="N29" i="57"/>
  <c r="N25" i="63"/>
  <c r="N26" i="63"/>
  <c r="N27" i="63"/>
  <c r="N28" i="63"/>
  <c r="N29" i="63"/>
  <c r="N25" i="20"/>
  <c r="N26" i="20"/>
  <c r="N27" i="20"/>
  <c r="O29" i="20" s="1"/>
  <c r="N28" i="20"/>
  <c r="N29" i="20"/>
  <c r="Y149" i="41"/>
  <c r="W149" i="41"/>
  <c r="U149" i="41"/>
  <c r="S149" i="41"/>
  <c r="Q149" i="41"/>
  <c r="O149" i="41"/>
  <c r="M149" i="41"/>
  <c r="K149" i="41"/>
  <c r="I149" i="41"/>
  <c r="G149" i="41"/>
  <c r="E149" i="41"/>
  <c r="F149" i="41"/>
  <c r="D149" i="41"/>
  <c r="P44" i="41"/>
  <c r="T44" i="41"/>
  <c r="S44" i="41"/>
  <c r="Q44" i="41"/>
  <c r="R44" i="41"/>
  <c r="N24" i="20"/>
  <c r="O29" i="56"/>
  <c r="N25" i="56"/>
  <c r="O29" i="62"/>
  <c r="N25" i="62"/>
  <c r="N29" i="58"/>
  <c r="N29" i="59"/>
  <c r="N25" i="59"/>
  <c r="N27" i="59"/>
  <c r="O29" i="59" s="1"/>
  <c r="N25" i="58"/>
  <c r="N29" i="61"/>
  <c r="N29" i="60"/>
  <c r="N25" i="60"/>
  <c r="N25" i="61"/>
  <c r="N29" i="55"/>
  <c r="N25" i="55"/>
  <c r="N26" i="55"/>
  <c r="B39" i="61" l="1"/>
  <c r="I116" i="57" l="1"/>
  <c r="H116" i="57"/>
  <c r="G116" i="57"/>
  <c r="F116" i="57"/>
  <c r="N27" i="58"/>
  <c r="O29" i="58" s="1"/>
  <c r="N27" i="60"/>
  <c r="O29" i="60" s="1"/>
  <c r="N27" i="61"/>
  <c r="O29" i="61" s="1"/>
  <c r="N27" i="55"/>
  <c r="O29" i="55" s="1"/>
  <c r="B116" i="20"/>
  <c r="M69" i="41" l="1"/>
  <c r="K69" i="41"/>
  <c r="I69" i="41"/>
  <c r="G69" i="41"/>
  <c r="E69" i="41"/>
  <c r="C69" i="41"/>
  <c r="M44" i="41"/>
  <c r="K44" i="41"/>
  <c r="I44" i="41"/>
  <c r="G44" i="41"/>
  <c r="D44" i="41"/>
  <c r="E44" i="41"/>
  <c r="C44" i="41"/>
  <c r="C37" i="64" l="1"/>
  <c r="F36" i="61"/>
  <c r="F36" i="63"/>
  <c r="I116" i="63"/>
  <c r="H116" i="63"/>
  <c r="G116" i="63"/>
  <c r="F116" i="63"/>
  <c r="E116" i="63"/>
  <c r="D116" i="63"/>
  <c r="C116" i="63"/>
  <c r="B116" i="63"/>
  <c r="B34"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E116" i="57"/>
  <c r="D116" i="57"/>
  <c r="C116" i="57"/>
  <c r="B116" i="57"/>
  <c r="B34" i="57"/>
  <c r="N24" i="57"/>
  <c r="O25" i="57" s="1"/>
  <c r="I116" i="56"/>
  <c r="H116" i="56"/>
  <c r="G116" i="56"/>
  <c r="F116" i="56"/>
  <c r="E116" i="56"/>
  <c r="D116" i="56"/>
  <c r="C116" i="56"/>
  <c r="B116" i="56"/>
  <c r="B34" i="56"/>
  <c r="N24" i="56"/>
  <c r="O25" i="56" s="1"/>
  <c r="I116" i="55"/>
  <c r="H116" i="55"/>
  <c r="G116" i="55"/>
  <c r="F116" i="55"/>
  <c r="E116" i="55"/>
  <c r="D116" i="55"/>
  <c r="C116" i="55"/>
  <c r="B116" i="55"/>
  <c r="B34" i="55"/>
  <c r="N24" i="55"/>
  <c r="O25" i="55" s="1"/>
  <c r="AW13" i="46"/>
  <c r="AW14" i="46"/>
  <c r="AW15" i="46"/>
  <c r="AW16" i="46"/>
  <c r="AW17" i="46"/>
  <c r="AW18" i="46"/>
  <c r="AV13" i="46"/>
  <c r="AV14" i="46"/>
  <c r="AV15" i="46"/>
  <c r="AV16" i="46"/>
  <c r="AV17" i="46"/>
  <c r="AV18" i="46"/>
  <c r="B34" i="20" l="1"/>
  <c r="O25"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tc={5B53F4DE-B2CF-4C89-B7EA-AE74A261F23A}</author>
  </authors>
  <commentList>
    <comment ref="J6" authorId="0" shapeId="0" xr:uid="{13BDEC95-B5DE-467A-A8F8-7535BAFEB34F}">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B74" authorId="1" shapeId="0" xr:uid="{5B53F4DE-B2CF-4C89-B7EA-AE74A261F23A}">
      <text>
        <r>
          <rPr>
            <sz val="11"/>
            <color theme="1"/>
            <rFont val="Calibri"/>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revisar las cifras porque la sumatoria no da los 2.543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AA367AF-C1C2-475E-9773-13E1EA7EDEA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<sst xmlns="http://schemas.openxmlformats.org/spreadsheetml/2006/main" count="5720" uniqueCount="764">
  <si>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</si>
  <si>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</si>
  <si>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</si>
  <si>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</si>
  <si>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</si>
  <si>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</si>
  <si>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</si>
  <si>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</si>
  <si>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</si>
  <si>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</si>
  <si>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</si>
  <si>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</si>
  <si>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</si>
  <si>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</si>
  <si>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</si>
  <si>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</si>
  <si>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</si>
  <si>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</si>
  <si>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</si>
  <si>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</si>
  <si>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</si>
  <si>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</si>
  <si>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</si>
  <si>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</si>
  <si>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</si>
  <si>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</si>
  <si>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</si>
  <si>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</si>
  <si>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</si>
  <si>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</si>
  <si>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</si>
  <si>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</si>
  <si>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</si>
  <si>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</si>
  <si>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</si>
  <si>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</si>
  <si>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</si>
  <si>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</si>
  <si>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</si>
  <si>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</si>
  <si>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</si>
  <si>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</si>
  <si>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</si>
  <si>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</si>
  <si>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</si>
  <si>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</si>
  <si>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</si>
  <si>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</si>
  <si>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</si>
  <si>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</si>
  <si>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</si>
  <si>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</si>
  <si>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</si>
  <si>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</si>
  <si>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</si>
  <si>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</si>
  <si>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</si>
  <si>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</si>
  <si>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</si>
  <si>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</si>
  <si>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</si>
  <si>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</si>
  <si>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</si>
  <si>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</si>
  <si>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</si>
  <si>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</si>
  <si>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</si>
  <si>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</si>
  <si>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</si>
  <si>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</si>
  <si>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</si>
  <si>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</si>
  <si>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</si>
  <si>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</si>
  <si>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</si>
  <si>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</si>
  <si>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</si>
  <si>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</si>
  <si>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</si>
  <si>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</si>
  <si>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</si>
  <si>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</si>
  <si>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</si>
  <si>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</si>
  <si>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</si>
  <si>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</si>
  <si>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</si>
  <si>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</si>
  <si>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</si>
  <si>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</si>
  <si>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</si>
  <si>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</si>
  <si>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</si>
  <si>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</si>
  <si>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</si>
  <si>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</si>
  <si>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</si>
  <si>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</si>
  <si>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</si>
  <si>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</si>
  <si>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</si>
  <si>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</si>
  <si>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</si>
  <si>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</si>
  <si>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</si>
  <si>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</si>
  <si>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</si>
  <si>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</si>
  <si>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</si>
  <si>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</si>
  <si>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</si>
  <si>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</si>
  <si>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</si>
  <si>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</si>
  <si>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</si>
  <si>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</si>
  <si>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</si>
  <si>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</si>
  <si>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</si>
  <si>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</si>
  <si>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</si>
  <si>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</si>
  <si>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</si>
  <si>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</si>
  <si>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</si>
  <si>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</si>
  <si>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</si>
  <si>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</si>
  <si>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</si>
  <si>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</si>
  <si>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</si>
  <si>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</si>
  <si>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</si>
  <si>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</si>
  <si>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</si>
  <si>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</si>
  <si>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</si>
  <si>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</si>
  <si>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</si>
  <si>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</si>
  <si>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</si>
  <si>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</si>
  <si>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</si>
  <si>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</si>
  <si>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</si>
  <si>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</si>
  <si>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</si>
  <si>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</si>
  <si>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</si>
  <si>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</si>
  <si>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</si>
  <si>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</si>
  <si>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</si>
  <si>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</si>
  <si>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</si>
  <si>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</si>
  <si>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</si>
  <si>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</si>
  <si>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</si>
  <si>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</si>
  <si>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</si>
  <si>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</si>
  <si>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</si>
  <si>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</si>
  <si>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</si>
  <si>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</si>
  <si>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</si>
  <si>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</si>
  <si>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</si>
  <si>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</si>
  <si>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</si>
  <si>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</si>
  <si>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</si>
  <si>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</si>
  <si>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</si>
  <si>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</si>
  <si>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</si>
  <si>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</si>
  <si>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</si>
  <si>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</si>
  <si>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</si>
  <si>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</si>
  <si>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</si>
  <si>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</si>
  <si>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</si>
  <si>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</si>
  <si>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</si>
  <si>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</si>
  <si>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</si>
  <si>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</si>
  <si>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</si>
  <si>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</si>
  <si>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X</t>
  </si>
  <si>
    <t>Febrero</t>
  </si>
  <si>
    <t>Marzo</t>
  </si>
  <si>
    <t>Abril</t>
  </si>
  <si>
    <t>TIPO DE REPORTE</t>
  </si>
  <si>
    <t>FORMULACION</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</si>
  <si>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</si>
  <si>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</si>
  <si>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</si>
  <si>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</si>
  <si>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</si>
  <si>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</si>
  <si>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</si>
  <si>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</si>
  <si>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</si>
  <si>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</si>
  <si>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</si>
  <si>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</si>
  <si>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</si>
  <si>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</si>
  <si>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</si>
  <si>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</si>
  <si>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</si>
  <si>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</si>
  <si>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</si>
  <si>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</si>
  <si>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</si>
  <si>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</si>
  <si>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</si>
  <si>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</si>
  <si>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</si>
  <si>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</si>
  <si>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</si>
  <si>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</si>
  <si>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</si>
  <si>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</si>
  <si>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</si>
  <si>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</si>
  <si>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</si>
  <si>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</si>
  <si>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</si>
  <si>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</si>
  <si>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</si>
  <si>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</si>
  <si>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</si>
  <si>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</si>
  <si>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</si>
  <si>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</si>
  <si>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</si>
  <si>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</si>
  <si>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</si>
  <si>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</si>
  <si>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</si>
  <si>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</si>
  <si>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</si>
  <si>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</si>
  <si>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FEBRERO</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</si>
  <si>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</si>
  <si>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</si>
  <si>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</si>
  <si>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</si>
  <si>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</si>
  <si>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</si>
  <si>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</si>
  <si>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</si>
  <si>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</si>
  <si>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</si>
  <si>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</si>
  <si>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</si>
  <si>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</si>
  <si>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</si>
  <si>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</si>
  <si>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</si>
  <si>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</si>
  <si>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</si>
  <si>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</si>
  <si>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</si>
  <si>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</si>
  <si>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</si>
  <si>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EVIDENCIAS DE EJECUCIÓN</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</si>
  <si>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</si>
  <si>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</si>
  <si>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</si>
  <si>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</si>
  <si>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</si>
  <si>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</si>
  <si>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</si>
  <si>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</si>
  <si>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</si>
  <si>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ACUMULADO</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</si>
  <si>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</si>
  <si>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</si>
  <si>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</si>
  <si>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</si>
  <si>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</si>
  <si>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</si>
  <si>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</si>
  <si>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</si>
  <si>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</si>
  <si>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</si>
  <si>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</si>
  <si>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</si>
  <si>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</si>
  <si>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</si>
  <si>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</si>
  <si>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</si>
  <si>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</si>
  <si>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</si>
  <si>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</si>
  <si>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</si>
  <si>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</si>
  <si>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</si>
  <si>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</si>
  <si>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</si>
  <si>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</si>
  <si>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</si>
  <si>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</si>
  <si>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</si>
  <si>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</si>
  <si>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</si>
  <si>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</si>
  <si>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</si>
  <si>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</si>
  <si>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</si>
  <si>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</si>
  <si>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</si>
  <si>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</si>
  <si>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</si>
  <si>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</si>
  <si>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</si>
  <si>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</si>
  <si>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</si>
  <si>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</si>
  <si>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</si>
  <si>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</si>
  <si>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</si>
  <si>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</si>
  <si>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r>
      <rPr>
        <sz val="11"/>
        <color rgb="FF000000"/>
        <rFont val="Arial"/>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</si>
  <si>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</si>
  <si>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</si>
  <si>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</si>
  <si>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</si>
  <si>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</si>
  <si>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</si>
  <si>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</si>
  <si>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</si>
  <si>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</si>
  <si>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</si>
  <si>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</si>
  <si>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</si>
  <si>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</si>
  <si>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</si>
  <si>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</si>
  <si>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</si>
  <si>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</si>
  <si>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</si>
  <si>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</si>
  <si>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</si>
  <si>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</si>
  <si>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</si>
  <si>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</si>
  <si>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</si>
  <si>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</si>
  <si>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</si>
  <si>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</si>
  <si>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</si>
  <si>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</si>
  <si>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</si>
  <si>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</si>
  <si>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</si>
  <si>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</si>
  <si>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</si>
  <si>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</si>
  <si>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</si>
  <si>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</si>
  <si>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</si>
  <si>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</si>
  <si>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</si>
  <si>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</si>
  <si>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</si>
  <si>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</si>
  <si>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</si>
  <si>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</si>
  <si>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</si>
  <si>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</si>
  <si>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</si>
  <si>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Logros: Se llevó a cabo una reunión con el equipo de  Transmilenio, mediante la cual se establecieron acuedos para la remisión, asignación y seguimiento de casos, así mismo se establecieron los espacios en los cuales desde las Duplas Psico jurídicas es posible adelantar el fortalecimiento de capacidades para la identificación y activación oportuna de la ruta de atención en casos de violencias contra las mujeres en el espacio y el transporte público. 
Con corte al mes de febrero se ha realizado un espacio técnico para la activación de la ruta de atención en casos de violencias contra las mujeres en el espacio y el transporte público. 
Beneficios: La dinamización de la articulación interinstitucional busca fortalecer la identificación y prevención de violencias contra las mujeres en el espacio y el transporte público
Retrasos: No se presentaron retrasos
</t>
  </si>
  <si>
    <t>https://secretariadistritald-my.sharepoint.com/:f:/g/personal/cvillareal_sdmujer_gov_co/Es6rUzln81pEiCm38XzzcHUB-tOZBQHjBpf4p3xclV6vnw?e=ogfad4</t>
  </si>
  <si>
    <t>https://secretariadistritald-my.sharepoint.com/:f:/g/personal/cvillareal_sdmujer_gov_co/EicdvgpvXCxGhp6qFdONIx4BGB_gmshDAwUo8VkNpTrFYA?e=L49707</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</si>
  <si>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</si>
  <si>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</si>
  <si>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 xml:space="preserve">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</si>
  <si>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</si>
  <si>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</si>
  <si>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</si>
  <si>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</si>
  <si>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 xml:space="preserve">Logros: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</si>
  <si>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</si>
  <si>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</si>
  <si>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</si>
  <si>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Fortalecer y transversalizar los 4 componentes del Sistema SOFIA con la implementación y coordinación de acciones en el ámbito distrital</t>
  </si>
  <si>
    <t>4501001 - Servicio de asistencia técnica</t>
  </si>
  <si>
    <t>Número de componentes fortalecidos del sistema SOFIA</t>
  </si>
  <si>
    <t>Implementar un modelo integral de prevención y atención de violencias contra las mujeres en el transporte público y en el espacio público peatonal para el encuentro, construyendo entornos seguros e incluyentes.</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</si>
  <si>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espacios de asistencia técnica para el fortalecimiento de los componentes del Sistema SOFIA.</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</si>
  <si>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 de asistencia técnica para el fortalecimiento de los componentes del Sistema SOFIA.</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</si>
  <si>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</si>
  <si>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En el mes de febrero para el fortalecimiento de los componentes de prevención, atención, protección y sanción del Sistema Distrital SOFIA, se desarrollaron las siguientes acciones: 
- El fortalecimiento de las capacidades de 269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5 espacios de asistencia técnica para el fortalecimiento de los componentes del Sistema SOFIA.</t>
  </si>
  <si>
    <t>Entre los meses de enero y febrero para el fortalecimiento de los componentes de prevención, atención, protección y sanción del Sistema Distrital SOFIA, se desarrollaron las siguientes acciones: 
- El fortalecimiento de las capacidades de 291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6 espacios de asistencia técnica para el fortalecimiento de los componentes del Sistema SOFIA.</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</si>
  <si>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</si>
  <si>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</si>
  <si>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</si>
  <si>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</si>
  <si>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</si>
  <si>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</si>
  <si>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</si>
  <si>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 xml:space="preserve">Logros: En febrero a través del curso virtual "El derecho de las mujeres a una vida libre de violencias", se capacitaron 4 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 265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</si>
  <si>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</si>
  <si>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</si>
  <si>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</si>
  <si>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</si>
  <si>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</si>
  <si>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Dinamizar 20 Consejos y Planes Locales de seguridad para las Mujeres en las 20 localidades de Bogotá.</t>
  </si>
  <si>
    <t>Número de localidades dinamizadas para realizar espacios dirigidos a la preparación, programación y realización de los Consejos y Planes Locales de Seguridad</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</si>
  <si>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</si>
  <si>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</si>
  <si>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</si>
  <si>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</si>
  <si>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</si>
  <si>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</si>
  <si>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</si>
  <si>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</si>
  <si>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</si>
  <si>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</si>
  <si>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</si>
  <si>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</si>
  <si>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</si>
  <si>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</si>
  <si>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</si>
  <si>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</si>
  <si>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</si>
  <si>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</si>
  <si>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</si>
  <si>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</si>
  <si>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</si>
  <si>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</si>
  <si>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</si>
  <si>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</si>
  <si>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</si>
  <si>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</si>
  <si>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</si>
  <si>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</si>
  <si>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</si>
  <si>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</si>
  <si>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</si>
  <si>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</si>
  <si>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</si>
  <si>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</si>
  <si>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</si>
  <si>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</si>
  <si>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</si>
  <si>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</si>
  <si>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</si>
  <si>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</si>
  <si>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</si>
  <si>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</si>
  <si>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</si>
  <si>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</si>
  <si>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</si>
  <si>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</si>
  <si>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</si>
  <si>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</si>
  <si>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</si>
  <si>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</si>
  <si>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</si>
  <si>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</si>
  <si>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</si>
  <si>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</si>
  <si>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</si>
  <si>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</si>
  <si>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</si>
  <si>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</si>
  <si>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</si>
  <si>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</si>
  <si>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3865 - Implementación del modelo de prevención de violencias contra las mujeres en transporte y espacio público.</t>
  </si>
  <si>
    <t>EJECUCIÓN MENSUAL INDICADOR PDD 3865</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</si>
  <si>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</si>
  <si>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</si>
  <si>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</si>
  <si>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</si>
  <si>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</si>
  <si>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</si>
  <si>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PRODUCTO - MGA</t>
  </si>
  <si>
    <t>EJECUCIÓN PRESUPUESTAL DEL PRODUCTO I TRIMESTRE</t>
  </si>
  <si>
    <t>OBJETIVO ESPECIFICO</t>
  </si>
  <si>
    <t>ACTIVIDAD</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</si>
  <si>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</si>
  <si>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</si>
  <si>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</si>
  <si>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</si>
  <si>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</si>
  <si>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</si>
  <si>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</si>
  <si>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</si>
  <si>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</si>
  <si>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</si>
  <si>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</si>
  <si>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</si>
  <si>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</si>
  <si>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</si>
  <si>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</si>
  <si>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</si>
  <si>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</si>
  <si>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</si>
  <si>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</si>
  <si>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</si>
  <si>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</si>
  <si>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</si>
  <si>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</si>
  <si>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</si>
  <si>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</si>
  <si>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</si>
  <si>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</si>
  <si>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</si>
  <si>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</si>
  <si>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</si>
  <si>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</si>
  <si>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</si>
  <si>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</si>
  <si>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</si>
  <si>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</si>
  <si>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</si>
  <si>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</si>
  <si>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</si>
  <si>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</si>
  <si>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</si>
  <si>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</si>
  <si>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</si>
  <si>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</si>
  <si>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</si>
  <si>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</si>
  <si>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</si>
  <si>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</si>
  <si>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</si>
  <si>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</si>
  <si>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</si>
  <si>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</si>
  <si>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</si>
  <si>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</si>
  <si>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</si>
  <si>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</si>
  <si>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</si>
  <si>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</si>
  <si>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</si>
  <si>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</si>
  <si>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</si>
  <si>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</si>
  <si>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</si>
  <si>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</si>
  <si>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</si>
  <si>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</si>
  <si>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</si>
  <si>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</si>
  <si>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</si>
  <si>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</si>
  <si>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</si>
  <si>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</si>
  <si>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
8205</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</si>
  <si>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</si>
  <si>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SI</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</si>
  <si>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</si>
  <si>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Número de mujeres víctimas de violencias y su sistema familiar, acogidas y atendidas a través del modelo de Casas Refugio incluyendo modalidad intermedia de acogida y ruralidad</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</si>
  <si>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</si>
  <si>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</si>
  <si>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Número de atenciones a mujeres víctimas de violencias, a través de las Duplas de atención psicosocial</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</si>
  <si>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</si>
  <si>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</si>
  <si>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Número de atenciones (asesorías y orientaciones) a través de la Estrategia intersectorial para la prevención y atención a víctimas de violencia de género con énfasis en violencia sexual y feminicidio</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</si>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</sst>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u/>
      <sz val="11"/>
      <color theme="10"/>
      <name val="Calibri"/>
      <scheme val="minor"/>
    </font>
    <font>
      <sz val="11"/>
      <color theme="1"/>
      <name val="Arial"/>
    </font>
    <font>
      <sz val="11"/>
      <color rgb="FF000000"/>
      <name val="Arial"/>
    </font>
    <font>
      <sz val="9"/>
      <color theme="1"/>
      <name val="Calibri"/>
      <family val="2"/>
      <scheme val="minor"/>
    </font>
    <font>
      <sz val="9"/>
      <color theme="1"/>
      <name val="Calibri"/>
      <scheme val="minor"/>
    </font>
    <font>
      <sz val="9"/>
      <color theme="1"/>
      <name val="Arial"/>
    </font>
    <font>
      <sz val="11"/>
      <color rgb="FF000000"/>
      <name val="Arial"/>
      <family val="2"/>
    </font>
    <font>
      <sz val="11"/>
      <color rgb="FF000000"/>
      <name val="Arial"/>
      <charset val="1"/>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s>
  <borders count="1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rgb="FF000000"/>
      </left>
      <right style="thin">
        <color rgb="FF000000"/>
      </right>
      <top style="thin">
        <color indexed="64"/>
      </top>
      <bottom style="medium">
        <color indexed="64"/>
      </bottom>
      <diagonal/>
    </border>
  </borders>
  <cellStyleXfs count="22">
    <xf numFmtId="0" fontId="0" fillId="0" borderId="0"/>
    <xf numFmtId="9" fontId="21" fillId="0" borderId="0" applyFont="0" applyFill="0" applyBorder="0" applyAlignment="0" applyProtection="0"/>
    <xf numFmtId="0" fontId="26" fillId="0" borderId="11"/>
    <xf numFmtId="0" fontId="4" fillId="0" borderId="11"/>
    <xf numFmtId="165" fontId="4" fillId="0" borderId="11" applyFont="0" applyFill="0" applyBorder="0" applyAlignment="0" applyProtection="0"/>
    <xf numFmtId="169" fontId="4" fillId="0" borderId="11" applyFont="0" applyFill="0" applyBorder="0" applyAlignment="0" applyProtection="0"/>
    <xf numFmtId="9" fontId="4" fillId="0" borderId="11" applyFont="0" applyFill="0" applyBorder="0" applyAlignment="0" applyProtection="0"/>
    <xf numFmtId="171" fontId="4" fillId="0" borderId="11" applyFont="0" applyFill="0" applyBorder="0" applyAlignment="0" applyProtection="0"/>
    <xf numFmtId="164" fontId="4" fillId="0" borderId="11" applyFont="0" applyFill="0" applyBorder="0" applyAlignment="0" applyProtection="0"/>
    <xf numFmtId="9" fontId="26" fillId="0" borderId="11" applyFont="0" applyFill="0" applyBorder="0" applyAlignment="0" applyProtection="0"/>
    <xf numFmtId="9" fontId="33" fillId="0" borderId="11" applyFont="0" applyFill="0" applyBorder="0" applyAlignment="0" applyProtection="0"/>
    <xf numFmtId="173" fontId="38" fillId="0" borderId="55" applyNumberFormat="0" applyAlignment="0" applyProtection="0">
      <alignment horizontal="right" vertical="center"/>
    </xf>
    <xf numFmtId="173" fontId="38" fillId="0" borderId="56" applyNumberFormat="0" applyAlignment="0" applyProtection="0">
      <alignment horizontal="left" vertical="center" indent="1"/>
    </xf>
    <xf numFmtId="0" fontId="39" fillId="0" borderId="56" applyAlignment="0" applyProtection="0">
      <alignment horizontal="left" vertical="center" indent="1"/>
    </xf>
    <xf numFmtId="0" fontId="40" fillId="23" borderId="11" applyNumberFormat="0" applyAlignment="0" applyProtection="0">
      <alignment horizontal="left" vertical="center" indent="1"/>
    </xf>
    <xf numFmtId="173" fontId="42" fillId="0" borderId="55" applyNumberFormat="0" applyFill="0" applyBorder="0" applyAlignment="0" applyProtection="0">
      <alignment horizontal="right" vertical="center"/>
    </xf>
    <xf numFmtId="0" fontId="3" fillId="0" borderId="11"/>
    <xf numFmtId="43" fontId="52" fillId="0" borderId="0" applyFont="0" applyFill="0" applyBorder="0" applyAlignment="0" applyProtection="0"/>
    <xf numFmtId="0" fontId="2" fillId="0" borderId="11"/>
    <xf numFmtId="0" fontId="60" fillId="0" borderId="11"/>
    <xf numFmtId="44" fontId="61" fillId="0" borderId="0" applyFont="0" applyFill="0" applyBorder="0" applyAlignment="0" applyProtection="0"/>
    <xf numFmtId="0" fontId="64" fillId="0" borderId="0" applyNumberFormat="0" applyFill="0" applyBorder="0" applyAlignment="0" applyProtection="0"/>
  </cellStyleXfs>
  <cellXfs count="879">
    <xf numFmtId="0" fontId="0" fillId="0" borderId="0" xfId="0"/>
    <xf numFmtId="0" fontId="5" fillId="0" borderId="0" xfId="0" applyFont="1"/>
    <xf numFmtId="0" fontId="6" fillId="0" borderId="0" xfId="0" applyFont="1" applyAlignment="1">
      <alignment horizontal="center"/>
    </xf>
    <xf numFmtId="0" fontId="7" fillId="0" borderId="1" xfId="0" applyFont="1" applyBorder="1" applyAlignment="1">
      <alignment horizontal="center"/>
    </xf>
    <xf numFmtId="166" fontId="9" fillId="0" borderId="1" xfId="0" applyNumberFormat="1" applyFont="1" applyBorder="1" applyAlignment="1">
      <alignment vertical="center"/>
    </xf>
    <xf numFmtId="0" fontId="9" fillId="0" borderId="0" xfId="0" applyFont="1"/>
    <xf numFmtId="0" fontId="7" fillId="0" borderId="0" xfId="0" applyFont="1" applyAlignment="1">
      <alignment horizontal="left"/>
    </xf>
    <xf numFmtId="0" fontId="11" fillId="3" borderId="1" xfId="0" applyFont="1" applyFill="1" applyBorder="1" applyAlignment="1">
      <alignment horizont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166"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166" fontId="5" fillId="0" borderId="0" xfId="0" applyNumberFormat="1" applyFont="1"/>
    <xf numFmtId="166" fontId="12" fillId="0" borderId="1" xfId="0" applyNumberFormat="1" applyFont="1" applyBorder="1" applyAlignment="1">
      <alignment horizontal="center" vertical="center"/>
    </xf>
    <xf numFmtId="6" fontId="9" fillId="0" borderId="1" xfId="0" applyNumberFormat="1" applyFont="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1" xfId="0" applyNumberFormat="1" applyFont="1" applyFill="1" applyBorder="1" applyAlignment="1">
      <alignment horizontal="center" vertical="center"/>
    </xf>
    <xf numFmtId="0" fontId="12" fillId="7" borderId="1" xfId="0" applyFont="1" applyFill="1" applyBorder="1" applyAlignment="1">
      <alignment horizontal="center" vertical="center"/>
    </xf>
    <xf numFmtId="168" fontId="9"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166" fontId="12" fillId="0" borderId="1" xfId="0" applyNumberFormat="1" applyFont="1" applyBorder="1" applyAlignment="1">
      <alignment vertical="center"/>
    </xf>
    <xf numFmtId="9" fontId="9" fillId="0" borderId="1" xfId="0" applyNumberFormat="1" applyFont="1" applyBorder="1" applyAlignment="1">
      <alignment horizontal="center" vertical="center"/>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5" xfId="0" applyFont="1" applyFill="1" applyBorder="1" applyAlignment="1">
      <alignment vertical="center"/>
    </xf>
    <xf numFmtId="0" fontId="13" fillId="8" borderId="7" xfId="0" applyFont="1" applyFill="1" applyBorder="1" applyAlignment="1">
      <alignment horizontal="center" vertical="center"/>
    </xf>
    <xf numFmtId="0" fontId="13" fillId="8" borderId="7" xfId="0" applyFont="1" applyFill="1" applyBorder="1" applyAlignment="1">
      <alignment vertical="center"/>
    </xf>
    <xf numFmtId="0" fontId="13" fillId="8" borderId="8" xfId="0" applyFont="1" applyFill="1" applyBorder="1" applyAlignment="1">
      <alignment vertical="center"/>
    </xf>
    <xf numFmtId="0" fontId="13" fillId="8" borderId="6" xfId="0" applyFont="1" applyFill="1" applyBorder="1" applyAlignment="1">
      <alignmen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8" borderId="9" xfId="0" applyFont="1" applyFill="1" applyBorder="1" applyAlignment="1">
      <alignment horizontal="center" vertical="center"/>
    </xf>
    <xf numFmtId="0" fontId="13" fillId="8" borderId="10" xfId="0" applyFont="1" applyFill="1" applyBorder="1" applyAlignment="1">
      <alignment vertical="center"/>
    </xf>
    <xf numFmtId="0" fontId="16" fillId="2" borderId="17" xfId="0" applyFont="1" applyFill="1" applyBorder="1" applyAlignment="1">
      <alignment vertical="center"/>
    </xf>
    <xf numFmtId="0" fontId="13" fillId="8" borderId="1" xfId="0" applyFont="1" applyFill="1" applyBorder="1" applyAlignment="1">
      <alignment vertical="center"/>
    </xf>
    <xf numFmtId="0" fontId="13" fillId="8" borderId="21" xfId="0" applyFont="1" applyFill="1" applyBorder="1" applyAlignment="1">
      <alignment horizontal="center" vertical="center"/>
    </xf>
    <xf numFmtId="0" fontId="16" fillId="8" borderId="6" xfId="0" applyFont="1" applyFill="1" applyBorder="1" applyAlignment="1">
      <alignment vertical="center" wrapText="1"/>
    </xf>
    <xf numFmtId="0" fontId="16" fillId="0" borderId="0" xfId="0" applyFont="1" applyAlignment="1">
      <alignment vertical="center" wrapText="1"/>
    </xf>
    <xf numFmtId="0" fontId="13" fillId="8" borderId="6" xfId="0" applyFont="1" applyFill="1" applyBorder="1" applyAlignment="1">
      <alignment vertical="center" wrapText="1"/>
    </xf>
    <xf numFmtId="0" fontId="16" fillId="8" borderId="1" xfId="0" applyFont="1" applyFill="1" applyBorder="1" applyAlignment="1">
      <alignment vertical="center" wrapText="1"/>
    </xf>
    <xf numFmtId="0" fontId="16" fillId="8" borderId="1" xfId="0" applyFont="1" applyFill="1" applyBorder="1" applyAlignment="1">
      <alignment horizontal="center" vertical="center" wrapText="1"/>
    </xf>
    <xf numFmtId="0" fontId="13" fillId="8" borderId="1" xfId="0" applyFont="1" applyFill="1" applyBorder="1" applyAlignment="1">
      <alignment vertical="center" wrapText="1"/>
    </xf>
    <xf numFmtId="14" fontId="13" fillId="8" borderId="1" xfId="0"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8" borderId="22" xfId="0" applyFont="1" applyFill="1" applyBorder="1" applyAlignment="1">
      <alignment vertical="center"/>
    </xf>
    <xf numFmtId="0" fontId="16" fillId="8" borderId="23" xfId="0" applyFont="1" applyFill="1" applyBorder="1" applyAlignment="1">
      <alignment horizontal="center" vertical="center" wrapText="1"/>
    </xf>
    <xf numFmtId="0" fontId="16" fillId="8" borderId="7" xfId="0" applyFont="1" applyFill="1" applyBorder="1" applyAlignment="1">
      <alignment horizontal="right" vertical="center"/>
    </xf>
    <xf numFmtId="0" fontId="13" fillId="8" borderId="8" xfId="0" applyFont="1" applyFill="1" applyBorder="1" applyAlignment="1">
      <alignment horizontal="center" vertical="center"/>
    </xf>
    <xf numFmtId="0" fontId="16" fillId="2" borderId="1" xfId="0" applyFont="1" applyFill="1" applyBorder="1" applyAlignment="1">
      <alignment horizontal="center" vertical="center"/>
    </xf>
    <xf numFmtId="0" fontId="22" fillId="0" borderId="0" xfId="0" applyFont="1"/>
    <xf numFmtId="0" fontId="8" fillId="0" borderId="23" xfId="0" applyFont="1" applyBorder="1"/>
    <xf numFmtId="0" fontId="12" fillId="14" borderId="1" xfId="0" applyFont="1" applyFill="1" applyBorder="1" applyAlignment="1">
      <alignment horizont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wrapText="1"/>
    </xf>
    <xf numFmtId="0" fontId="12" fillId="16" borderId="1" xfId="0" applyFont="1" applyFill="1" applyBorder="1" applyAlignment="1">
      <alignment horizontal="center" vertical="center" wrapText="1"/>
    </xf>
    <xf numFmtId="0" fontId="12" fillId="16" borderId="1" xfId="0" applyFont="1" applyFill="1" applyBorder="1" applyAlignment="1">
      <alignment horizontal="center" vertical="center"/>
    </xf>
    <xf numFmtId="0" fontId="12" fillId="17" borderId="1" xfId="0" applyFont="1" applyFill="1" applyBorder="1" applyAlignment="1">
      <alignment horizontal="center" wrapText="1"/>
    </xf>
    <xf numFmtId="0" fontId="12" fillId="17" borderId="1" xfId="0" applyFont="1" applyFill="1" applyBorder="1" applyAlignment="1">
      <alignment horizontal="center" vertical="center" wrapText="1"/>
    </xf>
    <xf numFmtId="0" fontId="12" fillId="17" borderId="1" xfId="0" applyFont="1" applyFill="1" applyBorder="1" applyAlignment="1">
      <alignment horizontal="center" vertical="center"/>
    </xf>
    <xf numFmtId="0" fontId="12" fillId="18" borderId="1" xfId="0" applyFont="1" applyFill="1" applyBorder="1" applyAlignment="1">
      <alignment horizontal="center" wrapText="1"/>
    </xf>
    <xf numFmtId="0" fontId="12" fillId="18" borderId="1" xfId="0" applyFont="1" applyFill="1" applyBorder="1" applyAlignment="1">
      <alignment horizontal="center" vertical="center" wrapText="1"/>
    </xf>
    <xf numFmtId="0" fontId="12" fillId="18" borderId="1" xfId="0" applyFont="1" applyFill="1" applyBorder="1" applyAlignment="1">
      <alignment horizontal="center" vertical="center"/>
    </xf>
    <xf numFmtId="0" fontId="29" fillId="0" borderId="11" xfId="3" applyFont="1" applyAlignment="1">
      <alignment vertical="center"/>
    </xf>
    <xf numFmtId="0" fontId="28" fillId="19" borderId="11" xfId="2" applyFont="1" applyFill="1" applyAlignment="1">
      <alignment vertical="center" wrapText="1"/>
    </xf>
    <xf numFmtId="0" fontId="30" fillId="19" borderId="11" xfId="2" applyFont="1" applyFill="1" applyAlignment="1">
      <alignment vertical="center" wrapText="1"/>
    </xf>
    <xf numFmtId="0" fontId="27" fillId="19" borderId="11" xfId="2" applyFont="1" applyFill="1" applyAlignment="1">
      <alignment vertical="center" wrapText="1"/>
    </xf>
    <xf numFmtId="0" fontId="28" fillId="19" borderId="33" xfId="2" applyFont="1" applyFill="1" applyBorder="1" applyAlignment="1">
      <alignment vertical="center" wrapText="1"/>
    </xf>
    <xf numFmtId="0" fontId="28" fillId="0" borderId="33" xfId="2" applyFont="1" applyBorder="1" applyAlignment="1">
      <alignment vertical="center" wrapText="1"/>
    </xf>
    <xf numFmtId="0" fontId="28" fillId="0" borderId="11" xfId="2" applyFont="1" applyAlignment="1">
      <alignment vertical="center" wrapText="1"/>
    </xf>
    <xf numFmtId="0" fontId="28" fillId="0" borderId="11" xfId="2" applyFont="1" applyAlignment="1">
      <alignment horizontal="center" vertical="center" wrapText="1"/>
    </xf>
    <xf numFmtId="0" fontId="31" fillId="0" borderId="11" xfId="3" applyFont="1" applyAlignment="1">
      <alignment horizontal="center" vertical="center"/>
    </xf>
    <xf numFmtId="0" fontId="29" fillId="0" borderId="11" xfId="3" applyFont="1" applyAlignment="1">
      <alignment horizontal="center" vertical="center"/>
    </xf>
    <xf numFmtId="0" fontId="30" fillId="0" borderId="11" xfId="2" applyFont="1" applyAlignment="1">
      <alignment vertical="center" wrapText="1"/>
    </xf>
    <xf numFmtId="0" fontId="27" fillId="0" borderId="11" xfId="2" applyFont="1" applyAlignment="1">
      <alignment vertical="center" wrapText="1"/>
    </xf>
    <xf numFmtId="0" fontId="27" fillId="0" borderId="41" xfId="2" applyFont="1" applyBorder="1" applyAlignment="1">
      <alignment vertical="center" wrapText="1"/>
    </xf>
    <xf numFmtId="0" fontId="28" fillId="19" borderId="33" xfId="2" applyFont="1" applyFill="1" applyBorder="1" applyAlignment="1">
      <alignment horizontal="center" vertical="center" wrapText="1"/>
    </xf>
    <xf numFmtId="0" fontId="32" fillId="19" borderId="11" xfId="2" applyFont="1" applyFill="1" applyAlignment="1">
      <alignment horizontal="center" vertical="center" wrapText="1"/>
    </xf>
    <xf numFmtId="0" fontId="28" fillId="19" borderId="11" xfId="2" applyFont="1" applyFill="1" applyAlignment="1">
      <alignment horizontal="center" vertical="center" wrapText="1"/>
    </xf>
    <xf numFmtId="0" fontId="32" fillId="0" borderId="11" xfId="2" applyFont="1" applyAlignment="1">
      <alignment horizontal="center" vertical="center" wrapText="1"/>
    </xf>
    <xf numFmtId="0" fontId="28" fillId="21" borderId="11" xfId="2" applyFont="1" applyFill="1" applyAlignment="1">
      <alignment vertical="center" wrapText="1"/>
    </xf>
    <xf numFmtId="0" fontId="28" fillId="20" borderId="28" xfId="2" applyFont="1" applyFill="1" applyBorder="1" applyAlignment="1">
      <alignment horizontal="center" vertical="center" wrapText="1"/>
    </xf>
    <xf numFmtId="0" fontId="28" fillId="20" borderId="29" xfId="2" applyFont="1" applyFill="1" applyBorder="1" applyAlignment="1">
      <alignment horizontal="center" vertical="center" wrapText="1"/>
    </xf>
    <xf numFmtId="170" fontId="29" fillId="0" borderId="34" xfId="5" applyNumberFormat="1" applyFont="1" applyBorder="1" applyAlignment="1">
      <alignment vertical="center"/>
    </xf>
    <xf numFmtId="170" fontId="29" fillId="0" borderId="35" xfId="5" applyNumberFormat="1" applyFont="1" applyBorder="1" applyAlignment="1">
      <alignment vertical="center"/>
    </xf>
    <xf numFmtId="0" fontId="28" fillId="20" borderId="46" xfId="2" applyFont="1" applyFill="1" applyBorder="1" applyAlignment="1">
      <alignment vertical="center" wrapText="1"/>
    </xf>
    <xf numFmtId="170" fontId="29" fillId="0" borderId="47" xfId="5" applyNumberFormat="1" applyFont="1" applyBorder="1" applyAlignment="1">
      <alignment vertical="center"/>
    </xf>
    <xf numFmtId="170" fontId="29" fillId="0" borderId="49" xfId="5" applyNumberFormat="1" applyFont="1" applyBorder="1" applyAlignment="1">
      <alignment vertical="center"/>
    </xf>
    <xf numFmtId="0" fontId="28" fillId="20" borderId="37" xfId="2" applyFont="1" applyFill="1" applyBorder="1" applyAlignment="1">
      <alignment vertical="center" wrapText="1"/>
    </xf>
    <xf numFmtId="170" fontId="29" fillId="0" borderId="38" xfId="5" applyNumberFormat="1" applyFont="1" applyBorder="1" applyAlignment="1">
      <alignment vertical="center"/>
    </xf>
    <xf numFmtId="0" fontId="29" fillId="0" borderId="11" xfId="3" applyFont="1"/>
    <xf numFmtId="0" fontId="28" fillId="22" borderId="27" xfId="2" applyFont="1" applyFill="1" applyBorder="1" applyAlignment="1">
      <alignment vertical="center" wrapText="1"/>
    </xf>
    <xf numFmtId="170" fontId="29" fillId="0" borderId="39" xfId="5" applyNumberFormat="1" applyFont="1" applyBorder="1" applyAlignment="1">
      <alignment vertical="center"/>
    </xf>
    <xf numFmtId="0" fontId="19" fillId="0" borderId="11" xfId="3" applyFont="1" applyAlignment="1">
      <alignment vertical="center"/>
    </xf>
    <xf numFmtId="0" fontId="29" fillId="0" borderId="11" xfId="3" applyFont="1" applyAlignment="1">
      <alignment horizontal="center" vertical="center" wrapText="1"/>
    </xf>
    <xf numFmtId="0" fontId="37" fillId="0" borderId="11" xfId="3" applyFont="1" applyAlignment="1">
      <alignment vertical="center"/>
    </xf>
    <xf numFmtId="0" fontId="35" fillId="0" borderId="51" xfId="3" applyFont="1" applyBorder="1" applyAlignment="1">
      <alignment horizontal="center" vertical="center"/>
    </xf>
    <xf numFmtId="0" fontId="35" fillId="0" borderId="44" xfId="3" applyFont="1" applyBorder="1" applyAlignment="1">
      <alignment horizontal="center" vertical="center" wrapText="1"/>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52" xfId="3" applyFont="1" applyBorder="1" applyAlignment="1">
      <alignment horizontal="center" vertical="center"/>
    </xf>
    <xf numFmtId="0" fontId="35" fillId="0" borderId="36" xfId="3" applyFont="1" applyBorder="1" applyAlignment="1">
      <alignment horizontal="center" vertical="center"/>
    </xf>
    <xf numFmtId="0" fontId="35" fillId="0" borderId="53"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10" fontId="46" fillId="20" borderId="47" xfId="3" applyNumberFormat="1"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6"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10" fontId="46" fillId="20" borderId="47" xfId="0" applyNumberFormat="1" applyFont="1" applyFill="1" applyBorder="1" applyAlignment="1">
      <alignment horizontal="center" vertical="center"/>
    </xf>
    <xf numFmtId="9" fontId="29" fillId="0" borderId="49" xfId="1" applyFont="1"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vertical="center" wrapText="1"/>
    </xf>
    <xf numFmtId="0" fontId="29" fillId="0" borderId="0" xfId="0" applyFont="1"/>
    <xf numFmtId="0" fontId="28" fillId="20" borderId="37" xfId="2" applyFont="1" applyFill="1" applyBorder="1" applyAlignment="1">
      <alignment horizontal="center" vertical="center" wrapText="1"/>
    </xf>
    <xf numFmtId="0" fontId="28" fillId="20" borderId="38" xfId="2" applyFont="1" applyFill="1" applyBorder="1" applyAlignment="1">
      <alignment horizontal="center" vertical="center" wrapText="1"/>
    </xf>
    <xf numFmtId="15" fontId="29" fillId="0" borderId="64" xfId="0" applyNumberFormat="1" applyFont="1" applyBorder="1" applyAlignment="1">
      <alignment horizontal="center" vertical="center" wrapText="1"/>
    </xf>
    <xf numFmtId="0" fontId="29" fillId="0" borderId="48" xfId="0" applyFont="1" applyBorder="1" applyAlignment="1">
      <alignment horizontal="justify" vertical="center" wrapText="1"/>
    </xf>
    <xf numFmtId="15" fontId="29" fillId="0" borderId="46" xfId="0" applyNumberFormat="1" applyFont="1" applyBorder="1" applyAlignment="1">
      <alignment horizontal="center" vertical="center" wrapText="1"/>
    </xf>
    <xf numFmtId="0" fontId="29" fillId="0" borderId="47" xfId="0" applyFont="1" applyBorder="1" applyAlignment="1">
      <alignment horizontal="center" vertical="center" wrapText="1"/>
    </xf>
    <xf numFmtId="14" fontId="29" fillId="0" borderId="46" xfId="0" applyNumberFormat="1" applyFont="1" applyBorder="1" applyAlignment="1">
      <alignment horizontal="center" vertical="center" wrapText="1"/>
    </xf>
    <xf numFmtId="0" fontId="29" fillId="0" borderId="46" xfId="0" applyFont="1" applyBorder="1" applyAlignment="1">
      <alignment horizontal="center" vertical="center" wrapText="1"/>
    </xf>
    <xf numFmtId="0" fontId="29" fillId="0" borderId="46" xfId="0" applyFont="1" applyBorder="1" applyAlignment="1">
      <alignment horizontal="center" vertical="center"/>
    </xf>
    <xf numFmtId="0" fontId="29" fillId="0" borderId="47" xfId="0" applyFont="1" applyBorder="1" applyAlignment="1">
      <alignment horizontal="center" vertical="center"/>
    </xf>
    <xf numFmtId="0" fontId="29" fillId="0" borderId="46" xfId="0" applyFont="1" applyBorder="1" applyAlignment="1">
      <alignment horizontal="center"/>
    </xf>
    <xf numFmtId="0" fontId="29" fillId="0" borderId="47" xfId="0" applyFont="1" applyBorder="1" applyAlignment="1">
      <alignment horizontal="center"/>
    </xf>
    <xf numFmtId="0" fontId="29" fillId="0" borderId="46" xfId="0" applyFont="1" applyBorder="1"/>
    <xf numFmtId="0" fontId="29" fillId="0" borderId="47" xfId="0" applyFont="1" applyBorder="1"/>
    <xf numFmtId="0" fontId="29" fillId="0" borderId="37" xfId="0" applyFont="1" applyBorder="1"/>
    <xf numFmtId="0" fontId="29" fillId="0" borderId="38" xfId="0" applyFont="1" applyBorder="1"/>
    <xf numFmtId="0" fontId="29" fillId="0" borderId="34" xfId="0" applyFont="1" applyBorder="1" applyAlignment="1">
      <alignment vertical="center" wrapText="1"/>
    </xf>
    <xf numFmtId="0" fontId="29" fillId="0" borderId="47" xfId="0" applyFont="1" applyBorder="1" applyAlignment="1">
      <alignment vertical="center" wrapText="1"/>
    </xf>
    <xf numFmtId="0" fontId="29" fillId="0" borderId="47" xfId="0" applyFont="1" applyBorder="1" applyAlignment="1">
      <alignment vertical="top" wrapText="1"/>
    </xf>
    <xf numFmtId="0" fontId="29" fillId="0" borderId="47" xfId="0" applyFont="1" applyBorder="1" applyAlignment="1">
      <alignment vertical="center"/>
    </xf>
    <xf numFmtId="0" fontId="46" fillId="0" borderId="64" xfId="3" applyFont="1" applyBorder="1" applyAlignment="1">
      <alignment horizontal="center" vertical="center" wrapText="1"/>
    </xf>
    <xf numFmtId="0" fontId="29" fillId="19" borderId="33" xfId="3" applyFont="1" applyFill="1" applyBorder="1" applyAlignment="1">
      <alignment vertical="center"/>
    </xf>
    <xf numFmtId="0" fontId="29" fillId="19" borderId="11" xfId="3" applyFont="1" applyFill="1" applyAlignment="1">
      <alignment vertical="center"/>
    </xf>
    <xf numFmtId="0" fontId="28" fillId="19" borderId="40" xfId="2" applyFont="1" applyFill="1" applyBorder="1" applyAlignment="1">
      <alignment horizontal="center" vertical="center" wrapText="1"/>
    </xf>
    <xf numFmtId="0" fontId="27" fillId="0" borderId="0" xfId="0" applyFont="1" applyAlignment="1">
      <alignment vertical="center"/>
    </xf>
    <xf numFmtId="0" fontId="27" fillId="0" borderId="33" xfId="2" applyFont="1" applyBorder="1" applyAlignment="1">
      <alignment horizontal="center" vertical="center" wrapText="1"/>
    </xf>
    <xf numFmtId="0" fontId="28" fillId="0" borderId="11" xfId="2" applyFont="1" applyAlignment="1">
      <alignment horizontal="center" vertical="center"/>
    </xf>
    <xf numFmtId="0" fontId="50" fillId="0" borderId="11" xfId="0" applyFont="1" applyBorder="1" applyAlignment="1">
      <alignment horizontal="left" vertical="center" wrapText="1"/>
    </xf>
    <xf numFmtId="0" fontId="28" fillId="0" borderId="51" xfId="0" applyFont="1" applyBorder="1" applyAlignment="1">
      <alignment horizontal="left" vertical="center" wrapText="1"/>
    </xf>
    <xf numFmtId="0" fontId="28" fillId="0" borderId="11" xfId="2" applyFont="1" applyAlignment="1">
      <alignment vertical="center"/>
    </xf>
    <xf numFmtId="0" fontId="50" fillId="0" borderId="51" xfId="0" applyFont="1" applyBorder="1" applyAlignment="1">
      <alignment horizontal="left" vertical="center" wrapText="1"/>
    </xf>
    <xf numFmtId="0" fontId="14" fillId="0" borderId="51" xfId="0" applyFont="1" applyBorder="1" applyAlignment="1">
      <alignment horizontal="left" vertical="center" wrapText="1"/>
    </xf>
    <xf numFmtId="0" fontId="36"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8" fillId="0" borderId="51" xfId="2" applyFont="1" applyBorder="1" applyAlignment="1">
      <alignment horizontal="center" vertical="center" wrapText="1"/>
    </xf>
    <xf numFmtId="0" fontId="29" fillId="0" borderId="51"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46" fillId="16" borderId="47" xfId="3" applyFont="1" applyFill="1" applyBorder="1" applyAlignment="1">
      <alignment horizontal="center" vertical="center"/>
    </xf>
    <xf numFmtId="0" fontId="28"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9" fillId="25" borderId="11" xfId="3" applyFont="1" applyFill="1" applyAlignment="1">
      <alignment vertical="center"/>
    </xf>
    <xf numFmtId="0" fontId="28" fillId="25" borderId="11" xfId="2" applyFont="1" applyFill="1" applyAlignment="1">
      <alignment vertical="center" wrapText="1"/>
    </xf>
    <xf numFmtId="0" fontId="29" fillId="25" borderId="11" xfId="3" applyFont="1" applyFill="1"/>
    <xf numFmtId="0" fontId="27" fillId="25" borderId="0" xfId="0" applyFont="1" applyFill="1" applyAlignment="1">
      <alignment vertical="center"/>
    </xf>
    <xf numFmtId="0" fontId="28" fillId="25" borderId="11" xfId="0" applyFont="1" applyFill="1" applyBorder="1" applyAlignment="1">
      <alignment horizontal="left" vertical="center" wrapText="1"/>
    </xf>
    <xf numFmtId="0" fontId="28" fillId="25" borderId="11" xfId="0" applyFont="1" applyFill="1" applyBorder="1" applyAlignment="1">
      <alignment horizontal="center" vertical="center" wrapText="1"/>
    </xf>
    <xf numFmtId="0" fontId="28" fillId="25" borderId="11" xfId="2" applyFont="1" applyFill="1" applyAlignment="1">
      <alignment horizontal="center" vertical="center"/>
    </xf>
    <xf numFmtId="0" fontId="2" fillId="0" borderId="11" xfId="18"/>
    <xf numFmtId="0" fontId="2" fillId="0" borderId="11" xfId="18" applyAlignment="1">
      <alignment horizontal="center"/>
    </xf>
    <xf numFmtId="0" fontId="38" fillId="0" borderId="47" xfId="12" quotePrefix="1" applyNumberFormat="1" applyBorder="1" applyAlignment="1">
      <alignment horizontal="center" vertical="center" wrapText="1"/>
    </xf>
    <xf numFmtId="0" fontId="38" fillId="0" borderId="47" xfId="12" quotePrefix="1" applyNumberFormat="1" applyBorder="1" applyAlignment="1">
      <alignment horizontal="left" vertical="center" wrapText="1"/>
    </xf>
    <xf numFmtId="37" fontId="38" fillId="0" borderId="47" xfId="11" applyNumberFormat="1" applyBorder="1" applyAlignment="1">
      <alignment horizontal="center" vertical="center"/>
    </xf>
    <xf numFmtId="0" fontId="38" fillId="0" borderId="46" xfId="12" quotePrefix="1" applyNumberFormat="1" applyBorder="1" applyAlignment="1">
      <alignment horizontal="center" vertical="center" wrapText="1"/>
    </xf>
    <xf numFmtId="0" fontId="2" fillId="25" borderId="11" xfId="18" applyFill="1" applyAlignment="1">
      <alignment horizontal="center"/>
    </xf>
    <xf numFmtId="0" fontId="2" fillId="25" borderId="11" xfId="18" applyFill="1"/>
    <xf numFmtId="0" fontId="27"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29" fillId="0" borderId="37" xfId="3" applyFont="1" applyBorder="1" applyAlignment="1">
      <alignment vertical="center"/>
    </xf>
    <xf numFmtId="0" fontId="29" fillId="0" borderId="38" xfId="3" applyFont="1" applyBorder="1" applyAlignment="1">
      <alignment vertical="center"/>
    </xf>
    <xf numFmtId="0" fontId="29" fillId="0" borderId="69" xfId="3" applyFont="1" applyBorder="1" applyAlignment="1">
      <alignment vertical="center" wrapText="1"/>
    </xf>
    <xf numFmtId="170" fontId="29" fillId="0" borderId="69" xfId="5" applyNumberFormat="1" applyFont="1" applyBorder="1" applyAlignment="1">
      <alignment vertical="center"/>
    </xf>
    <xf numFmtId="170" fontId="29" fillId="0" borderId="70" xfId="5" applyNumberFormat="1" applyFont="1" applyBorder="1" applyAlignment="1">
      <alignment vertical="center"/>
    </xf>
    <xf numFmtId="43" fontId="56" fillId="20" borderId="80" xfId="17" applyFont="1" applyFill="1" applyBorder="1" applyAlignment="1">
      <alignment horizontal="center" vertical="center" wrapText="1"/>
    </xf>
    <xf numFmtId="43" fontId="56" fillId="20" borderId="82" xfId="17" applyFont="1" applyFill="1" applyBorder="1" applyAlignment="1">
      <alignment horizontal="center" vertical="center" wrapText="1"/>
    </xf>
    <xf numFmtId="43" fontId="56" fillId="20" borderId="83" xfId="17" applyFont="1" applyFill="1" applyBorder="1" applyAlignment="1">
      <alignment horizontal="center" vertical="center" wrapText="1"/>
    </xf>
    <xf numFmtId="170" fontId="29" fillId="0" borderId="64" xfId="5" applyNumberFormat="1" applyFont="1" applyBorder="1" applyAlignment="1">
      <alignment vertical="center"/>
    </xf>
    <xf numFmtId="170" fontId="29" fillId="0" borderId="46" xfId="5" applyNumberFormat="1" applyFont="1" applyBorder="1" applyAlignment="1">
      <alignment vertical="center"/>
    </xf>
    <xf numFmtId="170" fontId="29" fillId="0" borderId="37" xfId="5" applyNumberFormat="1" applyFont="1" applyBorder="1" applyAlignment="1">
      <alignment vertical="center"/>
    </xf>
    <xf numFmtId="0" fontId="29" fillId="19" borderId="11" xfId="3" applyFont="1" applyFill="1"/>
    <xf numFmtId="0" fontId="27" fillId="19" borderId="0" xfId="0" applyFont="1" applyFill="1" applyAlignment="1">
      <alignment vertical="center"/>
    </xf>
    <xf numFmtId="0" fontId="29" fillId="19" borderId="11" xfId="3" applyFont="1" applyFill="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51" xfId="3" applyFont="1" applyFill="1" applyBorder="1" applyAlignment="1">
      <alignment horizontal="center" vertical="center" wrapText="1"/>
    </xf>
    <xf numFmtId="0" fontId="28" fillId="16" borderId="51" xfId="3" applyFont="1" applyFill="1" applyBorder="1" applyAlignment="1">
      <alignment horizontal="center" vertical="center" wrapText="1"/>
    </xf>
    <xf numFmtId="0" fontId="27" fillId="19" borderId="45" xfId="2" applyFont="1" applyFill="1" applyBorder="1" applyAlignment="1">
      <alignment vertical="center" wrapText="1"/>
    </xf>
    <xf numFmtId="0" fontId="54" fillId="0" borderId="11" xfId="2" applyFont="1" applyAlignment="1">
      <alignment vertical="center" wrapText="1"/>
    </xf>
    <xf numFmtId="0" fontId="54" fillId="0" borderId="51" xfId="0" applyFont="1" applyBorder="1" applyAlignment="1">
      <alignment horizontal="center" vertical="center"/>
    </xf>
    <xf numFmtId="0" fontId="54" fillId="0" borderId="51" xfId="0" applyFont="1" applyBorder="1" applyAlignment="1">
      <alignment vertical="center"/>
    </xf>
    <xf numFmtId="0" fontId="54" fillId="0" borderId="51" xfId="2" applyFont="1" applyBorder="1" applyAlignment="1">
      <alignment horizontal="center" wrapText="1"/>
    </xf>
    <xf numFmtId="0" fontId="54" fillId="0" borderId="51" xfId="2" applyFont="1" applyBorder="1" applyAlignment="1">
      <alignment horizontal="center" vertical="center" wrapText="1"/>
    </xf>
    <xf numFmtId="0" fontId="54" fillId="0" borderId="51" xfId="2" applyFont="1" applyBorder="1" applyAlignment="1">
      <alignment vertical="center" wrapText="1"/>
    </xf>
    <xf numFmtId="0" fontId="28" fillId="0" borderId="51" xfId="0" applyFont="1" applyBorder="1" applyAlignment="1">
      <alignment vertical="center" wrapText="1"/>
    </xf>
    <xf numFmtId="0" fontId="46" fillId="0" borderId="37" xfId="3" applyFont="1" applyBorder="1" applyAlignment="1">
      <alignment horizontal="center" vertical="center" wrapText="1"/>
    </xf>
    <xf numFmtId="0" fontId="46" fillId="0" borderId="77" xfId="3" applyFont="1" applyBorder="1" applyAlignment="1">
      <alignment horizontal="center" vertical="center" wrapText="1"/>
    </xf>
    <xf numFmtId="0" fontId="46" fillId="0" borderId="78" xfId="3" applyFont="1" applyBorder="1" applyAlignment="1">
      <alignment horizontal="center" vertical="center" wrapText="1"/>
    </xf>
    <xf numFmtId="0" fontId="46" fillId="0" borderId="75" xfId="3" applyFont="1" applyBorder="1" applyAlignment="1">
      <alignment horizontal="center" vertical="center" wrapText="1"/>
    </xf>
    <xf numFmtId="0" fontId="46" fillId="0" borderId="66" xfId="3" applyFont="1" applyBorder="1" applyAlignment="1">
      <alignment horizontal="center" vertical="center" wrapText="1"/>
    </xf>
    <xf numFmtId="0" fontId="46" fillId="0" borderId="68" xfId="3" applyFont="1" applyBorder="1" applyAlignment="1">
      <alignment horizontal="center" vertical="center" wrapText="1"/>
    </xf>
    <xf numFmtId="0" fontId="28" fillId="20" borderId="84" xfId="3" applyFont="1" applyFill="1" applyBorder="1" applyAlignment="1">
      <alignment horizontal="center" vertical="center" wrapText="1"/>
    </xf>
    <xf numFmtId="0" fontId="27" fillId="25" borderId="11" xfId="0" applyFont="1" applyFill="1" applyBorder="1" applyAlignment="1">
      <alignment vertical="center"/>
    </xf>
    <xf numFmtId="0" fontId="27" fillId="0" borderId="51" xfId="0" applyFont="1" applyBorder="1" applyAlignment="1">
      <alignment vertical="center"/>
    </xf>
    <xf numFmtId="0" fontId="57" fillId="20" borderId="38" xfId="18" applyFont="1" applyFill="1" applyBorder="1" applyAlignment="1">
      <alignment horizontal="center" vertical="center" wrapText="1"/>
    </xf>
    <xf numFmtId="0" fontId="27" fillId="20" borderId="51" xfId="2" applyFont="1" applyFill="1" applyBorder="1" applyAlignment="1">
      <alignment vertical="center" wrapText="1"/>
    </xf>
    <xf numFmtId="0" fontId="27" fillId="0" borderId="51" xfId="2" applyFont="1" applyBorder="1" applyAlignment="1">
      <alignment horizontal="center" wrapText="1"/>
    </xf>
    <xf numFmtId="0" fontId="27" fillId="20" borderId="51" xfId="0" applyFont="1" applyFill="1" applyBorder="1" applyAlignment="1">
      <alignment vertical="center"/>
    </xf>
    <xf numFmtId="0" fontId="27" fillId="0" borderId="51" xfId="2" applyFont="1" applyBorder="1" applyAlignment="1">
      <alignment vertical="center" wrapText="1"/>
    </xf>
    <xf numFmtId="0" fontId="27" fillId="0" borderId="41" xfId="0" applyFont="1" applyBorder="1" applyAlignment="1">
      <alignment vertical="center"/>
    </xf>
    <xf numFmtId="0" fontId="57" fillId="16" borderId="37" xfId="18"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19" fillId="20" borderId="53" xfId="3" applyFont="1" applyFill="1" applyBorder="1" applyAlignment="1">
      <alignment vertical="center" wrapText="1"/>
    </xf>
    <xf numFmtId="0" fontId="29" fillId="0" borderId="32" xfId="3" applyFont="1" applyBorder="1" applyAlignment="1">
      <alignment vertical="center" wrapText="1"/>
    </xf>
    <xf numFmtId="0" fontId="19" fillId="0" borderId="58" xfId="3" applyFont="1" applyBorder="1" applyAlignment="1">
      <alignment horizontal="center" vertical="center" wrapText="1"/>
    </xf>
    <xf numFmtId="0" fontId="19" fillId="0" borderId="59" xfId="3" applyFont="1" applyBorder="1" applyAlignment="1">
      <alignment horizontal="center" vertical="center" wrapText="1"/>
    </xf>
    <xf numFmtId="0" fontId="19" fillId="0" borderId="60" xfId="3" applyFont="1" applyBorder="1" applyAlignment="1">
      <alignment horizontal="center" vertical="center" wrapText="1"/>
    </xf>
    <xf numFmtId="0" fontId="19" fillId="20" borderId="53" xfId="3" applyFont="1" applyFill="1" applyBorder="1" applyAlignment="1">
      <alignment horizontal="center" vertical="center" wrapText="1"/>
    </xf>
    <xf numFmtId="0" fontId="29" fillId="0" borderId="54" xfId="3" applyFont="1" applyBorder="1" applyAlignment="1">
      <alignment horizontal="center" vertical="center" wrapText="1"/>
    </xf>
    <xf numFmtId="0" fontId="29" fillId="0" borderId="44" xfId="3" applyFont="1" applyBorder="1" applyAlignment="1">
      <alignment horizontal="center" vertical="center" wrapText="1"/>
    </xf>
    <xf numFmtId="0" fontId="58" fillId="0" borderId="51" xfId="3" applyFont="1" applyBorder="1" applyAlignment="1">
      <alignment horizontal="center" vertical="center"/>
    </xf>
    <xf numFmtId="0" fontId="58" fillId="0" borderId="44" xfId="3" applyFont="1" applyBorder="1" applyAlignment="1">
      <alignment horizontal="center" vertical="center" wrapText="1"/>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27" fillId="0" borderId="51" xfId="0" applyFont="1" applyBorder="1" applyAlignment="1">
      <alignment horizontal="left" vertical="center" wrapText="1"/>
    </xf>
    <xf numFmtId="0" fontId="55" fillId="20" borderId="51" xfId="2" applyFont="1" applyFill="1" applyBorder="1" applyAlignment="1">
      <alignment vertical="center" wrapText="1"/>
    </xf>
    <xf numFmtId="0" fontId="55" fillId="20" borderId="51" xfId="0" applyFont="1" applyFill="1" applyBorder="1" applyAlignment="1">
      <alignment vertical="center"/>
    </xf>
    <xf numFmtId="0" fontId="28" fillId="0" borderId="51" xfId="0" applyFont="1" applyBorder="1" applyAlignment="1">
      <alignment horizontal="center" vertical="center"/>
    </xf>
    <xf numFmtId="0" fontId="28" fillId="0" borderId="51" xfId="0" applyFont="1" applyBorder="1" applyAlignment="1">
      <alignment vertical="center"/>
    </xf>
    <xf numFmtId="0" fontId="28" fillId="0" borderId="51" xfId="2" applyFont="1" applyBorder="1" applyAlignment="1">
      <alignment horizontal="center" wrapText="1"/>
    </xf>
    <xf numFmtId="0" fontId="19" fillId="0" borderId="51" xfId="3" applyFont="1" applyBorder="1" applyAlignment="1">
      <alignment vertical="center"/>
    </xf>
    <xf numFmtId="0" fontId="27" fillId="20" borderId="51" xfId="2" applyFont="1" applyFill="1" applyBorder="1" applyAlignment="1">
      <alignment horizontal="center" vertical="center" wrapText="1"/>
    </xf>
    <xf numFmtId="0" fontId="27" fillId="0" borderId="33" xfId="0" applyFont="1" applyBorder="1" applyAlignment="1">
      <alignment horizontal="center" vertical="center"/>
    </xf>
    <xf numFmtId="0" fontId="27" fillId="0" borderId="11" xfId="0" applyFont="1" applyBorder="1" applyAlignment="1">
      <alignment horizontal="center" vertical="center"/>
    </xf>
    <xf numFmtId="0" fontId="27" fillId="25" borderId="0" xfId="0" applyFont="1" applyFill="1" applyAlignment="1">
      <alignment horizontal="center" vertical="center"/>
    </xf>
    <xf numFmtId="37" fontId="38" fillId="0" borderId="49" xfId="11" applyNumberFormat="1" applyBorder="1" applyAlignment="1">
      <alignment horizontal="center" vertical="center"/>
    </xf>
    <xf numFmtId="0" fontId="28" fillId="20" borderId="32" xfId="2" applyFont="1" applyFill="1" applyBorder="1" applyAlignment="1">
      <alignment horizontal="left" vertical="center" wrapText="1"/>
    </xf>
    <xf numFmtId="0" fontId="54" fillId="0" borderId="43" xfId="2" applyFont="1" applyBorder="1" applyAlignment="1">
      <alignment horizontal="center" vertical="center" wrapText="1"/>
    </xf>
    <xf numFmtId="0" fontId="54" fillId="0" borderId="45" xfId="2" applyFont="1" applyBorder="1" applyAlignment="1">
      <alignment horizontal="center" vertical="center" wrapText="1"/>
    </xf>
    <xf numFmtId="0" fontId="59" fillId="0" borderId="11" xfId="19" applyFont="1" applyAlignment="1">
      <alignment horizontal="left" vertical="top"/>
    </xf>
    <xf numFmtId="0" fontId="59" fillId="27" borderId="11" xfId="19" applyFont="1" applyFill="1" applyAlignment="1">
      <alignment horizontal="left" vertical="top" wrapText="1"/>
    </xf>
    <xf numFmtId="0" fontId="59" fillId="27" borderId="11" xfId="19" applyFont="1" applyFill="1" applyAlignment="1">
      <alignment horizontal="left" vertical="top"/>
    </xf>
    <xf numFmtId="0" fontId="59" fillId="0" borderId="11" xfId="19" applyFont="1" applyAlignment="1">
      <alignment horizontal="left" vertical="top" wrapText="1"/>
    </xf>
    <xf numFmtId="0" fontId="54" fillId="0" borderId="11" xfId="2" applyFont="1" applyAlignment="1">
      <alignment horizontal="center" vertical="center" wrapText="1"/>
    </xf>
    <xf numFmtId="0" fontId="28" fillId="0" borderId="11" xfId="0" applyFont="1" applyBorder="1" applyAlignment="1">
      <alignment vertical="center" wrapText="1"/>
    </xf>
    <xf numFmtId="0" fontId="46" fillId="0" borderId="65" xfId="3" applyFont="1" applyBorder="1" applyAlignment="1">
      <alignment horizontal="center" vertical="center" wrapText="1"/>
    </xf>
    <xf numFmtId="0" fontId="46" fillId="0" borderId="86" xfId="3" applyFont="1" applyBorder="1" applyAlignment="1">
      <alignment horizontal="center" vertical="center" wrapText="1"/>
    </xf>
    <xf numFmtId="43" fontId="46" fillId="20" borderId="47" xfId="17" applyFont="1" applyFill="1" applyBorder="1" applyAlignment="1">
      <alignment horizontal="center"/>
    </xf>
    <xf numFmtId="43" fontId="46" fillId="24" borderId="47" xfId="17" applyFont="1" applyFill="1" applyBorder="1" applyAlignment="1">
      <alignment horizontal="center" vertical="center"/>
    </xf>
    <xf numFmtId="0" fontId="46" fillId="0" borderId="72" xfId="3" applyFont="1" applyBorder="1" applyAlignment="1">
      <alignment horizontal="center" vertical="center" wrapText="1"/>
    </xf>
    <xf numFmtId="0" fontId="46" fillId="0" borderId="88" xfId="3" applyFont="1" applyBorder="1" applyAlignment="1">
      <alignment horizontal="center" vertical="center" wrapText="1"/>
    </xf>
    <xf numFmtId="0" fontId="46" fillId="0" borderId="89" xfId="3" applyFont="1" applyBorder="1" applyAlignment="1">
      <alignment horizontal="center" vertical="center" wrapText="1"/>
    </xf>
    <xf numFmtId="0" fontId="29" fillId="0" borderId="39" xfId="3" applyFont="1" applyBorder="1" applyAlignment="1">
      <alignment vertical="center"/>
    </xf>
    <xf numFmtId="0" fontId="29" fillId="25" borderId="37" xfId="3" applyFont="1" applyFill="1" applyBorder="1" applyAlignment="1">
      <alignment vertical="center"/>
    </xf>
    <xf numFmtId="0" fontId="46" fillId="19" borderId="11" xfId="3" applyFont="1" applyFill="1" applyAlignment="1">
      <alignment horizontal="center" vertical="center" wrapText="1"/>
    </xf>
    <xf numFmtId="0" fontId="46" fillId="0" borderId="38" xfId="3" applyFont="1" applyBorder="1" applyAlignment="1">
      <alignment horizontal="center" vertical="center" wrapText="1"/>
    </xf>
    <xf numFmtId="0" fontId="46" fillId="0" borderId="39" xfId="3" applyFont="1" applyBorder="1" applyAlignment="1">
      <alignment horizontal="center" vertical="center" wrapText="1"/>
    </xf>
    <xf numFmtId="0" fontId="41" fillId="0" borderId="47" xfId="3" applyFont="1" applyBorder="1" applyAlignment="1">
      <alignment horizontal="left" vertical="center" wrapText="1"/>
    </xf>
    <xf numFmtId="0" fontId="28" fillId="28" borderId="47" xfId="3" applyFont="1" applyFill="1" applyBorder="1" applyAlignment="1">
      <alignment horizontal="center" vertical="center" wrapText="1"/>
    </xf>
    <xf numFmtId="0" fontId="35" fillId="0" borderId="31" xfId="3" applyFont="1" applyBorder="1" applyAlignment="1">
      <alignment horizontal="center" vertical="center"/>
    </xf>
    <xf numFmtId="2" fontId="35" fillId="0" borderId="51" xfId="3" applyNumberFormat="1" applyFont="1" applyBorder="1" applyAlignment="1">
      <alignment horizontal="center" vertical="center"/>
    </xf>
    <xf numFmtId="1" fontId="35" fillId="0" borderId="51" xfId="3" applyNumberFormat="1" applyFont="1" applyBorder="1" applyAlignment="1">
      <alignment horizontal="center" vertical="center"/>
    </xf>
    <xf numFmtId="2" fontId="36" fillId="0" borderId="51" xfId="3" applyNumberFormat="1" applyFont="1" applyBorder="1" applyAlignment="1">
      <alignment horizontal="center" vertical="center"/>
    </xf>
    <xf numFmtId="2" fontId="29" fillId="0" borderId="72" xfId="3" applyNumberFormat="1" applyFont="1" applyBorder="1" applyAlignment="1">
      <alignment horizontal="center" vertical="center" wrapText="1"/>
    </xf>
    <xf numFmtId="2" fontId="29" fillId="0" borderId="71" xfId="3" applyNumberFormat="1" applyFont="1" applyBorder="1" applyAlignment="1">
      <alignment horizontal="center" vertical="center" wrapText="1"/>
    </xf>
    <xf numFmtId="2" fontId="19" fillId="0" borderId="73" xfId="3" applyNumberFormat="1" applyFont="1" applyBorder="1" applyAlignment="1">
      <alignment horizontal="center" vertical="center" wrapText="1"/>
    </xf>
    <xf numFmtId="9" fontId="29" fillId="0" borderId="72" xfId="1" applyFont="1" applyBorder="1" applyAlignment="1">
      <alignment horizontal="center" vertical="center" wrapText="1"/>
    </xf>
    <xf numFmtId="9" fontId="29" fillId="0" borderId="71" xfId="1" applyFont="1" applyBorder="1" applyAlignment="1">
      <alignment horizontal="center" vertical="center" wrapText="1"/>
    </xf>
    <xf numFmtId="9" fontId="19" fillId="0" borderId="73" xfId="1" applyFont="1" applyBorder="1" applyAlignment="1">
      <alignment horizontal="center" vertical="center" wrapText="1"/>
    </xf>
    <xf numFmtId="9" fontId="29" fillId="0" borderId="54" xfId="1" applyFont="1" applyBorder="1" applyAlignment="1">
      <alignment horizontal="center" vertical="center" wrapText="1"/>
    </xf>
    <xf numFmtId="9" fontId="29" fillId="0" borderId="51" xfId="3" applyNumberFormat="1" applyFont="1" applyBorder="1" applyAlignment="1">
      <alignment horizontal="center" vertical="center"/>
    </xf>
    <xf numFmtId="0" fontId="29" fillId="0" borderId="47" xfId="3" applyFont="1" applyBorder="1" applyAlignment="1">
      <alignment vertical="center" wrapText="1"/>
    </xf>
    <xf numFmtId="0" fontId="29" fillId="0" borderId="38" xfId="3" applyFont="1" applyBorder="1" applyAlignment="1">
      <alignment vertical="center" wrapText="1"/>
    </xf>
    <xf numFmtId="1" fontId="36" fillId="0" borderId="51" xfId="3" applyNumberFormat="1" applyFont="1" applyBorder="1" applyAlignment="1">
      <alignment horizontal="center" vertical="center"/>
    </xf>
    <xf numFmtId="10" fontId="36" fillId="19" borderId="47" xfId="0" applyNumberFormat="1" applyFont="1" applyFill="1" applyBorder="1" applyAlignment="1">
      <alignment horizontal="center"/>
    </xf>
    <xf numFmtId="1" fontId="35" fillId="19" borderId="51" xfId="3" applyNumberFormat="1" applyFont="1" applyFill="1" applyBorder="1" applyAlignment="1">
      <alignment horizontal="center" vertical="center"/>
    </xf>
    <xf numFmtId="1" fontId="36" fillId="19" borderId="51" xfId="3" applyNumberFormat="1" applyFont="1" applyFill="1" applyBorder="1" applyAlignment="1">
      <alignment horizontal="center" vertical="center"/>
    </xf>
    <xf numFmtId="0" fontId="9" fillId="2" borderId="11" xfId="0" applyFont="1" applyFill="1" applyBorder="1"/>
    <xf numFmtId="0" fontId="10" fillId="2" borderId="11" xfId="0" applyFont="1" applyFill="1" applyBorder="1" applyAlignment="1">
      <alignment horizontal="left"/>
    </xf>
    <xf numFmtId="167" fontId="5" fillId="2" borderId="11" xfId="0" applyNumberFormat="1" applyFont="1" applyFill="1" applyBorder="1"/>
    <xf numFmtId="0" fontId="12" fillId="2" borderId="11" xfId="0" applyFont="1" applyFill="1" applyBorder="1" applyAlignment="1">
      <alignment horizontal="center" vertical="center"/>
    </xf>
    <xf numFmtId="0" fontId="5" fillId="2" borderId="11" xfId="0" applyFont="1" applyFill="1" applyBorder="1"/>
    <xf numFmtId="0" fontId="10" fillId="2" borderId="11" xfId="0" applyFont="1" applyFill="1" applyBorder="1" applyAlignment="1">
      <alignment horizontal="left" vertical="top"/>
    </xf>
    <xf numFmtId="166" fontId="9" fillId="2" borderId="11" xfId="0" applyNumberFormat="1" applyFont="1" applyFill="1" applyBorder="1"/>
    <xf numFmtId="0" fontId="13" fillId="8" borderId="11" xfId="0" applyFont="1" applyFill="1" applyBorder="1" applyAlignment="1">
      <alignment vertical="center"/>
    </xf>
    <xf numFmtId="0" fontId="13" fillId="8" borderId="2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1" xfId="0" applyFont="1" applyFill="1" applyBorder="1" applyAlignment="1">
      <alignment horizontal="center" vertical="center"/>
    </xf>
    <xf numFmtId="0" fontId="16" fillId="8" borderId="11" xfId="0" applyFont="1" applyFill="1" applyBorder="1" applyAlignment="1">
      <alignment horizontal="left" vertical="center"/>
    </xf>
    <xf numFmtId="0" fontId="16" fillId="8" borderId="13" xfId="0" applyFont="1" applyFill="1" applyBorder="1" applyAlignment="1">
      <alignment horizontal="left" vertical="center"/>
    </xf>
    <xf numFmtId="0" fontId="16" fillId="2" borderId="11" xfId="0" applyFont="1" applyFill="1" applyBorder="1" applyAlignment="1">
      <alignment horizontal="center" vertical="center"/>
    </xf>
    <xf numFmtId="0" fontId="13" fillId="8" borderId="19" xfId="0" applyFont="1" applyFill="1" applyBorder="1" applyAlignment="1">
      <alignment vertical="center"/>
    </xf>
    <xf numFmtId="0" fontId="13" fillId="8" borderId="13" xfId="0" applyFont="1" applyFill="1" applyBorder="1" applyAlignment="1">
      <alignment vertical="center"/>
    </xf>
    <xf numFmtId="0" fontId="13" fillId="2" borderId="13" xfId="0" applyFont="1" applyFill="1" applyBorder="1" applyAlignment="1">
      <alignment vertical="center"/>
    </xf>
    <xf numFmtId="0" fontId="13" fillId="8" borderId="11" xfId="0" applyFont="1" applyFill="1" applyBorder="1" applyAlignment="1">
      <alignment horizontal="center" vertical="center"/>
    </xf>
    <xf numFmtId="0" fontId="16" fillId="2" borderId="11" xfId="0" applyFont="1" applyFill="1" applyBorder="1" applyAlignment="1">
      <alignment horizontal="left" vertical="center"/>
    </xf>
    <xf numFmtId="0" fontId="16" fillId="8" borderId="13" xfId="0" applyFont="1" applyFill="1" applyBorder="1" applyAlignment="1">
      <alignment vertical="center"/>
    </xf>
    <xf numFmtId="0" fontId="16" fillId="8" borderId="11" xfId="0" applyFont="1" applyFill="1" applyBorder="1" applyAlignment="1">
      <alignment vertical="center"/>
    </xf>
    <xf numFmtId="0" fontId="16" fillId="2" borderId="11" xfId="0" applyFont="1" applyFill="1" applyBorder="1" applyAlignment="1">
      <alignment vertical="center"/>
    </xf>
    <xf numFmtId="0" fontId="13" fillId="8" borderId="11" xfId="0" applyFont="1" applyFill="1" applyBorder="1" applyAlignment="1">
      <alignment horizontal="left" vertical="center"/>
    </xf>
    <xf numFmtId="0" fontId="13" fillId="8" borderId="13" xfId="0" applyFont="1" applyFill="1" applyBorder="1" applyAlignment="1">
      <alignment horizontal="center" vertical="center"/>
    </xf>
    <xf numFmtId="0" fontId="16" fillId="8" borderId="24" xfId="0" applyFont="1" applyFill="1" applyBorder="1" applyAlignment="1">
      <alignment vertical="center"/>
    </xf>
    <xf numFmtId="0" fontId="16" fillId="8" borderId="24" xfId="0" applyFont="1" applyFill="1" applyBorder="1" applyAlignment="1">
      <alignment horizontal="left" vertical="center"/>
    </xf>
    <xf numFmtId="0" fontId="13" fillId="8" borderId="24" xfId="0" applyFont="1" applyFill="1" applyBorder="1" applyAlignment="1">
      <alignment vertical="center"/>
    </xf>
    <xf numFmtId="0" fontId="16" fillId="8" borderId="11" xfId="0" applyFont="1" applyFill="1" applyBorder="1" applyAlignment="1">
      <alignment horizontal="right" vertical="center"/>
    </xf>
    <xf numFmtId="0" fontId="15" fillId="8" borderId="11" xfId="0" applyFont="1" applyFill="1" applyBorder="1" applyAlignment="1">
      <alignment vertical="center"/>
    </xf>
    <xf numFmtId="0" fontId="16" fillId="2" borderId="13" xfId="0" applyFont="1" applyFill="1" applyBorder="1" applyAlignment="1">
      <alignment vertical="center"/>
    </xf>
    <xf numFmtId="0" fontId="16" fillId="2" borderId="11" xfId="0" applyFont="1" applyFill="1" applyBorder="1" applyAlignment="1">
      <alignment vertical="center" wrapText="1"/>
    </xf>
    <xf numFmtId="0" fontId="16" fillId="2" borderId="13" xfId="0" applyFont="1" applyFill="1" applyBorder="1" applyAlignment="1">
      <alignment vertical="center" wrapText="1"/>
    </xf>
    <xf numFmtId="0" fontId="13" fillId="2" borderId="11" xfId="0" applyFont="1" applyFill="1" applyBorder="1" applyAlignment="1">
      <alignment vertical="center"/>
    </xf>
    <xf numFmtId="0" fontId="13" fillId="2" borderId="24" xfId="0" applyFont="1" applyFill="1" applyBorder="1" applyAlignment="1">
      <alignment vertical="center"/>
    </xf>
    <xf numFmtId="0" fontId="13" fillId="8" borderId="11" xfId="0" applyFont="1" applyFill="1" applyBorder="1" applyAlignment="1">
      <alignment vertical="center" wrapText="1"/>
    </xf>
    <xf numFmtId="0" fontId="13" fillId="8" borderId="26" xfId="0" applyFont="1" applyFill="1" applyBorder="1" applyAlignment="1">
      <alignment vertical="center"/>
    </xf>
    <xf numFmtId="0" fontId="13" fillId="8" borderId="25" xfId="0" applyFont="1" applyFill="1" applyBorder="1" applyAlignment="1">
      <alignment vertical="center"/>
    </xf>
    <xf numFmtId="0" fontId="16" fillId="8" borderId="11" xfId="0" applyFont="1" applyFill="1" applyBorder="1" applyAlignment="1">
      <alignment horizontal="center" vertical="center" wrapText="1"/>
    </xf>
    <xf numFmtId="0" fontId="16" fillId="8" borderId="11" xfId="0" applyFont="1" applyFill="1" applyBorder="1" applyAlignment="1">
      <alignment horizontal="left" vertical="center" wrapText="1"/>
    </xf>
    <xf numFmtId="0" fontId="16" fillId="8" borderId="11" xfId="0" applyFont="1" applyFill="1" applyBorder="1" applyAlignment="1">
      <alignment horizontal="right" vertical="center" wrapText="1"/>
    </xf>
    <xf numFmtId="0" fontId="18" fillId="8" borderId="11" xfId="0" applyFont="1" applyFill="1" applyBorder="1" applyAlignment="1">
      <alignment vertical="center"/>
    </xf>
    <xf numFmtId="0" fontId="19" fillId="0" borderId="11" xfId="3" applyFont="1" applyAlignment="1">
      <alignment horizontal="center" vertical="center" wrapText="1"/>
    </xf>
    <xf numFmtId="0" fontId="13" fillId="6" borderId="11" xfId="0" applyFont="1" applyFill="1" applyBorder="1" applyAlignment="1">
      <alignment vertical="center"/>
    </xf>
    <xf numFmtId="0" fontId="20" fillId="8" borderId="11" xfId="0" applyFont="1" applyFill="1" applyBorder="1" applyAlignment="1">
      <alignment vertical="center"/>
    </xf>
    <xf numFmtId="0" fontId="28" fillId="20" borderId="90" xfId="2" applyFont="1" applyFill="1" applyBorder="1" applyAlignment="1">
      <alignment horizontal="center" vertical="center" wrapText="1"/>
    </xf>
    <xf numFmtId="0" fontId="28" fillId="20" borderId="91" xfId="2" applyFont="1" applyFill="1" applyBorder="1" applyAlignment="1">
      <alignment horizontal="center" vertical="center" wrapText="1"/>
    </xf>
    <xf numFmtId="0" fontId="28" fillId="20" borderId="30" xfId="2" applyFont="1" applyFill="1" applyBorder="1" applyAlignment="1">
      <alignment vertical="center" wrapText="1"/>
    </xf>
    <xf numFmtId="0" fontId="28" fillId="20" borderId="32" xfId="2" applyFont="1" applyFill="1" applyBorder="1" applyAlignment="1">
      <alignment vertical="center" wrapText="1"/>
    </xf>
    <xf numFmtId="170" fontId="29" fillId="0" borderId="1" xfId="5" applyNumberFormat="1" applyFont="1" applyBorder="1" applyAlignment="1">
      <alignment vertical="center"/>
    </xf>
    <xf numFmtId="170" fontId="29" fillId="0" borderId="48" xfId="5" applyNumberFormat="1" applyFont="1" applyBorder="1" applyAlignment="1">
      <alignment vertical="center"/>
    </xf>
    <xf numFmtId="170" fontId="29" fillId="0" borderId="92" xfId="5" applyNumberFormat="1" applyFont="1" applyBorder="1" applyAlignment="1">
      <alignment vertical="center"/>
    </xf>
    <xf numFmtId="170" fontId="29" fillId="0" borderId="71" xfId="5" applyNumberFormat="1" applyFont="1" applyBorder="1" applyAlignment="1">
      <alignment vertical="center"/>
    </xf>
    <xf numFmtId="0" fontId="19" fillId="0" borderId="51" xfId="3" applyFont="1" applyBorder="1" applyAlignment="1">
      <alignment vertical="center" wrapText="1"/>
    </xf>
    <xf numFmtId="0" fontId="28" fillId="0" borderId="51" xfId="0" applyFont="1" applyBorder="1" applyAlignment="1">
      <alignment horizontal="center" vertical="center" wrapText="1"/>
    </xf>
    <xf numFmtId="0" fontId="28" fillId="20" borderId="54" xfId="3" applyFont="1" applyFill="1" applyBorder="1" applyAlignment="1">
      <alignment horizontal="center" vertical="center" wrapText="1"/>
    </xf>
    <xf numFmtId="43" fontId="63" fillId="20" borderId="83" xfId="17" applyFont="1" applyFill="1" applyBorder="1" applyAlignment="1">
      <alignment horizontal="center" vertical="center" wrapText="1"/>
    </xf>
    <xf numFmtId="43" fontId="63" fillId="20" borderId="80" xfId="17" applyFont="1" applyFill="1" applyBorder="1" applyAlignment="1">
      <alignment horizontal="center" vertical="center" wrapText="1"/>
    </xf>
    <xf numFmtId="43" fontId="63" fillId="20" borderId="82" xfId="17" applyFont="1" applyFill="1" applyBorder="1" applyAlignment="1">
      <alignment horizontal="center" vertical="center" wrapText="1"/>
    </xf>
    <xf numFmtId="0" fontId="41" fillId="0" borderId="75" xfId="3" applyFont="1" applyBorder="1" applyAlignment="1">
      <alignment horizontal="center" vertical="center" wrapText="1"/>
    </xf>
    <xf numFmtId="0" fontId="41" fillId="0" borderId="77" xfId="3" applyFont="1" applyBorder="1" applyAlignment="1">
      <alignment horizontal="center" vertical="center" wrapText="1"/>
    </xf>
    <xf numFmtId="0" fontId="41" fillId="0" borderId="65" xfId="3" applyFont="1" applyBorder="1" applyAlignment="1">
      <alignment horizontal="center" vertical="center" wrapText="1"/>
    </xf>
    <xf numFmtId="0" fontId="41" fillId="0" borderId="66" xfId="3" applyFont="1" applyBorder="1" applyAlignment="1">
      <alignment horizontal="center" vertical="center" wrapText="1"/>
    </xf>
    <xf numFmtId="0" fontId="41" fillId="0" borderId="64" xfId="3" applyFont="1" applyBorder="1" applyAlignment="1">
      <alignment horizontal="center" vertical="center" wrapText="1"/>
    </xf>
    <xf numFmtId="0" fontId="41" fillId="0" borderId="1" xfId="3" applyFont="1" applyBorder="1" applyAlignment="1">
      <alignment horizontal="center" vertical="center" wrapText="1"/>
    </xf>
    <xf numFmtId="0" fontId="41" fillId="0" borderId="87" xfId="3" applyFont="1" applyBorder="1" applyAlignment="1">
      <alignment horizontal="center" vertical="center" wrapText="1"/>
    </xf>
    <xf numFmtId="0" fontId="46" fillId="0" borderId="104" xfId="3" applyFont="1" applyBorder="1" applyAlignment="1">
      <alignment horizontal="center" vertical="center" wrapText="1"/>
    </xf>
    <xf numFmtId="0" fontId="46" fillId="0" borderId="105" xfId="3" applyFont="1" applyBorder="1" applyAlignment="1">
      <alignment horizontal="center" vertical="center" wrapText="1"/>
    </xf>
    <xf numFmtId="0" fontId="41" fillId="0" borderId="2" xfId="3" applyFont="1" applyBorder="1" applyAlignment="1">
      <alignment horizontal="center" vertical="center" wrapText="1"/>
    </xf>
    <xf numFmtId="0" fontId="41" fillId="0" borderId="106" xfId="3" applyFont="1" applyBorder="1" applyAlignment="1">
      <alignment horizontal="left" vertical="center" wrapText="1"/>
    </xf>
    <xf numFmtId="0" fontId="41" fillId="0" borderId="107" xfId="3" applyFont="1" applyBorder="1" applyAlignment="1">
      <alignment horizontal="left" vertical="center" wrapText="1"/>
    </xf>
    <xf numFmtId="0" fontId="41" fillId="0" borderId="108" xfId="3" applyFont="1" applyBorder="1" applyAlignment="1">
      <alignment horizontal="left" vertical="center" wrapText="1"/>
    </xf>
    <xf numFmtId="0" fontId="46" fillId="0" borderId="109" xfId="3" applyFont="1" applyBorder="1" applyAlignment="1">
      <alignment horizontal="center" vertical="center" wrapText="1"/>
    </xf>
    <xf numFmtId="0" fontId="41" fillId="0" borderId="110" xfId="3" applyFont="1" applyBorder="1" applyAlignment="1">
      <alignment horizontal="center" vertical="center" wrapText="1"/>
    </xf>
    <xf numFmtId="0" fontId="41" fillId="0" borderId="23" xfId="3" applyFont="1" applyBorder="1" applyAlignment="1">
      <alignment horizontal="center" vertical="center" wrapText="1"/>
    </xf>
    <xf numFmtId="0" fontId="41" fillId="0" borderId="8" xfId="3" applyFont="1" applyBorder="1" applyAlignment="1">
      <alignment horizontal="center" vertical="center" wrapText="1"/>
    </xf>
    <xf numFmtId="0" fontId="41" fillId="0" borderId="76" xfId="3" applyFont="1" applyBorder="1" applyAlignment="1">
      <alignment horizontal="center" vertical="center" wrapText="1"/>
    </xf>
    <xf numFmtId="0" fontId="41" fillId="0" borderId="22" xfId="3" applyFont="1" applyBorder="1" applyAlignment="1">
      <alignment horizontal="center" vertical="center" wrapText="1"/>
    </xf>
    <xf numFmtId="0" fontId="41" fillId="0" borderId="27" xfId="3" applyFont="1" applyBorder="1" applyAlignment="1">
      <alignment horizontal="center" vertical="center" wrapText="1"/>
    </xf>
    <xf numFmtId="0" fontId="41" fillId="0" borderId="5" xfId="3" applyFont="1" applyBorder="1" applyAlignment="1">
      <alignment horizontal="center" vertical="center" wrapText="1"/>
    </xf>
    <xf numFmtId="0" fontId="46" fillId="0" borderId="114" xfId="3" applyFont="1" applyBorder="1" applyAlignment="1">
      <alignment horizontal="center" vertical="center" wrapText="1"/>
    </xf>
    <xf numFmtId="174" fontId="41" fillId="0" borderId="111" xfId="20" applyNumberFormat="1" applyFont="1" applyBorder="1" applyAlignment="1">
      <alignment horizontal="center" vertical="center" wrapText="1"/>
    </xf>
    <xf numFmtId="174" fontId="41" fillId="0" borderId="112" xfId="20" applyNumberFormat="1" applyFont="1" applyBorder="1" applyAlignment="1">
      <alignment horizontal="center" vertical="center" wrapText="1"/>
    </xf>
    <xf numFmtId="174" fontId="41" fillId="0" borderId="113" xfId="20" applyNumberFormat="1" applyFont="1" applyBorder="1" applyAlignment="1">
      <alignment horizontal="center" vertical="center" wrapText="1"/>
    </xf>
    <xf numFmtId="174" fontId="46" fillId="0" borderId="109" xfId="20" applyNumberFormat="1" applyFont="1" applyBorder="1" applyAlignment="1">
      <alignment horizontal="center" vertical="center" wrapText="1"/>
    </xf>
    <xf numFmtId="0" fontId="41" fillId="0" borderId="43" xfId="3" applyFont="1" applyBorder="1" applyAlignment="1">
      <alignment horizontal="center" vertical="center" wrapText="1"/>
    </xf>
    <xf numFmtId="0" fontId="41" fillId="0" borderId="12" xfId="3" applyFont="1" applyBorder="1" applyAlignment="1">
      <alignment horizontal="center" vertical="center" wrapText="1"/>
    </xf>
    <xf numFmtId="0" fontId="41" fillId="0" borderId="7" xfId="3" applyFont="1" applyBorder="1" applyAlignment="1">
      <alignment horizontal="center" vertical="center" wrapText="1"/>
    </xf>
    <xf numFmtId="0" fontId="46" fillId="0" borderId="115" xfId="3" applyFont="1" applyBorder="1" applyAlignment="1">
      <alignment horizontal="center" vertical="center" wrapText="1"/>
    </xf>
    <xf numFmtId="0" fontId="35" fillId="19" borderId="11" xfId="3" applyFont="1" applyFill="1" applyAlignment="1">
      <alignment vertical="center"/>
    </xf>
    <xf numFmtId="0" fontId="35" fillId="0" borderId="11" xfId="3" applyFont="1" applyAlignment="1">
      <alignment vertical="center"/>
    </xf>
    <xf numFmtId="0" fontId="41" fillId="0" borderId="47" xfId="3" applyFont="1" applyBorder="1" applyAlignment="1">
      <alignment vertical="center" wrapText="1"/>
    </xf>
    <xf numFmtId="0" fontId="46" fillId="0" borderId="47" xfId="3" applyFont="1" applyBorder="1" applyAlignment="1">
      <alignment vertical="center" wrapText="1"/>
    </xf>
    <xf numFmtId="0" fontId="36" fillId="0" borderId="47" xfId="3" applyFont="1" applyBorder="1" applyAlignment="1">
      <alignment vertical="center"/>
    </xf>
    <xf numFmtId="0" fontId="36" fillId="25" borderId="47" xfId="3" applyFont="1" applyFill="1" applyBorder="1" applyAlignment="1">
      <alignment vertical="center"/>
    </xf>
    <xf numFmtId="175" fontId="35" fillId="0" borderId="51" xfId="17" applyNumberFormat="1" applyFont="1" applyBorder="1" applyAlignment="1">
      <alignment horizontal="center" vertical="center"/>
    </xf>
    <xf numFmtId="175" fontId="36" fillId="0" borderId="51" xfId="17" applyNumberFormat="1" applyFont="1" applyBorder="1" applyAlignment="1">
      <alignment horizontal="center" vertical="center"/>
    </xf>
    <xf numFmtId="0" fontId="29" fillId="0" borderId="44" xfId="3" applyFont="1" applyBorder="1" applyAlignment="1">
      <alignment horizontal="left" vertical="center" wrapText="1"/>
    </xf>
    <xf numFmtId="0" fontId="64" fillId="0" borderId="11" xfId="21" applyBorder="1" applyAlignment="1">
      <alignment horizontal="center" vertical="center"/>
    </xf>
    <xf numFmtId="0" fontId="29" fillId="19" borderId="52" xfId="3" applyFont="1" applyFill="1" applyBorder="1" applyAlignment="1">
      <alignment horizontal="center" vertical="center"/>
    </xf>
    <xf numFmtId="0" fontId="28" fillId="20" borderId="116" xfId="2" applyFont="1" applyFill="1" applyBorder="1" applyAlignment="1">
      <alignment vertical="center" wrapText="1"/>
    </xf>
    <xf numFmtId="0" fontId="1" fillId="0" borderId="0" xfId="0" applyFont="1"/>
    <xf numFmtId="170" fontId="65" fillId="0" borderId="47" xfId="5" applyNumberFormat="1" applyFont="1" applyBorder="1" applyAlignment="1">
      <alignment vertical="center"/>
    </xf>
    <xf numFmtId="170" fontId="65" fillId="0" borderId="69" xfId="5" applyNumberFormat="1" applyFont="1" applyBorder="1" applyAlignment="1">
      <alignment vertical="center"/>
    </xf>
    <xf numFmtId="170" fontId="65" fillId="0" borderId="34" xfId="5" applyNumberFormat="1" applyFont="1" applyBorder="1" applyAlignment="1">
      <alignment vertical="center"/>
    </xf>
    <xf numFmtId="170" fontId="65" fillId="0" borderId="35" xfId="5" applyNumberFormat="1" applyFont="1" applyBorder="1" applyAlignment="1">
      <alignment vertical="center"/>
    </xf>
    <xf numFmtId="9" fontId="65" fillId="0" borderId="49" xfId="1" applyFont="1" applyBorder="1" applyAlignment="1">
      <alignment vertical="center"/>
    </xf>
    <xf numFmtId="170" fontId="65" fillId="0" borderId="71" xfId="5" applyNumberFormat="1" applyFont="1" applyBorder="1" applyAlignment="1">
      <alignment vertical="center"/>
    </xf>
    <xf numFmtId="170" fontId="65" fillId="0" borderId="48" xfId="5" applyNumberFormat="1" applyFont="1" applyBorder="1" applyAlignment="1">
      <alignment vertical="center"/>
    </xf>
    <xf numFmtId="170" fontId="65" fillId="0" borderId="92" xfId="5" applyNumberFormat="1" applyFont="1" applyBorder="1" applyAlignment="1">
      <alignment vertical="center"/>
    </xf>
    <xf numFmtId="0" fontId="65" fillId="0" borderId="47" xfId="3" applyFont="1" applyBorder="1" applyAlignment="1">
      <alignment vertical="center"/>
    </xf>
    <xf numFmtId="170" fontId="65" fillId="0" borderId="50" xfId="5" applyNumberFormat="1" applyFont="1" applyBorder="1" applyAlignment="1">
      <alignment vertical="center"/>
    </xf>
    <xf numFmtId="170" fontId="65" fillId="0" borderId="49" xfId="5" applyNumberFormat="1" applyFont="1" applyBorder="1" applyAlignment="1">
      <alignment vertical="center"/>
    </xf>
    <xf numFmtId="170" fontId="65" fillId="0" borderId="38" xfId="5" applyNumberFormat="1" applyFont="1" applyBorder="1" applyAlignment="1">
      <alignment vertical="center"/>
    </xf>
    <xf numFmtId="0" fontId="29" fillId="19" borderId="44" xfId="3" applyFont="1" applyFill="1" applyBorder="1" applyAlignment="1">
      <alignment horizontal="left" vertical="center" wrapText="1"/>
    </xf>
    <xf numFmtId="0" fontId="29" fillId="19" borderId="51" xfId="3" applyFont="1" applyFill="1" applyBorder="1" applyAlignment="1">
      <alignment horizontal="left" vertical="center"/>
    </xf>
    <xf numFmtId="170" fontId="29" fillId="0" borderId="119" xfId="5" applyNumberFormat="1" applyFont="1" applyBorder="1" applyAlignment="1">
      <alignment vertical="center"/>
    </xf>
    <xf numFmtId="0" fontId="29" fillId="19" borderId="51" xfId="3" applyFont="1" applyFill="1" applyBorder="1" applyAlignment="1">
      <alignment horizontal="left" vertical="center" wrapText="1"/>
    </xf>
    <xf numFmtId="0" fontId="29" fillId="0" borderId="51" xfId="3" applyFont="1" applyBorder="1" applyAlignment="1">
      <alignment horizontal="left" vertical="center" wrapText="1"/>
    </xf>
    <xf numFmtId="0" fontId="29" fillId="0" borderId="51" xfId="3" applyFont="1" applyBorder="1" applyAlignment="1">
      <alignment vertical="center"/>
    </xf>
    <xf numFmtId="0" fontId="29" fillId="0" borderId="51" xfId="3" applyFont="1" applyBorder="1" applyAlignment="1">
      <alignment vertical="center" wrapText="1"/>
    </xf>
    <xf numFmtId="0" fontId="29" fillId="0" borderId="44" xfId="3" applyFont="1" applyBorder="1" applyAlignment="1">
      <alignment vertical="center" wrapText="1"/>
    </xf>
    <xf numFmtId="0" fontId="29" fillId="0" borderId="33" xfId="3" applyFont="1" applyBorder="1" applyAlignment="1">
      <alignment horizontal="center" vertical="center"/>
    </xf>
    <xf numFmtId="0" fontId="27" fillId="0" borderId="51" xfId="0" applyFont="1" applyBorder="1" applyAlignment="1">
      <alignment horizontal="center" vertical="center"/>
    </xf>
    <xf numFmtId="176" fontId="41" fillId="0" borderId="77" xfId="3" applyNumberFormat="1" applyFont="1" applyBorder="1" applyAlignment="1">
      <alignment horizontal="center" vertical="center" wrapText="1"/>
    </xf>
    <xf numFmtId="175" fontId="41" fillId="0" borderId="77" xfId="3" applyNumberFormat="1" applyFont="1" applyBorder="1" applyAlignment="1">
      <alignment horizontal="center" vertical="center" wrapText="1"/>
    </xf>
    <xf numFmtId="176" fontId="46" fillId="0" borderId="104" xfId="3" applyNumberFormat="1" applyFont="1" applyBorder="1" applyAlignment="1">
      <alignment horizontal="center" vertical="center" wrapText="1"/>
    </xf>
    <xf numFmtId="175" fontId="46" fillId="0" borderId="104" xfId="3" applyNumberFormat="1" applyFont="1" applyBorder="1" applyAlignment="1">
      <alignment horizontal="center" vertical="center" wrapText="1"/>
    </xf>
    <xf numFmtId="0" fontId="67" fillId="0" borderId="47" xfId="18" applyFont="1" applyBorder="1" applyAlignment="1">
      <alignment vertical="center"/>
    </xf>
    <xf numFmtId="0" fontId="68" fillId="0" borderId="47" xfId="0" applyFont="1" applyBorder="1" applyAlignment="1">
      <alignment vertical="center"/>
    </xf>
    <xf numFmtId="37" fontId="38" fillId="0" borderId="74" xfId="11" applyNumberFormat="1" applyBorder="1" applyAlignment="1">
      <alignment horizontal="right" vertical="center"/>
    </xf>
    <xf numFmtId="0" fontId="67" fillId="0" borderId="69" xfId="18" applyFont="1" applyBorder="1" applyAlignment="1">
      <alignment horizontal="right" vertical="center"/>
    </xf>
    <xf numFmtId="0" fontId="67" fillId="0" borderId="49" xfId="18" applyFont="1" applyBorder="1" applyAlignment="1">
      <alignment horizontal="right" vertical="center" wrapText="1"/>
    </xf>
    <xf numFmtId="0" fontId="69" fillId="0" borderId="50" xfId="18" applyFont="1" applyBorder="1" applyAlignment="1">
      <alignment vertical="center"/>
    </xf>
    <xf numFmtId="0" fontId="69" fillId="0" borderId="47" xfId="0" applyFont="1" applyBorder="1" applyAlignment="1">
      <alignment vertical="center"/>
    </xf>
    <xf numFmtId="0" fontId="69" fillId="0" borderId="47" xfId="18" applyFont="1" applyBorder="1" applyAlignment="1">
      <alignment vertical="center"/>
    </xf>
    <xf numFmtId="0" fontId="69" fillId="19" borderId="47" xfId="0" applyFont="1" applyFill="1" applyBorder="1" applyAlignment="1">
      <alignment vertical="center"/>
    </xf>
    <xf numFmtId="1" fontId="69" fillId="19" borderId="47" xfId="18" applyNumberFormat="1" applyFont="1" applyFill="1" applyBorder="1" applyAlignment="1">
      <alignment vertical="center" wrapText="1"/>
    </xf>
    <xf numFmtId="1" fontId="69" fillId="19" borderId="50" xfId="18" applyNumberFormat="1" applyFont="1" applyFill="1" applyBorder="1" applyAlignment="1">
      <alignment vertical="center" wrapText="1"/>
    </xf>
    <xf numFmtId="1" fontId="69" fillId="19" borderId="47" xfId="0" applyNumberFormat="1" applyFont="1" applyFill="1" applyBorder="1" applyAlignment="1">
      <alignment vertical="center" wrapText="1"/>
    </xf>
    <xf numFmtId="0" fontId="69" fillId="19" borderId="50" xfId="18" applyFont="1" applyFill="1" applyBorder="1" applyAlignment="1">
      <alignment vertical="center" wrapText="1"/>
    </xf>
    <xf numFmtId="0" fontId="69" fillId="19" borderId="47" xfId="0" applyFont="1" applyFill="1" applyBorder="1" applyAlignment="1">
      <alignment vertical="center" wrapText="1"/>
    </xf>
    <xf numFmtId="0" fontId="69" fillId="19" borderId="47" xfId="18" applyFont="1" applyFill="1" applyBorder="1" applyAlignment="1">
      <alignment vertical="center" wrapText="1"/>
    </xf>
    <xf numFmtId="1" fontId="69" fillId="0" borderId="46" xfId="0" applyNumberFormat="1" applyFont="1" applyBorder="1" applyAlignment="1">
      <alignment horizontal="center" vertical="center"/>
    </xf>
    <xf numFmtId="1" fontId="69" fillId="19" borderId="50" xfId="18" applyNumberFormat="1" applyFont="1" applyFill="1" applyBorder="1" applyAlignment="1">
      <alignment vertical="center"/>
    </xf>
    <xf numFmtId="0" fontId="69" fillId="0" borderId="46" xfId="0" applyFont="1" applyBorder="1" applyAlignment="1">
      <alignment horizontal="center" vertical="center"/>
    </xf>
    <xf numFmtId="0" fontId="69" fillId="19" borderId="50" xfId="18" applyFont="1" applyFill="1" applyBorder="1" applyAlignment="1">
      <alignment vertical="center"/>
    </xf>
    <xf numFmtId="0" fontId="29" fillId="0" borderId="52" xfId="3" applyFont="1" applyBorder="1" applyAlignment="1">
      <alignment horizontal="center" vertical="center" wrapText="1"/>
    </xf>
    <xf numFmtId="0" fontId="35" fillId="19" borderId="33" xfId="3" applyFont="1" applyFill="1" applyBorder="1" applyAlignment="1">
      <alignment horizontal="center" vertical="center"/>
    </xf>
    <xf numFmtId="0" fontId="17" fillId="0" borderId="50" xfId="18" applyFont="1" applyBorder="1" applyAlignment="1">
      <alignment vertical="center"/>
    </xf>
    <xf numFmtId="0" fontId="17" fillId="19" borderId="50" xfId="18" applyFont="1" applyFill="1" applyBorder="1" applyAlignment="1">
      <alignment vertical="center" wrapText="1"/>
    </xf>
    <xf numFmtId="0" fontId="17" fillId="0" borderId="47" xfId="18" applyFont="1" applyBorder="1" applyAlignment="1">
      <alignment vertical="center"/>
    </xf>
    <xf numFmtId="0" fontId="17" fillId="0" borderId="47" xfId="18" applyFont="1" applyBorder="1" applyAlignment="1">
      <alignment vertical="center" wrapText="1"/>
    </xf>
    <xf numFmtId="3" fontId="29" fillId="0" borderId="47" xfId="5" applyNumberFormat="1" applyFont="1" applyBorder="1" applyAlignment="1">
      <alignment vertical="center"/>
    </xf>
    <xf numFmtId="0" fontId="34" fillId="19" borderId="44" xfId="21" applyFont="1" applyFill="1" applyBorder="1" applyAlignment="1">
      <alignment horizontal="center" vertical="center" wrapText="1"/>
    </xf>
    <xf numFmtId="0" fontId="34" fillId="0" borderId="51" xfId="21" applyFont="1" applyBorder="1" applyAlignment="1">
      <alignment horizontal="center" vertical="center" wrapText="1"/>
    </xf>
    <xf numFmtId="0" fontId="17" fillId="0" borderId="50" xfId="18" applyFont="1" applyBorder="1" applyAlignment="1">
      <alignment vertical="center" wrapText="1"/>
    </xf>
    <xf numFmtId="0" fontId="17" fillId="0" borderId="47" xfId="0" applyFont="1" applyBorder="1" applyAlignment="1">
      <alignment vertical="center"/>
    </xf>
    <xf numFmtId="0" fontId="64" fillId="19" borderId="44" xfId="21" applyFill="1" applyBorder="1" applyAlignment="1">
      <alignment horizontal="left" vertical="center" wrapText="1"/>
    </xf>
    <xf numFmtId="0" fontId="64" fillId="0" borderId="44" xfId="21" applyBorder="1" applyAlignment="1">
      <alignment horizontal="center" vertical="center" wrapText="1"/>
    </xf>
    <xf numFmtId="9" fontId="65" fillId="0" borderId="39" xfId="1" applyFont="1" applyBorder="1" applyAlignment="1">
      <alignment vertical="center"/>
    </xf>
    <xf numFmtId="170" fontId="29" fillId="0" borderId="120" xfId="5" applyNumberFormat="1" applyFont="1" applyBorder="1" applyAlignment="1">
      <alignment vertical="center"/>
    </xf>
    <xf numFmtId="9" fontId="29" fillId="0" borderId="39" xfId="1" applyFont="1" applyBorder="1" applyAlignment="1">
      <alignment vertical="center"/>
    </xf>
    <xf numFmtId="0" fontId="9" fillId="0" borderId="0" xfId="0" applyFont="1" applyAlignment="1">
      <alignment horizontal="center" vertical="center" textRotation="90" wrapText="1"/>
    </xf>
    <xf numFmtId="0" fontId="0" fillId="0" borderId="0" xfId="0"/>
    <xf numFmtId="0" fontId="9" fillId="5" borderId="2" xfId="0" applyFont="1" applyFill="1" applyBorder="1" applyAlignment="1">
      <alignment horizontal="center" vertical="center" wrapText="1"/>
    </xf>
    <xf numFmtId="0" fontId="8" fillId="0" borderId="3" xfId="0" applyFont="1" applyBorder="1"/>
    <xf numFmtId="0" fontId="8" fillId="0" borderId="4" xfId="0" applyFont="1" applyBorder="1"/>
    <xf numFmtId="0" fontId="7" fillId="0" borderId="11" xfId="0" applyFont="1" applyBorder="1" applyAlignment="1">
      <alignment horizontal="left" vertical="top"/>
    </xf>
    <xf numFmtId="0" fontId="9" fillId="0" borderId="2" xfId="0" applyFont="1" applyBorder="1" applyAlignment="1">
      <alignment horizontal="center" vertical="center"/>
    </xf>
    <xf numFmtId="0" fontId="9" fillId="3" borderId="2" xfId="0" applyFont="1" applyFill="1" applyBorder="1" applyAlignment="1">
      <alignment horizontal="center" vertical="center" wrapText="1"/>
    </xf>
    <xf numFmtId="0" fontId="7" fillId="0" borderId="0" xfId="0" applyFont="1" applyAlignment="1">
      <alignment horizontal="left"/>
    </xf>
    <xf numFmtId="0" fontId="9" fillId="4" borderId="2"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8" fillId="17" borderId="3" xfId="0" applyFont="1" applyFill="1" applyBorder="1"/>
    <xf numFmtId="0" fontId="8" fillId="17" borderId="4" xfId="0" applyFont="1" applyFill="1" applyBorder="1"/>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22" xfId="0" applyFont="1" applyBorder="1" applyAlignment="1">
      <alignment horizontal="center"/>
    </xf>
    <xf numFmtId="0" fontId="8" fillId="0" borderId="23" xfId="0" applyFont="1" applyBorder="1"/>
    <xf numFmtId="166" fontId="9" fillId="0" borderId="22" xfId="0" applyNumberFormat="1" applyFont="1" applyBorder="1" applyAlignment="1">
      <alignment vertical="center"/>
    </xf>
    <xf numFmtId="0" fontId="7" fillId="0" borderId="0" xfId="0" applyFont="1" applyAlignment="1">
      <alignment horizontal="left" vertical="top"/>
    </xf>
    <xf numFmtId="0" fontId="9" fillId="0" borderId="13" xfId="0" applyFont="1" applyBorder="1" applyAlignment="1">
      <alignment horizontal="center" vertical="center" textRotation="90"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0" fontId="9" fillId="0" borderId="4" xfId="0" applyFont="1" applyBorder="1" applyAlignment="1">
      <alignment horizontal="center" vertical="center"/>
    </xf>
    <xf numFmtId="0" fontId="9" fillId="6" borderId="2" xfId="0" applyFont="1" applyFill="1" applyBorder="1" applyAlignment="1">
      <alignment horizontal="center" vertical="center" wrapText="1"/>
    </xf>
    <xf numFmtId="0" fontId="16" fillId="2" borderId="22" xfId="0" applyFont="1" applyFill="1" applyBorder="1" applyAlignment="1">
      <alignment horizontal="center" vertical="center"/>
    </xf>
    <xf numFmtId="0" fontId="8" fillId="0" borderId="12" xfId="0" applyFont="1" applyBorder="1"/>
    <xf numFmtId="0" fontId="16" fillId="10" borderId="22" xfId="0" applyFont="1" applyFill="1" applyBorder="1" applyAlignment="1">
      <alignment horizontal="center" vertical="center"/>
    </xf>
    <xf numFmtId="0" fontId="16" fillId="11" borderId="22" xfId="0" applyFont="1" applyFill="1" applyBorder="1" applyAlignment="1">
      <alignment horizontal="center" vertical="center"/>
    </xf>
    <xf numFmtId="0" fontId="16" fillId="10" borderId="22"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6" fillId="9" borderId="22" xfId="0" applyFont="1" applyFill="1" applyBorder="1" applyAlignment="1">
      <alignment horizontal="center" vertical="center"/>
    </xf>
    <xf numFmtId="0" fontId="16" fillId="9" borderId="22"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8" fillId="0" borderId="7" xfId="0" applyFont="1" applyBorder="1"/>
    <xf numFmtId="0" fontId="8" fillId="0" borderId="8" xfId="0" applyFont="1" applyBorder="1"/>
    <xf numFmtId="0" fontId="8" fillId="0" borderId="26" xfId="0" applyFont="1" applyBorder="1"/>
    <xf numFmtId="0" fontId="8" fillId="0" borderId="24" xfId="0" applyFont="1" applyBorder="1"/>
    <xf numFmtId="0" fontId="8" fillId="0" borderId="25" xfId="0" applyFont="1" applyBorder="1"/>
    <xf numFmtId="14" fontId="13" fillId="8" borderId="22" xfId="0" applyNumberFormat="1" applyFont="1" applyFill="1" applyBorder="1" applyAlignment="1">
      <alignment horizontal="center" vertical="center" wrapText="1"/>
    </xf>
    <xf numFmtId="0" fontId="16" fillId="8" borderId="11" xfId="0" applyFont="1" applyFill="1" applyBorder="1" applyAlignment="1">
      <alignment horizontal="center" vertical="center" wrapText="1"/>
    </xf>
    <xf numFmtId="0" fontId="8" fillId="0" borderId="11" xfId="0" applyFont="1" applyBorder="1"/>
    <xf numFmtId="0" fontId="16" fillId="12" borderId="22"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2" xfId="0" applyFont="1" applyFill="1" applyBorder="1" applyAlignment="1">
      <alignment horizontal="center" vertical="center"/>
    </xf>
    <xf numFmtId="0" fontId="16" fillId="8" borderId="11" xfId="0" applyFont="1" applyFill="1" applyBorder="1" applyAlignment="1">
      <alignment horizontal="right" vertical="center"/>
    </xf>
    <xf numFmtId="0" fontId="16" fillId="8" borderId="24"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3" fillId="8" borderId="22" xfId="0" applyFont="1" applyFill="1" applyBorder="1" applyAlignment="1">
      <alignment horizontal="left" vertical="center"/>
    </xf>
    <xf numFmtId="0" fontId="17" fillId="8" borderId="22" xfId="0" applyFont="1" applyFill="1" applyBorder="1" applyAlignment="1">
      <alignment horizontal="left" vertical="center" wrapText="1"/>
    </xf>
    <xf numFmtId="0" fontId="13" fillId="2" borderId="5" xfId="0" applyFont="1" applyFill="1" applyBorder="1" applyAlignment="1">
      <alignment horizontal="center" vertical="center"/>
    </xf>
    <xf numFmtId="0" fontId="8" fillId="0" borderId="6" xfId="0" applyFont="1" applyBorder="1"/>
    <xf numFmtId="0" fontId="8" fillId="0" borderId="13" xfId="0" applyFont="1" applyBorder="1"/>
    <xf numFmtId="0" fontId="14" fillId="8" borderId="7" xfId="0" applyFont="1" applyFill="1" applyBorder="1" applyAlignment="1">
      <alignment horizontal="center" vertical="center" wrapText="1"/>
    </xf>
    <xf numFmtId="0" fontId="13" fillId="8" borderId="7" xfId="0" applyFont="1" applyFill="1" applyBorder="1" applyAlignment="1">
      <alignment horizontal="center" vertical="center"/>
    </xf>
    <xf numFmtId="0" fontId="16" fillId="2" borderId="11" xfId="0" applyFont="1" applyFill="1" applyBorder="1" applyAlignment="1">
      <alignment horizontal="center" vertical="center"/>
    </xf>
    <xf numFmtId="0" fontId="13" fillId="8" borderId="11" xfId="0" applyFont="1" applyFill="1" applyBorder="1" applyAlignment="1">
      <alignment horizontal="center" vertical="center"/>
    </xf>
    <xf numFmtId="0" fontId="16" fillId="2" borderId="15" xfId="0" applyFont="1" applyFill="1" applyBorder="1" applyAlignment="1">
      <alignment horizontal="center" vertical="center"/>
    </xf>
    <xf numFmtId="0" fontId="8" fillId="0" borderId="16" xfId="0" applyFont="1" applyBorder="1"/>
    <xf numFmtId="0" fontId="15" fillId="2" borderId="11" xfId="0" applyFont="1" applyFill="1" applyBorder="1" applyAlignment="1">
      <alignment horizontal="center" vertical="center"/>
    </xf>
    <xf numFmtId="0" fontId="8" fillId="0" borderId="14" xfId="0" applyFont="1" applyBorder="1"/>
    <xf numFmtId="0" fontId="13" fillId="2" borderId="22" xfId="0" applyFont="1" applyFill="1" applyBorder="1" applyAlignment="1">
      <alignment horizontal="center" vertical="center"/>
    </xf>
    <xf numFmtId="0" fontId="13" fillId="2" borderId="22" xfId="0" applyFont="1" applyFill="1" applyBorder="1" applyAlignment="1">
      <alignment horizontal="left" vertical="center" wrapText="1"/>
    </xf>
    <xf numFmtId="0" fontId="16" fillId="7" borderId="22" xfId="0" applyFont="1" applyFill="1" applyBorder="1" applyAlignment="1">
      <alignment horizontal="center" vertical="center"/>
    </xf>
    <xf numFmtId="0" fontId="13" fillId="8" borderId="18" xfId="0" applyFont="1" applyFill="1" applyBorder="1" applyAlignment="1">
      <alignment horizontal="center" vertical="center"/>
    </xf>
    <xf numFmtId="0" fontId="8" fillId="0" borderId="19" xfId="0" applyFont="1" applyBorder="1"/>
    <xf numFmtId="0" fontId="8" fillId="0" borderId="20" xfId="0" applyFont="1" applyBorder="1"/>
    <xf numFmtId="0" fontId="35" fillId="0" borderId="47" xfId="0" applyFont="1" applyBorder="1" applyAlignment="1">
      <alignment horizontal="center"/>
    </xf>
    <xf numFmtId="0" fontId="35" fillId="0" borderId="48" xfId="3" applyFont="1" applyBorder="1" applyAlignment="1">
      <alignment horizontal="center" vertical="center"/>
    </xf>
    <xf numFmtId="0" fontId="35" fillId="0" borderId="50" xfId="3" applyFont="1" applyBorder="1" applyAlignment="1">
      <alignment horizontal="center" vertical="center"/>
    </xf>
    <xf numFmtId="43" fontId="35" fillId="0" borderId="47" xfId="17" applyFont="1" applyBorder="1" applyAlignment="1">
      <alignment horizontal="center"/>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35" fillId="0" borderId="30" xfId="3" applyFont="1" applyBorder="1" applyAlignment="1">
      <alignment horizontal="center" vertical="center"/>
    </xf>
    <xf numFmtId="0" fontId="35" fillId="0" borderId="31" xfId="3" applyFont="1" applyBorder="1" applyAlignment="1">
      <alignment horizontal="center" vertical="center"/>
    </xf>
    <xf numFmtId="0" fontId="35" fillId="0" borderId="32" xfId="3" applyFont="1" applyBorder="1" applyAlignment="1">
      <alignment horizontal="center" vertical="center"/>
    </xf>
    <xf numFmtId="0" fontId="64" fillId="19" borderId="48" xfId="21" applyFill="1" applyBorder="1" applyAlignment="1">
      <alignment horizontal="center" vertical="center" wrapText="1"/>
    </xf>
    <xf numFmtId="0" fontId="29" fillId="19" borderId="50" xfId="3" applyFont="1" applyFill="1" applyBorder="1" applyAlignment="1">
      <alignment horizontal="center" vertical="center" wrapText="1"/>
    </xf>
    <xf numFmtId="0" fontId="35" fillId="0" borderId="48" xfId="3" applyFont="1" applyBorder="1" applyAlignment="1">
      <alignment horizontal="left" vertical="center" wrapText="1"/>
    </xf>
    <xf numFmtId="0" fontId="35" fillId="0" borderId="50" xfId="3" applyFont="1" applyBorder="1" applyAlignment="1">
      <alignment horizontal="left" vertical="center" wrapText="1"/>
    </xf>
    <xf numFmtId="172" fontId="46" fillId="20" borderId="48" xfId="3" applyNumberFormat="1" applyFont="1" applyFill="1" applyBorder="1" applyAlignment="1">
      <alignment horizontal="center" vertical="center" wrapText="1"/>
    </xf>
    <xf numFmtId="172" fontId="46" fillId="20" borderId="50" xfId="3" applyNumberFormat="1" applyFont="1" applyFill="1" applyBorder="1" applyAlignment="1">
      <alignment horizontal="center" vertical="center" wrapText="1"/>
    </xf>
    <xf numFmtId="0" fontId="35" fillId="0" borderId="47" xfId="3" applyFont="1" applyBorder="1" applyAlignment="1">
      <alignment horizontal="center"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29" fillId="19" borderId="30" xfId="3" applyFont="1" applyFill="1" applyBorder="1" applyAlignment="1">
      <alignment horizontal="left" vertical="center" wrapText="1"/>
    </xf>
    <xf numFmtId="0" fontId="29" fillId="19" borderId="32" xfId="3" applyFont="1" applyFill="1" applyBorder="1" applyAlignment="1">
      <alignment horizontal="left" vertical="center" wrapText="1"/>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36" fillId="20" borderId="30" xfId="3" applyFont="1" applyFill="1" applyBorder="1" applyAlignment="1">
      <alignment horizontal="center" vertical="center"/>
    </xf>
    <xf numFmtId="0" fontId="36" fillId="20" borderId="31" xfId="3" applyFont="1" applyFill="1" applyBorder="1" applyAlignment="1">
      <alignment horizontal="center" vertical="center"/>
    </xf>
    <xf numFmtId="0" fontId="36" fillId="20" borderId="32" xfId="3" applyFont="1" applyFill="1" applyBorder="1" applyAlignment="1">
      <alignment horizontal="center" vertical="center"/>
    </xf>
    <xf numFmtId="0" fontId="36" fillId="0" borderId="30" xfId="3" applyFont="1" applyBorder="1" applyAlignment="1">
      <alignment horizontal="center" vertical="center" wrapText="1"/>
    </xf>
    <xf numFmtId="0" fontId="36" fillId="0" borderId="31" xfId="3" applyFont="1" applyBorder="1" applyAlignment="1">
      <alignment horizontal="center" vertical="center" wrapText="1"/>
    </xf>
    <xf numFmtId="0" fontId="36" fillId="0" borderId="32" xfId="3" applyFont="1" applyBorder="1" applyAlignment="1">
      <alignment horizontal="center" vertical="center" wrapText="1"/>
    </xf>
    <xf numFmtId="9" fontId="36" fillId="0" borderId="36" xfId="3" applyNumberFormat="1" applyFont="1" applyBorder="1" applyAlignment="1">
      <alignment horizontal="center" vertical="center"/>
    </xf>
    <xf numFmtId="9" fontId="36" fillId="0" borderId="44" xfId="3" applyNumberFormat="1" applyFont="1" applyBorder="1" applyAlignment="1">
      <alignment horizontal="center" vertical="center"/>
    </xf>
    <xf numFmtId="0" fontId="35" fillId="0" borderId="30" xfId="3" applyFont="1" applyBorder="1" applyAlignment="1">
      <alignment horizontal="center" vertical="center" wrapText="1"/>
    </xf>
    <xf numFmtId="0" fontId="35" fillId="0" borderId="32" xfId="3" applyFont="1" applyBorder="1" applyAlignment="1">
      <alignment horizontal="center" vertical="center" wrapText="1"/>
    </xf>
    <xf numFmtId="0" fontId="36" fillId="0" borderId="30" xfId="3" applyFont="1" applyBorder="1" applyAlignment="1">
      <alignment horizontal="left" vertical="center"/>
    </xf>
    <xf numFmtId="0" fontId="36" fillId="0" borderId="31" xfId="3" applyFont="1" applyBorder="1" applyAlignment="1">
      <alignment horizontal="left" vertical="center"/>
    </xf>
    <xf numFmtId="0" fontId="36" fillId="0" borderId="32" xfId="3" applyFont="1" applyBorder="1" applyAlignment="1">
      <alignment horizontal="left" vertical="center"/>
    </xf>
    <xf numFmtId="0" fontId="36" fillId="0" borderId="51" xfId="3" applyFont="1" applyBorder="1" applyAlignment="1">
      <alignment horizontal="center" vertical="center"/>
    </xf>
    <xf numFmtId="0" fontId="35" fillId="0" borderId="48" xfId="3" applyFont="1" applyBorder="1" applyAlignment="1">
      <alignment horizontal="center" vertical="center" wrapText="1"/>
    </xf>
    <xf numFmtId="0" fontId="35" fillId="0" borderId="50" xfId="3" applyFont="1" applyBorder="1" applyAlignment="1">
      <alignment horizontal="center" vertical="center" wrapText="1"/>
    </xf>
    <xf numFmtId="0" fontId="29" fillId="19" borderId="48" xfId="3" applyFont="1" applyFill="1" applyBorder="1" applyAlignment="1">
      <alignment horizontal="center" vertical="center" wrapText="1"/>
    </xf>
    <xf numFmtId="0" fontId="29" fillId="19" borderId="48" xfId="3" applyFont="1" applyFill="1" applyBorder="1" applyAlignment="1">
      <alignment horizontal="left" vertical="center" wrapText="1"/>
    </xf>
    <xf numFmtId="0" fontId="29" fillId="19" borderId="50" xfId="3" applyFont="1" applyFill="1" applyBorder="1" applyAlignment="1">
      <alignment horizontal="left"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8" fillId="0" borderId="27" xfId="2" applyFont="1" applyBorder="1" applyAlignment="1">
      <alignment horizontal="center" vertical="center"/>
    </xf>
    <xf numFmtId="0" fontId="28" fillId="0" borderId="43" xfId="2" applyFont="1" applyBorder="1" applyAlignment="1">
      <alignment horizontal="center" vertical="center"/>
    </xf>
    <xf numFmtId="0" fontId="28" fillId="0" borderId="42" xfId="2" applyFont="1" applyBorder="1" applyAlignment="1">
      <alignment horizontal="center" vertical="center"/>
    </xf>
    <xf numFmtId="0" fontId="28" fillId="0" borderId="33" xfId="2" applyFont="1" applyBorder="1" applyAlignment="1">
      <alignment horizontal="center" vertical="center"/>
    </xf>
    <xf numFmtId="0" fontId="28" fillId="0" borderId="11" xfId="2" applyFont="1" applyAlignment="1">
      <alignment horizontal="center" vertical="center"/>
    </xf>
    <xf numFmtId="0" fontId="28" fillId="0" borderId="41" xfId="2" applyFont="1" applyBorder="1" applyAlignment="1">
      <alignment horizontal="center" vertical="center"/>
    </xf>
    <xf numFmtId="0" fontId="28" fillId="0" borderId="36" xfId="2" applyFont="1" applyBorder="1" applyAlignment="1">
      <alignment horizontal="center" vertical="center"/>
    </xf>
    <xf numFmtId="0" fontId="28" fillId="0" borderId="45" xfId="2" applyFont="1" applyBorder="1" applyAlignment="1">
      <alignment horizontal="center" vertical="center"/>
    </xf>
    <xf numFmtId="0" fontId="28" fillId="0" borderId="44" xfId="2" applyFont="1" applyBorder="1" applyAlignment="1">
      <alignment horizontal="center" vertical="center"/>
    </xf>
    <xf numFmtId="0" fontId="28" fillId="20" borderId="30" xfId="2" applyFont="1" applyFill="1" applyBorder="1" applyAlignment="1">
      <alignment horizontal="center" vertical="center" wrapText="1"/>
    </xf>
    <xf numFmtId="0" fontId="28" fillId="20" borderId="31" xfId="2" applyFont="1" applyFill="1" applyBorder="1" applyAlignment="1">
      <alignment horizontal="center" vertical="center" wrapText="1"/>
    </xf>
    <xf numFmtId="0" fontId="28" fillId="20" borderId="32" xfId="2" applyFont="1" applyFill="1" applyBorder="1" applyAlignment="1">
      <alignment horizontal="center" vertical="center" wrapText="1"/>
    </xf>
    <xf numFmtId="0" fontId="28" fillId="0" borderId="27"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2"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41" xfId="2" applyFont="1" applyBorder="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8" fillId="0" borderId="44" xfId="2" applyFont="1" applyBorder="1" applyAlignment="1">
      <alignment horizontal="center" vertical="center" wrapText="1"/>
    </xf>
    <xf numFmtId="0" fontId="28" fillId="0" borderId="51" xfId="2" applyFont="1" applyBorder="1" applyAlignment="1">
      <alignment horizontal="center" vertical="center" wrapText="1"/>
    </xf>
    <xf numFmtId="0" fontId="28" fillId="0" borderId="51" xfId="2" applyFont="1" applyBorder="1" applyAlignment="1">
      <alignment horizontal="left" vertical="center" wrapText="1"/>
    </xf>
    <xf numFmtId="0" fontId="27" fillId="0" borderId="27" xfId="2" applyFont="1" applyBorder="1" applyAlignment="1">
      <alignment horizontal="center" vertical="center" wrapText="1"/>
    </xf>
    <xf numFmtId="0" fontId="27" fillId="0" borderId="33" xfId="2" applyFont="1" applyBorder="1" applyAlignment="1">
      <alignment horizontal="center" vertical="center" wrapText="1"/>
    </xf>
    <xf numFmtId="0" fontId="27" fillId="0" borderId="36" xfId="2" applyFont="1" applyBorder="1" applyAlignment="1">
      <alignment horizontal="center" vertical="center" wrapText="1"/>
    </xf>
    <xf numFmtId="0" fontId="28" fillId="20" borderId="51" xfId="2" applyFont="1" applyFill="1" applyBorder="1" applyAlignment="1">
      <alignment horizontal="center" vertical="center" wrapText="1"/>
    </xf>
    <xf numFmtId="0" fontId="28" fillId="20" borderId="51" xfId="2" applyFont="1" applyFill="1" applyBorder="1" applyAlignment="1">
      <alignment horizontal="left" vertical="center" wrapText="1"/>
    </xf>
    <xf numFmtId="0" fontId="19" fillId="0" borderId="51" xfId="3" applyFont="1" applyBorder="1" applyAlignment="1">
      <alignment horizontal="center" vertical="center"/>
    </xf>
    <xf numFmtId="0" fontId="28" fillId="0" borderId="93" xfId="2" applyFont="1" applyBorder="1" applyAlignment="1">
      <alignment horizontal="center" vertical="center" wrapText="1"/>
    </xf>
    <xf numFmtId="0" fontId="28" fillId="0" borderId="94" xfId="2" applyFont="1" applyBorder="1" applyAlignment="1">
      <alignment horizontal="center" vertical="center" wrapText="1"/>
    </xf>
    <xf numFmtId="0" fontId="28" fillId="0" borderId="95" xfId="2" applyFont="1" applyBorder="1" applyAlignment="1">
      <alignment horizontal="center" vertical="center" wrapText="1"/>
    </xf>
    <xf numFmtId="0" fontId="28" fillId="19" borderId="11" xfId="2" applyFont="1" applyFill="1" applyAlignment="1">
      <alignment horizontal="left" vertical="center" wrapText="1"/>
    </xf>
    <xf numFmtId="0" fontId="28" fillId="20" borderId="27" xfId="2" applyFont="1" applyFill="1" applyBorder="1" applyAlignment="1">
      <alignment horizontal="left" vertical="center" wrapText="1"/>
    </xf>
    <xf numFmtId="0" fontId="28" fillId="20" borderId="33" xfId="2" applyFont="1" applyFill="1" applyBorder="1" applyAlignment="1">
      <alignment horizontal="left" vertical="center" wrapText="1"/>
    </xf>
    <xf numFmtId="0" fontId="28" fillId="20" borderId="36" xfId="2" applyFont="1" applyFill="1" applyBorder="1" applyAlignment="1">
      <alignment horizontal="left" vertical="center" wrapText="1"/>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28" fillId="0" borderId="51" xfId="0" applyFont="1" applyBorder="1" applyAlignment="1">
      <alignment horizontal="center" vertical="center" wrapText="1"/>
    </xf>
    <xf numFmtId="0" fontId="28" fillId="20" borderId="43" xfId="2"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9" fontId="29" fillId="0" borderId="48" xfId="1" applyFont="1" applyBorder="1" applyAlignment="1">
      <alignment horizontal="center" vertical="center"/>
    </xf>
    <xf numFmtId="9" fontId="29" fillId="0" borderId="50" xfId="1" applyFont="1" applyBorder="1" applyAlignment="1">
      <alignment horizontal="center" vertical="center"/>
    </xf>
    <xf numFmtId="0" fontId="28" fillId="0" borderId="27" xfId="2" applyFont="1" applyBorder="1" applyAlignment="1">
      <alignment horizontal="left" vertical="center" wrapText="1"/>
    </xf>
    <xf numFmtId="0" fontId="28" fillId="0" borderId="43" xfId="2" applyFont="1" applyBorder="1" applyAlignment="1">
      <alignment horizontal="left" vertical="center" wrapText="1"/>
    </xf>
    <xf numFmtId="0" fontId="28" fillId="0" borderId="42" xfId="2" applyFont="1" applyBorder="1" applyAlignment="1">
      <alignment horizontal="left" vertical="center" wrapText="1"/>
    </xf>
    <xf numFmtId="0" fontId="28" fillId="0" borderId="33" xfId="2" applyFont="1" applyBorder="1" applyAlignment="1">
      <alignment horizontal="left" vertical="center" wrapText="1"/>
    </xf>
    <xf numFmtId="0" fontId="28" fillId="0" borderId="11" xfId="2" applyFont="1" applyAlignment="1">
      <alignment horizontal="left" vertical="center" wrapText="1"/>
    </xf>
    <xf numFmtId="0" fontId="28" fillId="0" borderId="41" xfId="2" applyFont="1" applyBorder="1" applyAlignment="1">
      <alignment horizontal="left" vertical="center" wrapText="1"/>
    </xf>
    <xf numFmtId="0" fontId="28" fillId="0" borderId="36" xfId="2" applyFont="1" applyBorder="1" applyAlignment="1">
      <alignment horizontal="left" vertical="center" wrapText="1"/>
    </xf>
    <xf numFmtId="0" fontId="28" fillId="0" borderId="45" xfId="2" applyFont="1" applyBorder="1" applyAlignment="1">
      <alignment horizontal="left" vertical="center" wrapText="1"/>
    </xf>
    <xf numFmtId="0" fontId="28" fillId="0" borderId="44" xfId="2" applyFont="1" applyBorder="1" applyAlignment="1">
      <alignment horizontal="left" vertical="center" wrapText="1"/>
    </xf>
    <xf numFmtId="172" fontId="46" fillId="20" borderId="48" xfId="3" applyNumberFormat="1" applyFont="1" applyFill="1" applyBorder="1" applyAlignment="1">
      <alignment horizontal="center" vertical="center"/>
    </xf>
    <xf numFmtId="172" fontId="46" fillId="20" borderId="50" xfId="3" applyNumberFormat="1" applyFont="1" applyFill="1" applyBorder="1" applyAlignment="1">
      <alignment horizontal="center" vertical="center"/>
    </xf>
    <xf numFmtId="0" fontId="29" fillId="0" borderId="48" xfId="3" applyFont="1" applyBorder="1" applyAlignment="1">
      <alignment horizontal="center" vertical="center"/>
    </xf>
    <xf numFmtId="0" fontId="29" fillId="0" borderId="50" xfId="3" applyFont="1" applyBorder="1" applyAlignment="1">
      <alignment horizontal="center" vertical="center"/>
    </xf>
    <xf numFmtId="0" fontId="27" fillId="19" borderId="48" xfId="3" applyFont="1" applyFill="1" applyBorder="1" applyAlignment="1">
      <alignment horizontal="left" vertical="center" wrapText="1"/>
    </xf>
    <xf numFmtId="0" fontId="27" fillId="19" borderId="50" xfId="3" applyFont="1" applyFill="1" applyBorder="1" applyAlignment="1">
      <alignment horizontal="left" vertical="center" wrapText="1"/>
    </xf>
    <xf numFmtId="0" fontId="45" fillId="0" borderId="50" xfId="3" applyFont="1" applyBorder="1" applyAlignment="1">
      <alignment horizontal="left" vertical="center" wrapText="1"/>
    </xf>
    <xf numFmtId="0" fontId="64" fillId="19" borderId="50" xfId="21" applyFill="1" applyBorder="1" applyAlignment="1">
      <alignment horizontal="center" vertical="center" wrapText="1"/>
    </xf>
    <xf numFmtId="9" fontId="29" fillId="0" borderId="48" xfId="1" applyFont="1" applyBorder="1" applyAlignment="1">
      <alignment horizontal="center" vertical="center" wrapText="1"/>
    </xf>
    <xf numFmtId="9" fontId="29" fillId="0" borderId="50" xfId="1" applyFont="1" applyBorder="1" applyAlignment="1">
      <alignment horizontal="center" vertical="center" wrapText="1"/>
    </xf>
    <xf numFmtId="0" fontId="65" fillId="19" borderId="48" xfId="3" applyFont="1" applyFill="1" applyBorder="1" applyAlignment="1">
      <alignment horizontal="left" vertical="center" wrapText="1"/>
    </xf>
    <xf numFmtId="0" fontId="64" fillId="0" borderId="48" xfId="21" applyBorder="1" applyAlignment="1">
      <alignment horizontal="center" vertical="center" wrapText="1"/>
    </xf>
    <xf numFmtId="0" fontId="64" fillId="0" borderId="50" xfId="21" applyBorder="1" applyAlignment="1">
      <alignment horizontal="center" vertical="center" wrapText="1"/>
    </xf>
    <xf numFmtId="0" fontId="34" fillId="19" borderId="48" xfId="21" applyFont="1" applyFill="1" applyBorder="1" applyAlignment="1">
      <alignment horizontal="center" vertical="center" wrapText="1"/>
    </xf>
    <xf numFmtId="0" fontId="34" fillId="0" borderId="48" xfId="21" applyFont="1" applyFill="1" applyBorder="1" applyAlignment="1">
      <alignment vertical="center" wrapText="1"/>
    </xf>
    <xf numFmtId="0" fontId="34" fillId="0" borderId="117" xfId="21" applyFont="1" applyFill="1" applyBorder="1" applyAlignment="1">
      <alignment vertical="center" wrapText="1"/>
    </xf>
    <xf numFmtId="0" fontId="34" fillId="0" borderId="118" xfId="21" applyFont="1" applyFill="1" applyBorder="1" applyAlignment="1">
      <alignment vertical="center" wrapText="1"/>
    </xf>
    <xf numFmtId="0" fontId="29" fillId="0" borderId="30" xfId="3" applyFont="1" applyBorder="1" applyAlignment="1">
      <alignment horizontal="center" vertical="center" wrapText="1"/>
    </xf>
    <xf numFmtId="0" fontId="29" fillId="0" borderId="32" xfId="3" applyFont="1" applyBorder="1" applyAlignment="1">
      <alignment horizontal="center" vertical="center" wrapText="1"/>
    </xf>
    <xf numFmtId="0" fontId="29" fillId="0" borderId="30" xfId="3" applyFont="1" applyBorder="1" applyAlignment="1">
      <alignment horizontal="left" vertical="center" wrapText="1"/>
    </xf>
    <xf numFmtId="0" fontId="29" fillId="0" borderId="32" xfId="3" applyFont="1" applyBorder="1" applyAlignment="1">
      <alignment horizontal="left" vertical="center" wrapText="1"/>
    </xf>
    <xf numFmtId="0" fontId="29" fillId="0" borderId="48" xfId="3" applyFont="1" applyBorder="1" applyAlignment="1">
      <alignment horizontal="center" vertical="center" wrapText="1"/>
    </xf>
    <xf numFmtId="0" fontId="29" fillId="0" borderId="50" xfId="3" applyFont="1" applyBorder="1" applyAlignment="1">
      <alignment horizontal="center" vertical="center" wrapText="1"/>
    </xf>
    <xf numFmtId="0" fontId="29" fillId="0" borderId="48" xfId="3" applyFont="1" applyBorder="1" applyAlignment="1">
      <alignment horizontal="left" vertical="center" wrapText="1"/>
    </xf>
    <xf numFmtId="0" fontId="29" fillId="0" borderId="50" xfId="3" applyFont="1" applyBorder="1" applyAlignment="1">
      <alignment horizontal="left" vertical="center" wrapText="1"/>
    </xf>
    <xf numFmtId="0" fontId="34" fillId="0" borderId="48" xfId="21" applyFont="1" applyBorder="1" applyAlignment="1">
      <alignment horizontal="center" vertical="center" wrapText="1"/>
    </xf>
    <xf numFmtId="172" fontId="62" fillId="20" borderId="48" xfId="3" applyNumberFormat="1" applyFont="1" applyFill="1" applyBorder="1" applyAlignment="1">
      <alignment horizontal="center" vertical="center" wrapText="1"/>
    </xf>
    <xf numFmtId="172" fontId="62" fillId="20" borderId="50" xfId="3" applyNumberFormat="1" applyFont="1" applyFill="1" applyBorder="1" applyAlignment="1">
      <alignment horizontal="center" vertical="center" wrapText="1"/>
    </xf>
    <xf numFmtId="172" fontId="36" fillId="20" borderId="48" xfId="3" applyNumberFormat="1" applyFont="1" applyFill="1" applyBorder="1" applyAlignment="1">
      <alignment horizontal="center" vertical="center" wrapText="1"/>
    </xf>
    <xf numFmtId="172" fontId="36" fillId="20" borderId="50" xfId="3" applyNumberFormat="1" applyFont="1" applyFill="1" applyBorder="1" applyAlignment="1">
      <alignment horizontal="center" vertical="center" wrapText="1"/>
    </xf>
    <xf numFmtId="0" fontId="41" fillId="0" borderId="48" xfId="3" applyFont="1" applyBorder="1" applyAlignment="1">
      <alignment horizontal="left" vertical="center" wrapText="1"/>
    </xf>
    <xf numFmtId="0" fontId="41" fillId="0" borderId="50" xfId="3" applyFont="1" applyBorder="1" applyAlignment="1">
      <alignment horizontal="left" vertical="center" wrapText="1"/>
    </xf>
    <xf numFmtId="0" fontId="27" fillId="0" borderId="48" xfId="3" applyFont="1" applyBorder="1" applyAlignment="1">
      <alignment horizontal="left" vertical="center" wrapText="1"/>
    </xf>
    <xf numFmtId="0" fontId="27" fillId="0" borderId="50" xfId="3" applyFont="1" applyBorder="1" applyAlignment="1">
      <alignment horizontal="left" vertical="center" wrapText="1"/>
    </xf>
    <xf numFmtId="0" fontId="70" fillId="0" borderId="48" xfId="3" applyFont="1" applyBorder="1" applyAlignment="1">
      <alignment horizontal="left" vertical="center" wrapText="1"/>
    </xf>
    <xf numFmtId="0" fontId="27" fillId="19" borderId="48" xfId="3" applyFont="1" applyFill="1" applyBorder="1" applyAlignment="1">
      <alignment horizontal="center" vertical="center" wrapText="1"/>
    </xf>
    <xf numFmtId="0" fontId="27" fillId="19" borderId="50" xfId="3" applyFont="1" applyFill="1" applyBorder="1" applyAlignment="1">
      <alignment horizontal="center" vertical="center" wrapText="1"/>
    </xf>
    <xf numFmtId="2" fontId="29" fillId="0" borderId="30" xfId="3" applyNumberFormat="1" applyFont="1" applyBorder="1" applyAlignment="1">
      <alignment horizontal="center" vertical="center" wrapText="1"/>
    </xf>
    <xf numFmtId="9" fontId="29" fillId="0" borderId="48" xfId="3" applyNumberFormat="1" applyFont="1" applyBorder="1" applyAlignment="1">
      <alignment horizontal="center" vertical="center"/>
    </xf>
    <xf numFmtId="0" fontId="46" fillId="20" borderId="74" xfId="2" applyFont="1" applyFill="1" applyBorder="1" applyAlignment="1">
      <alignment horizontal="center" vertical="center" wrapText="1"/>
    </xf>
    <xf numFmtId="0" fontId="46" fillId="20" borderId="65" xfId="2" applyFont="1" applyFill="1" applyBorder="1" applyAlignment="1">
      <alignment horizontal="center" vertical="center" wrapText="1"/>
    </xf>
    <xf numFmtId="0" fontId="29" fillId="0" borderId="30" xfId="3" applyFont="1" applyBorder="1" applyAlignment="1">
      <alignment vertical="center" wrapText="1"/>
    </xf>
    <xf numFmtId="0" fontId="29" fillId="0" borderId="32" xfId="3" applyFont="1" applyBorder="1" applyAlignment="1">
      <alignment vertical="center" wrapText="1"/>
    </xf>
    <xf numFmtId="0" fontId="29" fillId="0" borderId="48" xfId="3" applyFont="1" applyBorder="1" applyAlignment="1">
      <alignment vertical="center" wrapText="1"/>
    </xf>
    <xf numFmtId="0" fontId="29" fillId="0" borderId="50" xfId="3" applyFont="1" applyBorder="1" applyAlignment="1">
      <alignment vertical="center" wrapText="1"/>
    </xf>
    <xf numFmtId="43" fontId="35" fillId="0" borderId="48" xfId="17" applyFont="1" applyBorder="1" applyAlignment="1">
      <alignment horizontal="center"/>
    </xf>
    <xf numFmtId="43" fontId="35" fillId="0" borderId="50" xfId="17" applyFont="1" applyBorder="1" applyAlignment="1">
      <alignment horizontal="center"/>
    </xf>
    <xf numFmtId="0" fontId="28" fillId="20" borderId="54" xfId="3" applyFont="1" applyFill="1" applyBorder="1" applyAlignment="1">
      <alignment horizontal="center" vertical="center" wrapText="1"/>
    </xf>
    <xf numFmtId="0" fontId="28" fillId="20" borderId="53" xfId="3" applyFont="1" applyFill="1" applyBorder="1" applyAlignment="1">
      <alignment horizontal="center" vertical="center" wrapText="1"/>
    </xf>
    <xf numFmtId="0" fontId="28" fillId="20" borderId="30" xfId="3" applyFont="1" applyFill="1" applyBorder="1" applyAlignment="1">
      <alignment horizontal="center" vertical="center" wrapText="1"/>
    </xf>
    <xf numFmtId="0" fontId="28" fillId="20" borderId="32" xfId="3" applyFont="1" applyFill="1" applyBorder="1" applyAlignment="1">
      <alignment horizontal="center" vertical="center" wrapText="1"/>
    </xf>
    <xf numFmtId="0" fontId="29" fillId="0" borderId="30" xfId="3" applyFont="1" applyBorder="1" applyAlignment="1">
      <alignment horizontal="center" vertical="center"/>
    </xf>
    <xf numFmtId="0" fontId="29" fillId="0" borderId="32" xfId="3" applyFont="1" applyBorder="1" applyAlignment="1">
      <alignment horizontal="center" vertical="center"/>
    </xf>
    <xf numFmtId="0" fontId="29" fillId="0" borderId="31" xfId="3" applyFont="1" applyBorder="1" applyAlignment="1">
      <alignment horizontal="center" vertical="center"/>
    </xf>
    <xf numFmtId="0" fontId="58" fillId="0" borderId="30" xfId="3" applyFont="1" applyBorder="1" applyAlignment="1">
      <alignment horizontal="center" vertical="center" wrapText="1"/>
    </xf>
    <xf numFmtId="0" fontId="58" fillId="0" borderId="32" xfId="3" applyFont="1" applyBorder="1" applyAlignment="1">
      <alignment horizontal="center" vertical="center" wrapText="1"/>
    </xf>
    <xf numFmtId="0" fontId="29" fillId="0" borderId="54" xfId="3" applyFont="1" applyBorder="1" applyAlignment="1">
      <alignment horizontal="center" vertical="center"/>
    </xf>
    <xf numFmtId="0" fontId="29" fillId="0" borderId="52" xfId="3" applyFont="1" applyBorder="1" applyAlignment="1">
      <alignment horizontal="center" vertical="center"/>
    </xf>
    <xf numFmtId="0" fontId="29" fillId="0" borderId="53" xfId="3" applyFont="1" applyBorder="1" applyAlignment="1">
      <alignment horizontal="center" vertical="center"/>
    </xf>
    <xf numFmtId="0" fontId="29" fillId="0" borderId="31" xfId="3" applyFont="1" applyBorder="1" applyAlignment="1">
      <alignment horizontal="center" vertical="center" wrapText="1"/>
    </xf>
    <xf numFmtId="0" fontId="28" fillId="20" borderId="27" xfId="2" applyFont="1" applyFill="1" applyBorder="1" applyAlignment="1">
      <alignment horizontal="center" vertical="center" wrapText="1"/>
    </xf>
    <xf numFmtId="0" fontId="28" fillId="20" borderId="33" xfId="2" applyFont="1" applyFill="1" applyBorder="1" applyAlignment="1">
      <alignment horizontal="center" vertical="center" wrapText="1"/>
    </xf>
    <xf numFmtId="0" fontId="28" fillId="20" borderId="36" xfId="2" applyFont="1" applyFill="1" applyBorder="1" applyAlignment="1">
      <alignment horizontal="center" vertical="center" wrapText="1"/>
    </xf>
    <xf numFmtId="0" fontId="19" fillId="20" borderId="51" xfId="3" applyFont="1" applyFill="1" applyBorder="1" applyAlignment="1">
      <alignment horizontal="center" vertical="center"/>
    </xf>
    <xf numFmtId="0" fontId="28" fillId="0" borderId="96" xfId="2" applyFont="1" applyBorder="1" applyAlignment="1">
      <alignment horizontal="left" vertical="center" wrapText="1"/>
    </xf>
    <xf numFmtId="0" fontId="28" fillId="0" borderId="97" xfId="2" applyFont="1" applyBorder="1" applyAlignment="1">
      <alignment horizontal="left" vertical="center" wrapText="1"/>
    </xf>
    <xf numFmtId="0" fontId="28" fillId="0" borderId="98" xfId="2" applyFont="1" applyBorder="1" applyAlignment="1">
      <alignment horizontal="left" vertical="center" wrapText="1"/>
    </xf>
    <xf numFmtId="0" fontId="28" fillId="0" borderId="99" xfId="2" applyFont="1" applyBorder="1" applyAlignment="1">
      <alignment horizontal="left" vertical="center" wrapText="1"/>
    </xf>
    <xf numFmtId="0" fontId="28" fillId="0" borderId="100" xfId="2" applyFont="1" applyBorder="1" applyAlignment="1">
      <alignment horizontal="left" vertical="center" wrapText="1"/>
    </xf>
    <xf numFmtId="0" fontId="28" fillId="0" borderId="101" xfId="2" applyFont="1" applyBorder="1" applyAlignment="1">
      <alignment horizontal="left" vertical="center" wrapText="1"/>
    </xf>
    <xf numFmtId="0" fontId="28" fillId="0" borderId="102" xfId="2" applyFont="1" applyBorder="1" applyAlignment="1">
      <alignment horizontal="left" vertical="center" wrapText="1"/>
    </xf>
    <xf numFmtId="0" fontId="28" fillId="0" borderId="103" xfId="2" applyFont="1" applyBorder="1" applyAlignment="1">
      <alignment horizontal="left" vertical="center" wrapText="1"/>
    </xf>
    <xf numFmtId="0" fontId="19" fillId="20" borderId="30" xfId="3" applyFont="1" applyFill="1" applyBorder="1" applyAlignment="1">
      <alignment horizontal="center" vertical="center" wrapText="1"/>
    </xf>
    <xf numFmtId="0" fontId="19" fillId="20" borderId="31" xfId="3" applyFont="1" applyFill="1" applyBorder="1" applyAlignment="1">
      <alignment horizontal="center" vertical="center" wrapText="1"/>
    </xf>
    <xf numFmtId="0" fontId="19" fillId="20" borderId="32" xfId="3" applyFont="1" applyFill="1" applyBorder="1" applyAlignment="1">
      <alignment horizontal="center" vertical="center" wrapText="1"/>
    </xf>
    <xf numFmtId="0" fontId="19" fillId="0" borderId="30" xfId="3" applyFont="1" applyBorder="1" applyAlignment="1">
      <alignment horizontal="center" vertical="center"/>
    </xf>
    <xf numFmtId="0" fontId="19" fillId="0" borderId="31" xfId="3" applyFont="1" applyBorder="1" applyAlignment="1">
      <alignment horizontal="center" vertical="center"/>
    </xf>
    <xf numFmtId="0" fontId="19" fillId="0" borderId="32" xfId="3" applyFont="1" applyBorder="1" applyAlignment="1">
      <alignment horizontal="center" vertical="center"/>
    </xf>
    <xf numFmtId="0" fontId="19" fillId="0" borderId="51" xfId="3" applyFont="1" applyBorder="1" applyAlignment="1">
      <alignment horizontal="left" vertical="center" wrapText="1"/>
    </xf>
    <xf numFmtId="0" fontId="19" fillId="0" borderId="51" xfId="3" applyFont="1" applyBorder="1" applyAlignment="1">
      <alignment horizontal="left" vertical="center"/>
    </xf>
    <xf numFmtId="0" fontId="29" fillId="0" borderId="51" xfId="3" applyFont="1" applyBorder="1" applyAlignment="1">
      <alignment horizontal="center" vertical="center"/>
    </xf>
    <xf numFmtId="0" fontId="28" fillId="0" borderId="96" xfId="2" applyFont="1" applyBorder="1" applyAlignment="1">
      <alignment horizontal="center" vertical="center" wrapText="1"/>
    </xf>
    <xf numFmtId="0" fontId="28" fillId="0" borderId="97" xfId="2" applyFont="1" applyBorder="1" applyAlignment="1">
      <alignment horizontal="center" vertical="center" wrapText="1"/>
    </xf>
    <xf numFmtId="0" fontId="28" fillId="0" borderId="98" xfId="2" applyFont="1" applyBorder="1" applyAlignment="1">
      <alignment horizontal="center" vertical="center" wrapText="1"/>
    </xf>
    <xf numFmtId="0" fontId="28" fillId="0" borderId="99" xfId="2" applyFont="1" applyBorder="1" applyAlignment="1">
      <alignment horizontal="center" vertical="center" wrapText="1"/>
    </xf>
    <xf numFmtId="0" fontId="28" fillId="0" borderId="100" xfId="2" applyFont="1" applyBorder="1" applyAlignment="1">
      <alignment horizontal="center" vertical="center" wrapText="1"/>
    </xf>
    <xf numFmtId="0" fontId="28" fillId="0" borderId="101" xfId="2" applyFont="1" applyBorder="1" applyAlignment="1">
      <alignment horizontal="center" vertical="center" wrapText="1"/>
    </xf>
    <xf numFmtId="0" fontId="28" fillId="0" borderId="102" xfId="2" applyFont="1" applyBorder="1" applyAlignment="1">
      <alignment horizontal="center" vertical="center" wrapText="1"/>
    </xf>
    <xf numFmtId="0" fontId="28" fillId="0" borderId="103" xfId="2" applyFont="1" applyBorder="1" applyAlignment="1">
      <alignment horizontal="center" vertical="center" wrapText="1"/>
    </xf>
    <xf numFmtId="0" fontId="71" fillId="0" borderId="30" xfId="3" applyFont="1" applyBorder="1" applyAlignment="1">
      <alignment horizontal="left"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8"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82"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7" fillId="0" borderId="81" xfId="2" applyFont="1" applyBorder="1" applyAlignment="1">
      <alignment horizontal="center" vertical="center" wrapText="1"/>
    </xf>
    <xf numFmtId="0" fontId="27" fillId="0" borderId="70" xfId="2" applyFont="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170" fontId="29" fillId="0" borderId="81" xfId="5" applyNumberFormat="1" applyFont="1" applyBorder="1" applyAlignment="1">
      <alignment horizontal="center" vertical="center"/>
    </xf>
    <xf numFmtId="170" fontId="29" fillId="0" borderId="70" xfId="5" applyNumberFormat="1" applyFont="1" applyBorder="1" applyAlignment="1">
      <alignment horizontal="center" vertical="center"/>
    </xf>
    <xf numFmtId="170" fontId="29" fillId="0" borderId="73" xfId="5" applyNumberFormat="1" applyFont="1" applyBorder="1" applyAlignment="1">
      <alignment horizontal="center" vertical="center"/>
    </xf>
    <xf numFmtId="170" fontId="29" fillId="0" borderId="60" xfId="5" applyNumberFormat="1" applyFont="1" applyBorder="1" applyAlignment="1">
      <alignment horizontal="center" vertical="center"/>
    </xf>
    <xf numFmtId="170" fontId="29" fillId="0" borderId="82" xfId="5" applyNumberFormat="1" applyFont="1" applyBorder="1" applyAlignment="1">
      <alignment horizontal="center" vertical="center"/>
    </xf>
    <xf numFmtId="0" fontId="27" fillId="0" borderId="87" xfId="2" applyFont="1" applyBorder="1" applyAlignment="1">
      <alignment horizontal="center" vertical="center" wrapText="1"/>
    </xf>
    <xf numFmtId="0" fontId="27" fillId="0" borderId="64" xfId="2" applyFont="1" applyBorder="1" applyAlignment="1">
      <alignment horizontal="center" vertical="center" wrapText="1"/>
    </xf>
    <xf numFmtId="0" fontId="28" fillId="16" borderId="51" xfId="2" applyFont="1" applyFill="1" applyBorder="1" applyAlignment="1">
      <alignment horizontal="left"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0" borderId="11" xfId="0" applyFont="1" applyBorder="1" applyAlignment="1">
      <alignment horizontal="center" vertical="center" wrapText="1"/>
    </xf>
    <xf numFmtId="0" fontId="27" fillId="0" borderId="72"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73" xfId="2" applyFont="1" applyBorder="1" applyAlignment="1">
      <alignment horizontal="center" vertical="center" wrapText="1"/>
    </xf>
    <xf numFmtId="0" fontId="27" fillId="0" borderId="82" xfId="2" applyFont="1" applyBorder="1" applyAlignment="1">
      <alignment horizontal="center" vertical="center" wrapText="1"/>
    </xf>
    <xf numFmtId="0" fontId="29" fillId="0" borderId="72" xfId="3" applyFont="1" applyBorder="1" applyAlignment="1">
      <alignment horizontal="center" vertical="center" wrapText="1"/>
    </xf>
    <xf numFmtId="0" fontId="29" fillId="0" borderId="83" xfId="3" applyFont="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0" borderId="60" xfId="2" applyFont="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16" borderId="30" xfId="3" applyFont="1" applyFill="1" applyBorder="1" applyAlignment="1">
      <alignment horizontal="center" vertical="center" wrapText="1"/>
    </xf>
    <xf numFmtId="0" fontId="28" fillId="16" borderId="31" xfId="3" applyFont="1" applyFill="1" applyBorder="1" applyAlignment="1">
      <alignment horizontal="center" vertical="center" wrapText="1"/>
    </xf>
    <xf numFmtId="0" fontId="28" fillId="16" borderId="32" xfId="3" applyFont="1" applyFill="1" applyBorder="1" applyAlignment="1">
      <alignment horizontal="center" vertical="center" wrapText="1"/>
    </xf>
    <xf numFmtId="0" fontId="28" fillId="16" borderId="36" xfId="3" applyFont="1" applyFill="1" applyBorder="1" applyAlignment="1">
      <alignment horizontal="center" vertical="center" wrapText="1"/>
    </xf>
    <xf numFmtId="0" fontId="28" fillId="16" borderId="45" xfId="3" applyFont="1" applyFill="1" applyBorder="1" applyAlignment="1">
      <alignment horizontal="center" vertical="center" wrapText="1"/>
    </xf>
    <xf numFmtId="0" fontId="28" fillId="16" borderId="44" xfId="3" applyFont="1" applyFill="1" applyBorder="1" applyAlignment="1">
      <alignment horizontal="center" vertical="center" wrapText="1"/>
    </xf>
    <xf numFmtId="0" fontId="28" fillId="20" borderId="36" xfId="3" applyFont="1" applyFill="1" applyBorder="1" applyAlignment="1">
      <alignment horizontal="center" vertical="center" wrapText="1"/>
    </xf>
    <xf numFmtId="0" fontId="28" fillId="20" borderId="44" xfId="3" applyFont="1" applyFill="1" applyBorder="1" applyAlignment="1">
      <alignment horizontal="center" vertical="center" wrapText="1"/>
    </xf>
    <xf numFmtId="0" fontId="46" fillId="20" borderId="52" xfId="3" applyFont="1" applyFill="1" applyBorder="1" applyAlignment="1">
      <alignment horizontal="center" vertical="center" wrapText="1"/>
    </xf>
    <xf numFmtId="0" fontId="46" fillId="20" borderId="3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28" fillId="20" borderId="31" xfId="3" applyFont="1" applyFill="1" applyBorder="1" applyAlignment="1">
      <alignment horizontal="center" vertical="center" wrapText="1"/>
    </xf>
    <xf numFmtId="0" fontId="35" fillId="20" borderId="31" xfId="3" applyFont="1" applyFill="1" applyBorder="1" applyAlignment="1">
      <alignment horizontal="center" vertical="center" wrapText="1"/>
    </xf>
    <xf numFmtId="0" fontId="35" fillId="20" borderId="32" xfId="3" applyFont="1" applyFill="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8" fillId="20" borderId="30" xfId="2" applyFont="1" applyFill="1" applyBorder="1" applyAlignment="1">
      <alignment horizontal="left" vertical="center" wrapText="1"/>
    </xf>
    <xf numFmtId="0" fontId="28" fillId="20" borderId="32" xfId="2" applyFont="1" applyFill="1" applyBorder="1" applyAlignment="1">
      <alignment horizontal="left" vertical="center" wrapText="1"/>
    </xf>
    <xf numFmtId="0" fontId="27" fillId="0" borderId="51" xfId="0" applyFont="1" applyBorder="1" applyAlignment="1">
      <alignment horizontal="left" vertical="center" wrapText="1"/>
    </xf>
    <xf numFmtId="0" fontId="54" fillId="0" borderId="27" xfId="2" applyFont="1" applyBorder="1" applyAlignment="1">
      <alignment horizontal="center" vertical="center" wrapText="1"/>
    </xf>
    <xf numFmtId="0" fontId="54" fillId="0" borderId="43" xfId="2" applyFont="1" applyBorder="1" applyAlignment="1">
      <alignment horizontal="center" vertical="center" wrapText="1"/>
    </xf>
    <xf numFmtId="0" fontId="54" fillId="0" borderId="42" xfId="2" applyFont="1" applyBorder="1" applyAlignment="1">
      <alignment horizontal="center" vertical="center" wrapText="1"/>
    </xf>
    <xf numFmtId="0" fontId="54" fillId="0" borderId="33" xfId="2" applyFont="1" applyBorder="1" applyAlignment="1">
      <alignment horizontal="center" vertical="center" wrapText="1"/>
    </xf>
    <xf numFmtId="0" fontId="54" fillId="0" borderId="11" xfId="2" applyFont="1" applyAlignment="1">
      <alignment horizontal="center" vertical="center" wrapText="1"/>
    </xf>
    <xf numFmtId="0" fontId="54" fillId="0" borderId="41" xfId="2" applyFont="1" applyBorder="1" applyAlignment="1">
      <alignment horizontal="center" vertical="center" wrapText="1"/>
    </xf>
    <xf numFmtId="0" fontId="54" fillId="0" borderId="36" xfId="2" applyFont="1" applyBorder="1" applyAlignment="1">
      <alignment horizontal="center" vertical="center" wrapText="1"/>
    </xf>
    <xf numFmtId="0" fontId="54" fillId="0" borderId="45" xfId="2" applyFont="1" applyBorder="1" applyAlignment="1">
      <alignment horizontal="center" vertical="center" wrapText="1"/>
    </xf>
    <xf numFmtId="0" fontId="54" fillId="0" borderId="44" xfId="2" applyFont="1" applyBorder="1" applyAlignment="1">
      <alignment horizontal="center" vertical="center" wrapText="1"/>
    </xf>
    <xf numFmtId="0" fontId="28" fillId="28" borderId="79" xfId="3" applyFont="1" applyFill="1" applyBorder="1" applyAlignment="1">
      <alignment horizontal="center" vertical="center" wrapText="1"/>
    </xf>
    <xf numFmtId="0" fontId="28" fillId="28" borderId="76" xfId="3" applyFont="1" applyFill="1" applyBorder="1" applyAlignment="1">
      <alignment horizontal="center" vertical="center" wrapText="1"/>
    </xf>
    <xf numFmtId="0" fontId="46" fillId="28" borderId="30" xfId="3" applyFont="1" applyFill="1" applyBorder="1" applyAlignment="1">
      <alignment horizontal="center" vertical="center" wrapText="1"/>
    </xf>
    <xf numFmtId="0" fontId="46" fillId="28" borderId="32" xfId="3" applyFont="1" applyFill="1" applyBorder="1" applyAlignment="1">
      <alignment horizontal="center" vertical="center" wrapText="1"/>
    </xf>
    <xf numFmtId="0" fontId="36" fillId="28" borderId="30" xfId="3" applyFont="1" applyFill="1" applyBorder="1" applyAlignment="1">
      <alignment horizontal="center" vertical="center" wrapText="1"/>
    </xf>
    <xf numFmtId="0" fontId="36" fillId="28" borderId="31" xfId="3" applyFont="1" applyFill="1" applyBorder="1" applyAlignment="1">
      <alignment horizontal="center" vertical="center" wrapText="1"/>
    </xf>
    <xf numFmtId="0" fontId="36" fillId="28" borderId="32" xfId="3" applyFont="1" applyFill="1" applyBorder="1" applyAlignment="1">
      <alignment horizontal="center" vertical="center" wrapText="1"/>
    </xf>
    <xf numFmtId="0" fontId="46" fillId="20" borderId="42" xfId="3" applyFont="1" applyFill="1" applyBorder="1" applyAlignment="1">
      <alignment horizontal="center" vertical="center" wrapText="1"/>
    </xf>
    <xf numFmtId="0" fontId="46" fillId="20" borderId="11" xfId="3" applyFont="1" applyFill="1" applyAlignment="1">
      <alignment horizontal="center" vertical="center" wrapText="1"/>
    </xf>
    <xf numFmtId="0" fontId="46" fillId="20" borderId="45" xfId="3" applyFont="1" applyFill="1" applyBorder="1" applyAlignment="1">
      <alignment horizontal="center" vertical="center" wrapText="1"/>
    </xf>
    <xf numFmtId="0" fontId="46" fillId="28" borderId="57" xfId="3" applyFont="1" applyFill="1" applyBorder="1" applyAlignment="1">
      <alignment horizontal="center" vertical="center" wrapText="1"/>
    </xf>
    <xf numFmtId="0" fontId="46" fillId="28" borderId="69" xfId="3" applyFont="1" applyFill="1" applyBorder="1" applyAlignment="1">
      <alignment horizontal="center" vertical="center" wrapText="1"/>
    </xf>
    <xf numFmtId="0" fontId="46" fillId="28" borderId="59" xfId="3" applyFont="1" applyFill="1" applyBorder="1" applyAlignment="1">
      <alignment horizontal="center" vertical="center" wrapText="1"/>
    </xf>
    <xf numFmtId="0" fontId="28" fillId="28" borderId="47" xfId="3" applyFont="1" applyFill="1" applyBorder="1" applyAlignment="1">
      <alignment horizontal="center" vertical="center" wrapText="1"/>
    </xf>
    <xf numFmtId="0" fontId="27" fillId="0" borderId="11" xfId="2" applyFont="1" applyAlignment="1">
      <alignment horizontal="center" vertical="center" wrapText="1"/>
    </xf>
    <xf numFmtId="0" fontId="27" fillId="0" borderId="45" xfId="2" applyFont="1" applyBorder="1" applyAlignment="1">
      <alignment horizontal="center" vertical="center" wrapText="1"/>
    </xf>
    <xf numFmtId="0" fontId="28" fillId="25" borderId="36" xfId="2" applyFont="1" applyFill="1" applyBorder="1" applyAlignment="1">
      <alignment horizontal="center" vertical="center"/>
    </xf>
    <xf numFmtId="0" fontId="28" fillId="25" borderId="45" xfId="2" applyFont="1" applyFill="1" applyBorder="1" applyAlignment="1">
      <alignment horizontal="center" vertical="center"/>
    </xf>
    <xf numFmtId="0" fontId="28" fillId="25" borderId="44" xfId="2" applyFont="1" applyFill="1" applyBorder="1" applyAlignment="1">
      <alignment horizontal="center" vertical="center"/>
    </xf>
    <xf numFmtId="0" fontId="50" fillId="0" borderId="51" xfId="0" applyFont="1" applyBorder="1" applyAlignment="1">
      <alignment horizontal="left" vertical="center" wrapText="1"/>
    </xf>
    <xf numFmtId="0" fontId="28" fillId="25" borderId="54" xfId="2" applyFont="1" applyFill="1" applyBorder="1" applyAlignment="1">
      <alignment horizontal="center" vertical="center"/>
    </xf>
    <xf numFmtId="0" fontId="28" fillId="25" borderId="52" xfId="2" applyFont="1" applyFill="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28" fillId="16" borderId="27" xfId="0" applyFont="1" applyFill="1" applyBorder="1" applyAlignment="1">
      <alignment horizontal="center" vertical="center"/>
    </xf>
    <xf numFmtId="0" fontId="28" fillId="16" borderId="43" xfId="0" applyFont="1" applyFill="1" applyBorder="1" applyAlignment="1">
      <alignment horizontal="center" vertical="center"/>
    </xf>
    <xf numFmtId="0" fontId="28" fillId="16" borderId="42" xfId="0" applyFont="1" applyFill="1" applyBorder="1" applyAlignment="1">
      <alignment horizontal="center" vertical="center"/>
    </xf>
    <xf numFmtId="0" fontId="28" fillId="16" borderId="33" xfId="0" applyFont="1" applyFill="1" applyBorder="1" applyAlignment="1">
      <alignment horizontal="center" vertical="center"/>
    </xf>
    <xf numFmtId="0" fontId="28" fillId="16" borderId="11" xfId="0" applyFont="1" applyFill="1" applyBorder="1" applyAlignment="1">
      <alignment horizontal="center" vertical="center"/>
    </xf>
    <xf numFmtId="0" fontId="28" fillId="16" borderId="41" xfId="0" applyFont="1" applyFill="1" applyBorder="1" applyAlignment="1">
      <alignment horizontal="center" vertical="center"/>
    </xf>
    <xf numFmtId="0" fontId="28" fillId="16" borderId="36" xfId="0" applyFont="1" applyFill="1" applyBorder="1" applyAlignment="1">
      <alignment horizontal="center" vertical="center"/>
    </xf>
    <xf numFmtId="0" fontId="28" fillId="16" borderId="45" xfId="0" applyFont="1" applyFill="1" applyBorder="1" applyAlignment="1">
      <alignment horizontal="center" vertical="center"/>
    </xf>
    <xf numFmtId="0" fontId="28" fillId="16" borderId="44" xfId="0" applyFont="1" applyFill="1" applyBorder="1" applyAlignment="1">
      <alignment horizontal="center" vertical="center"/>
    </xf>
    <xf numFmtId="0" fontId="40" fillId="26" borderId="34" xfId="14" applyNumberFormat="1" applyFill="1" applyBorder="1" applyAlignment="1">
      <alignment horizontal="center" vertical="center" wrapText="1"/>
    </xf>
    <xf numFmtId="0" fontId="40" fillId="26" borderId="38" xfId="14" applyNumberFormat="1" applyFill="1" applyBorder="1" applyAlignment="1">
      <alignment horizontal="center" vertical="center" wrapText="1"/>
    </xf>
    <xf numFmtId="0" fontId="40" fillId="26" borderId="34" xfId="14" quotePrefix="1" applyNumberFormat="1" applyFill="1" applyBorder="1" applyAlignment="1">
      <alignment horizontal="center" vertical="center" wrapText="1"/>
    </xf>
    <xf numFmtId="0" fontId="40" fillId="26" borderId="38" xfId="14" quotePrefix="1" applyNumberFormat="1" applyFill="1" applyBorder="1" applyAlignment="1">
      <alignment horizontal="center" vertical="center" wrapText="1"/>
    </xf>
    <xf numFmtId="0" fontId="40" fillId="16" borderId="34" xfId="12" quotePrefix="1" applyNumberFormat="1" applyFont="1" applyFill="1" applyBorder="1" applyAlignment="1">
      <alignment horizontal="center" vertical="center" wrapText="1"/>
    </xf>
    <xf numFmtId="0" fontId="40" fillId="16" borderId="38" xfId="12" quotePrefix="1" applyNumberFormat="1" applyFont="1" applyFill="1" applyBorder="1" applyAlignment="1">
      <alignment horizontal="center" vertical="center" wrapText="1"/>
    </xf>
    <xf numFmtId="0" fontId="57" fillId="20" borderId="57" xfId="18" applyFont="1" applyFill="1" applyBorder="1" applyAlignment="1">
      <alignment horizontal="center" vertical="center" wrapText="1"/>
    </xf>
    <xf numFmtId="0" fontId="57" fillId="20" borderId="80" xfId="18" applyFont="1" applyFill="1" applyBorder="1" applyAlignment="1">
      <alignment horizontal="center" vertical="center" wrapText="1"/>
    </xf>
    <xf numFmtId="0" fontId="57" fillId="20" borderId="61" xfId="18" applyFont="1" applyFill="1" applyBorder="1" applyAlignment="1">
      <alignment horizontal="center" vertical="center"/>
    </xf>
    <xf numFmtId="0" fontId="57" fillId="20" borderId="62" xfId="18" applyFont="1" applyFill="1" applyBorder="1" applyAlignment="1">
      <alignment horizontal="center" vertical="center"/>
    </xf>
    <xf numFmtId="0" fontId="57" fillId="20" borderId="76" xfId="18" applyFont="1" applyFill="1" applyBorder="1" applyAlignment="1">
      <alignment horizontal="center" vertical="center"/>
    </xf>
    <xf numFmtId="0" fontId="57" fillId="20" borderId="79" xfId="18" applyFont="1" applyFill="1" applyBorder="1" applyAlignment="1">
      <alignment horizontal="center" vertical="center"/>
    </xf>
    <xf numFmtId="0" fontId="53" fillId="16" borderId="35" xfId="18" applyFont="1" applyFill="1" applyBorder="1" applyAlignment="1">
      <alignment horizontal="center" vertical="center" wrapText="1"/>
    </xf>
    <xf numFmtId="0" fontId="53" fillId="16" borderId="39" xfId="18" applyFont="1" applyFill="1" applyBorder="1" applyAlignment="1">
      <alignment horizontal="center" vertical="center" wrapText="1"/>
    </xf>
    <xf numFmtId="0" fontId="40" fillId="26" borderId="75" xfId="14" quotePrefix="1" applyNumberFormat="1" applyFill="1" applyBorder="1" applyAlignment="1">
      <alignment horizontal="center" vertical="center" wrapText="1"/>
    </xf>
    <xf numFmtId="0" fontId="40" fillId="26" borderId="37" xfId="14" quotePrefix="1" applyNumberFormat="1" applyFill="1" applyBorder="1" applyAlignment="1">
      <alignment horizontal="center" vertical="center" wrapText="1"/>
    </xf>
    <xf numFmtId="0" fontId="2" fillId="25" borderId="11" xfId="18" applyFill="1" applyAlignment="1">
      <alignment horizontal="center"/>
    </xf>
    <xf numFmtId="0" fontId="57" fillId="20" borderId="34" xfId="18" applyFont="1" applyFill="1" applyBorder="1" applyAlignment="1">
      <alignment horizontal="center" vertical="center" wrapText="1"/>
    </xf>
    <xf numFmtId="0" fontId="57" fillId="20" borderId="38" xfId="18" applyFont="1" applyFill="1" applyBorder="1" applyAlignment="1">
      <alignment horizontal="center" vertical="center" wrapText="1"/>
    </xf>
    <xf numFmtId="0" fontId="57" fillId="20" borderId="35" xfId="18" applyFont="1" applyFill="1" applyBorder="1" applyAlignment="1">
      <alignment horizontal="center" vertical="center" wrapText="1"/>
    </xf>
    <xf numFmtId="0" fontId="57" fillId="20" borderId="39" xfId="18" applyFont="1" applyFill="1" applyBorder="1" applyAlignment="1">
      <alignment horizontal="center" vertical="center" wrapText="1"/>
    </xf>
    <xf numFmtId="0" fontId="28" fillId="20" borderId="67" xfId="2" applyFont="1" applyFill="1" applyBorder="1" applyAlignment="1">
      <alignment horizontal="center" vertical="center" wrapText="1"/>
    </xf>
    <xf numFmtId="0" fontId="28" fillId="20" borderId="68" xfId="2" applyFont="1" applyFill="1" applyBorder="1" applyAlignment="1">
      <alignment horizontal="center" vertical="center" wrapText="1"/>
    </xf>
    <xf numFmtId="0" fontId="27" fillId="0" borderId="51" xfId="2" applyFont="1" applyBorder="1" applyAlignment="1">
      <alignment horizontal="center" vertical="center" wrapText="1"/>
    </xf>
    <xf numFmtId="0" fontId="28" fillId="0" borderId="54" xfId="2" applyFont="1" applyBorder="1" applyAlignment="1">
      <alignment horizontal="center" vertical="center"/>
    </xf>
    <xf numFmtId="0" fontId="28" fillId="0" borderId="52" xfId="2" applyFont="1" applyBorder="1" applyAlignment="1">
      <alignment horizontal="center" vertical="center"/>
    </xf>
    <xf numFmtId="0" fontId="29" fillId="0" borderId="8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13" fillId="7" borderId="22" xfId="0" applyFont="1" applyFill="1" applyBorder="1" applyAlignment="1">
      <alignment horizontal="center" vertical="center" wrapText="1"/>
    </xf>
    <xf numFmtId="0" fontId="19" fillId="8" borderId="11"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6" fillId="2" borderId="22" xfId="0" applyFont="1" applyFill="1" applyBorder="1" applyAlignment="1">
      <alignment horizontal="left" vertical="center" wrapText="1"/>
    </xf>
    <xf numFmtId="0" fontId="13" fillId="0" borderId="22" xfId="0" applyFont="1" applyBorder="1" applyAlignment="1">
      <alignment horizontal="center" vertical="center" wrapText="1"/>
    </xf>
  </cellXfs>
  <cellStyles count="22">
    <cellStyle name="Hipervínculo" xfId="21" builtinId="8"/>
    <cellStyle name="Millares" xfId="17" builtinId="3"/>
    <cellStyle name="Millares [0] 2" xfId="7" xr:uid="{00000000-0005-0000-0000-000001000000}"/>
    <cellStyle name="Millares 2" xfId="5" xr:uid="{00000000-0005-0000-0000-000002000000}"/>
    <cellStyle name="Moneda" xfId="20" builtinId="4"/>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6" xr:uid="{49FC8E33-C0C3-4E0D-B8A8-D530E73D4CC5}"/>
    <cellStyle name="Normal 5" xfId="18" xr:uid="{C52B7D4A-D246-4DB4-9679-A0B39302B7C5}"/>
    <cellStyle name="Normal 6" xfId="19"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8" Type="http://customschemas.google.com/relationships/workbookmetadata" Target="metadata"/><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EUGENIO ELIAS CORTES REYES" id="{12498FDA-434D-4463-8959-635F6BA12FCB}" userId="3f0d7c6c99bc44c3"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74" dT="2025-03-16T16:23:03.81" personId="{12498FDA-434D-4463-8959-635F6BA12FCB}" id="{5B53F4DE-B2CF-4C89-B7EA-AE74A261F23A}">
    <text>Por favor revisar las cifras porque la sumatoria no da los 2.543</text>
  </threadedComment>
</ThreadedComment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f:/g/personal/cvillareal_sdmujer_gov_co/EicdvgpvXCxGhp6qFdONIx4BGB_gmshDAwUo8VkNpTrFYA?e=L49707" TargetMode="External"/><Relationship Id="rId1" Type="http://schemas.openxmlformats.org/officeDocument/2006/relationships/hyperlink" Target="../../../../../../../../../../../../:f:/g/personal/cvillareal_sdmujer_gov_co/Es6rUzln81pEiCm38XzzcHUB-tOZBQHjBpf4p3xclV6vnw?e=ogfad4"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g/personal/cvillareal_sdmujer_gov_co/Et3DZ8xkilBErSVtjfjI-cYBiSrd74kw8I9AbfLwAbdRdg?e=iMvWzb" TargetMode="External"/><Relationship Id="rId1" Type="http://schemas.openxmlformats.org/officeDocument/2006/relationships/hyperlink" Target="../../../../../../../../../../../../:f:/g/personal/cvillareal_sdmujer_gov_co/EjWh5QzdgtNGhzQsCWI3SNoBRqmleJrwKWZgEgTzJz6WHg?e=H467X9"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f:/g/personal/cvillareal_sdmujer_gov_co/EpzKmxuT-MNNj5AN0OUqJCoBIKqn8Z8mSDGW3RRB4N-dgg?e=YeCzFl" TargetMode="External"/><Relationship Id="rId7" Type="http://schemas.openxmlformats.org/officeDocument/2006/relationships/drawing" Target="../drawings/drawing10.xml"/><Relationship Id="rId2" Type="http://schemas.openxmlformats.org/officeDocument/2006/relationships/hyperlink" Target="../../../../../../../../../../../../:f:/g/personal/cvillareal_sdmujer_gov_co/Elsuz8uZAkNIt5UBFmS39woB-NmhekciDrSfSPCR9s4IeQ?e=JSv8V9" TargetMode="External"/><Relationship Id="rId1" Type="http://schemas.openxmlformats.org/officeDocument/2006/relationships/hyperlink" Target="../../../../../../../../../../../../:f:/g/personal/cvillareal_sdmujer_gov_co/EsiXi3Eut8JCslWpF6ABH1EBPQCGa0vBaRn0xqPqivzthw?e=ch5nYJ" TargetMode="External"/><Relationship Id="rId6" Type="http://schemas.openxmlformats.org/officeDocument/2006/relationships/printerSettings" Target="../printerSettings/printerSettings9.bin"/><Relationship Id="rId5" Type="http://schemas.openxmlformats.org/officeDocument/2006/relationships/hyperlink" Target="../../../../../../../../../../../../:f:/g/personal/cvillareal_sdmujer_gov_co/EgYDTCli9NBFmzbFAz-tQUUBO1irMeC8kyaGzlXHZW_hZw?e=VI66Bz" TargetMode="External"/><Relationship Id="rId4" Type="http://schemas.openxmlformats.org/officeDocument/2006/relationships/hyperlink" Target="../../../../../../../../../../../../:f:/g/personal/cvillareal_sdmujer_gov_co/EvBOiLV4LG9Firm84jpJauYByZ2OyQPIuWIALu9MCGPNmw?e=bYFBn5"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f:/g/personal/cvillareal_sdmujer_gov_co/Eqtl-b3318dBgIqqRwGJQfUB9FccW9IT55dnNPoDJFrtYg?e=9ksEwl" TargetMode="External"/><Relationship Id="rId2" Type="http://schemas.openxmlformats.org/officeDocument/2006/relationships/hyperlink" Target="../../../../../../../../../../../../:f:/g/personal/cvillareal_sdmujer_gov_co/Enr_iDMaQMNOphZzSmJFuYEBkDbvud23chn8LAeiMIxTsA?e=6l3aNp" TargetMode="External"/><Relationship Id="rId1" Type="http://schemas.openxmlformats.org/officeDocument/2006/relationships/hyperlink" Target="../../../../../../../../../../../../:f:/g/personal/cvillareal_sdmujer_gov_co/EvR94cz57ytOosx8A5CkG3gBoYVmvN6v1BeGvS63G4MEJQ?e=Ctl1Qj" TargetMode="External"/><Relationship Id="rId6" Type="http://schemas.openxmlformats.org/officeDocument/2006/relationships/drawing" Target="../drawings/drawing11.xml"/><Relationship Id="rId5" Type="http://schemas.openxmlformats.org/officeDocument/2006/relationships/printerSettings" Target="../printerSettings/printerSettings10.bin"/><Relationship Id="rId4" Type="http://schemas.openxmlformats.org/officeDocument/2006/relationships/hyperlink" Target="../../../../../../../../../../../../:f:/g/personal/cvillareal_sdmujer_gov_co/EoLaCO5EqXdAojFUOAzD_BUBfDrMP0F6OuZ84UXXc8VJmg?e=QSdq8f"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f:/g/personal/cvillareal_sdmujer_gov_co/EuvZWTH7BTNOq1pjy_E5iDYBJf_V_TJ5kC_BTUliobX87Q?e=1PhHDe" TargetMode="External"/><Relationship Id="rId1" Type="http://schemas.openxmlformats.org/officeDocument/2006/relationships/hyperlink" Target="../../../../../../../../../../../../:f:/g/personal/cvillareal_sdmujer_gov_co/Eg3HkDrWhKBLrzKHCSzG6xMB_YlQIdJ7klTq2YZbpPtTpg?e=Edx7D7"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f:/g/personal/cvillareal_sdmujer_gov_co/Eh_ek2tn7sdAn9RDymUgRfYBqs-Mf_8NbKiKH10dLKAZiw?e=7aIwFE"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hyperlink" Target="../../../../../../../../../../../../:f:/g/personal/cvillareal_sdmujer_gov_co/EnvpwiyBGItIoZc0SUxskJABTk6ac038R3YwSDaNcveQWQ?e=92eVRN" TargetMode="External"/><Relationship Id="rId7" Type="http://schemas.openxmlformats.org/officeDocument/2006/relationships/drawing" Target="../drawings/drawing2.xml"/><Relationship Id="rId2" Type="http://schemas.openxmlformats.org/officeDocument/2006/relationships/hyperlink" Target="../../../../../../../../../../../../:f:/g/personal/cvillareal_sdmujer_gov_co/Ejjxb62qwupIjWzegsllFq4BLzl8WK_UmM5CeM6ZtCYBpg?e=6Dguiu" TargetMode="External"/><Relationship Id="rId1" Type="http://schemas.openxmlformats.org/officeDocument/2006/relationships/hyperlink" Target="../../../../../../../../../../../../:f:/g/personal/cvillareal_sdmujer_gov_co/EtPWnanTlgJIlX0cUfOJRrcBrMSRgMN7uK59lEN3dQUfRA?e=euMdPQ" TargetMode="External"/><Relationship Id="rId6" Type="http://schemas.openxmlformats.org/officeDocument/2006/relationships/printerSettings" Target="../printerSettings/printerSettings1.bin"/><Relationship Id="rId5" Type="http://schemas.openxmlformats.org/officeDocument/2006/relationships/hyperlink" Target="../../../../../../../../../../../../:f:/g/personal/cvillareal_sdmujer_gov_co/Ev3IHA9wuutEr_1q-Tc2WFUB46fPDAQUFnCkh9uuR0oG-w?e=Oo9ZdF" TargetMode="External"/><Relationship Id="rId4" Type="http://schemas.openxmlformats.org/officeDocument/2006/relationships/hyperlink" Target="../../../../../../../../../../../../:f:/g/personal/cvillareal_sdmujer_gov_co/Ev0AEDJa2d5NsF-l0v10NnMBSZjUFuOXshGZR1v_Ggk_Xw?e=LFrQa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f:/g/personal/cvillareal_sdmujer_gov_co/EueV1OQ1AyNHnjr1c2q0kosBjU_0PLxdcaaLKxoibY0EPw?e=Zvj4Nf" TargetMode="External"/><Relationship Id="rId2" Type="http://schemas.openxmlformats.org/officeDocument/2006/relationships/hyperlink" Target="../../../../../../../../../../../../:f:/g/personal/cvillareal_sdmujer_gov_co/EqgY02zp_2hAuJOSZk2BXZ4BLhDtIg81_qck0zlRZ22zkw?e=RS7yZb" TargetMode="External"/><Relationship Id="rId1" Type="http://schemas.openxmlformats.org/officeDocument/2006/relationships/hyperlink" Target="../../../../../../../../../../../../:f:/g/personal/cvillareal_sdmujer_gov_co/ElxJGC51b4FJoUqBCUuscgMBoY8GBnFwU1vcp9W1eX-K_w?e=IeN4ba"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f:/g/personal/cvillareal_sdmujer_gov_co/Es2LOTN_MPdOglvW-aOGNlYBSLnQzi67aLrBaGWGQKznFA?e=9L00De"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f:/g/personal/cvillareal_sdmujer_gov_co/Eutn3y9ncfVDjUimjqNih0MBEOcRMqD4J5drnGxDbVUrBQ?e=QqPMjB" TargetMode="External"/><Relationship Id="rId7" Type="http://schemas.openxmlformats.org/officeDocument/2006/relationships/vmlDrawing" Target="../drawings/vmlDrawing1.vml"/><Relationship Id="rId2" Type="http://schemas.openxmlformats.org/officeDocument/2006/relationships/hyperlink" Target="../../../../../../../../../../../../:f:/g/personal/cvillareal_sdmujer_gov_co/EqHotYSvJQBPhJFYYx7bYi8B2Y-XYOH6hR1LDbajSO9xHA?e=gSIAn4" TargetMode="External"/><Relationship Id="rId1" Type="http://schemas.openxmlformats.org/officeDocument/2006/relationships/hyperlink" Target="../../../../../../../../../../../../:f:/g/personal/cvillareal_sdmujer_gov_co/EgWa-Pi9ZMVCtVAtmKbN5W0Bx3iBmlcavtl9GA-3X1x89Q?e=NrTUk1"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f:/g/personal/cvillareal_sdmujer_gov_co/EupRnuUCxlFBm0VDOJNgpe8BqjTtRhRUCeQbFOUFEYX5lQ?e=UMiwyc" TargetMode="External"/><Relationship Id="rId9"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hyperlink" Target="../../../../../../../../../../../../:f:/g/personal/cvillareal_sdmujer_gov_co/EjUvX1li48lCtfciAY22FOQBdzzVOkY8l-B8cKgoWYjhaA?e=uhUib2" TargetMode="External"/><Relationship Id="rId2" Type="http://schemas.openxmlformats.org/officeDocument/2006/relationships/hyperlink" Target="../../../../../../../../../../../../:f:/g/personal/cvillareal_sdmujer_gov_co/EpQ21howzR9HgLccmm_MMzsBWf_1Qhlf3r0uamfn6p9Yhg?e=yCti13" TargetMode="External"/><Relationship Id="rId1" Type="http://schemas.openxmlformats.org/officeDocument/2006/relationships/hyperlink" Target="../../../../../../../../../../../../:f:/g/personal/cvillareal_sdmujer_gov_co/EkJB_mVJa3tBuZbLMmB-RBgBAX6Sx5Vep_xDsank4j1MrQ?e=wV1Zu1" TargetMode="External"/><Relationship Id="rId6" Type="http://schemas.openxmlformats.org/officeDocument/2006/relationships/drawing" Target="../drawings/drawing5.xml"/><Relationship Id="rId5" Type="http://schemas.openxmlformats.org/officeDocument/2006/relationships/printerSettings" Target="../printerSettings/printerSettings4.bin"/><Relationship Id="rId4" Type="http://schemas.openxmlformats.org/officeDocument/2006/relationships/hyperlink" Target="../../../../../../../../../../../../:f:/g/personal/cvillareal_sdmujer_gov_co/EuWiJbmivV1JlwVpBrAxvEkBHfBpg9nntVurOl8FmxhjMQ?e=UJd7HH"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f:/g/personal/cvillareal_sdmujer_gov_co/Ejx_LDLzSgZLkziehq7Ck8QBL1H8A4KkJIP9yhWdKvTfZA?e=jCOftv"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hyperlink" Target="../../../../../../../../../../../../:f:/g/personal/cvillareal_sdmujer_gov_co/EteovXYf5eFGiERRECyVrvoBK2-dB-6CIw2Qb5af0ryzBg?e=blTwiC" TargetMode="External"/><Relationship Id="rId2" Type="http://schemas.openxmlformats.org/officeDocument/2006/relationships/hyperlink" Target="../../../../../../../../../../../../:f:/g/personal/cvillareal_sdmujer_gov_co/EkvHG2b0vjtOqBAGIA_WRSgBPyuDhOzk_U22p-aBe5ml9A?e=Ve8ZDf" TargetMode="External"/><Relationship Id="rId1" Type="http://schemas.openxmlformats.org/officeDocument/2006/relationships/hyperlink" Target="../../../../../../../../../../../../:f:/g/personal/cvillareal_sdmujer_gov_co/EjvYqHnXJD1Pi2ut8KziYV0B6oWFhW429uTvJp2hiopWBg?e=u2Rvf0" TargetMode="Externa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59" customWidth="1"/>
    <col min="5" max="5" width="34.28515625" style="256" customWidth="1"/>
    <col min="6" max="6" width="31" style="256" customWidth="1"/>
    <col min="7" max="7" width="20.140625" style="256" customWidth="1"/>
    <col min="8" max="8" width="19.140625" style="256" customWidth="1"/>
    <col min="9" max="9" width="24" style="256" customWidth="1"/>
    <col min="10" max="10" width="18.7109375" style="256" customWidth="1"/>
    <col min="11" max="11" width="21.7109375" style="256" customWidth="1"/>
    <col min="12" max="16384" width="12" style="256"/>
  </cols>
  <sheetData>
    <row r="1" spans="1:12" x14ac:dyDescent="0.25">
      <c r="A1" s="257" t="s">
        <v>0</v>
      </c>
      <c r="B1" s="257" t="s">
        <v>1</v>
      </c>
      <c r="C1" s="257" t="s">
        <v>2</v>
      </c>
      <c r="D1" s="257" t="s">
        <v>3</v>
      </c>
      <c r="E1" s="258" t="s">
        <v>4</v>
      </c>
      <c r="F1" s="258" t="s">
        <v>5</v>
      </c>
      <c r="G1" s="258" t="s">
        <v>6</v>
      </c>
      <c r="H1" s="258" t="s">
        <v>7</v>
      </c>
      <c r="I1" s="258" t="s">
        <v>8</v>
      </c>
      <c r="J1" s="258" t="s">
        <v>9</v>
      </c>
      <c r="K1" s="258" t="s">
        <v>10</v>
      </c>
      <c r="L1" s="258" t="s">
        <v>11</v>
      </c>
    </row>
    <row r="2" spans="1:12" ht="25.5" x14ac:dyDescent="0.25">
      <c r="A2" s="259" t="s">
        <v>12</v>
      </c>
      <c r="B2" s="259" t="s">
        <v>13</v>
      </c>
      <c r="C2" s="259" t="s">
        <v>14</v>
      </c>
      <c r="D2" s="259" t="s">
        <v>15</v>
      </c>
      <c r="E2" s="256" t="s">
        <v>16</v>
      </c>
      <c r="F2" s="256" t="s">
        <v>17</v>
      </c>
      <c r="G2" s="259" t="s">
        <v>18</v>
      </c>
      <c r="H2" s="256" t="s">
        <v>19</v>
      </c>
      <c r="I2" s="256" t="s">
        <v>20</v>
      </c>
      <c r="J2" s="256" t="s">
        <v>21</v>
      </c>
      <c r="K2" s="256" t="s">
        <v>22</v>
      </c>
      <c r="L2" s="256" t="s">
        <v>23</v>
      </c>
    </row>
    <row r="3" spans="1:12" ht="25.5" x14ac:dyDescent="0.25">
      <c r="A3" s="259" t="s">
        <v>24</v>
      </c>
      <c r="B3" s="259" t="s">
        <v>25</v>
      </c>
      <c r="C3" s="259" t="s">
        <v>26</v>
      </c>
      <c r="D3" s="259" t="s">
        <v>27</v>
      </c>
      <c r="E3" s="256" t="s">
        <v>28</v>
      </c>
      <c r="F3" s="256" t="s">
        <v>29</v>
      </c>
      <c r="G3" s="259" t="s">
        <v>30</v>
      </c>
      <c r="H3" s="256" t="s">
        <v>31</v>
      </c>
      <c r="I3" s="256" t="s">
        <v>32</v>
      </c>
      <c r="J3" s="256" t="s">
        <v>33</v>
      </c>
      <c r="K3" s="256" t="s">
        <v>34</v>
      </c>
      <c r="L3" s="256" t="s">
        <v>35</v>
      </c>
    </row>
    <row r="4" spans="1:12" ht="25.5" x14ac:dyDescent="0.25">
      <c r="A4" s="259" t="s">
        <v>36</v>
      </c>
      <c r="B4" s="259" t="s">
        <v>37</v>
      </c>
      <c r="D4" s="259" t="s">
        <v>38</v>
      </c>
      <c r="E4" s="256" t="s">
        <v>39</v>
      </c>
      <c r="F4" s="256" t="s">
        <v>40</v>
      </c>
      <c r="G4" s="259" t="s">
        <v>41</v>
      </c>
      <c r="I4" s="256" t="s">
        <v>42</v>
      </c>
      <c r="J4" s="256" t="s">
        <v>23</v>
      </c>
      <c r="K4" s="256" t="s">
        <v>43</v>
      </c>
      <c r="L4" s="256" t="s">
        <v>26</v>
      </c>
    </row>
    <row r="5" spans="1:12" ht="25.5" x14ac:dyDescent="0.25">
      <c r="A5" s="259" t="s">
        <v>44</v>
      </c>
      <c r="B5" s="259" t="s">
        <v>45</v>
      </c>
      <c r="D5" s="259" t="s">
        <v>46</v>
      </c>
      <c r="E5" s="256" t="s">
        <v>47</v>
      </c>
      <c r="F5" s="256" t="s">
        <v>48</v>
      </c>
      <c r="G5" s="259" t="s">
        <v>49</v>
      </c>
      <c r="I5" s="256" t="s">
        <v>50</v>
      </c>
      <c r="J5" s="256" t="s">
        <v>51</v>
      </c>
    </row>
    <row r="6" spans="1:12" ht="25.5" x14ac:dyDescent="0.25">
      <c r="B6" s="259" t="s">
        <v>52</v>
      </c>
      <c r="D6" s="259" t="s">
        <v>53</v>
      </c>
      <c r="E6" s="256" t="s">
        <v>54</v>
      </c>
      <c r="F6" s="256" t="s">
        <v>55</v>
      </c>
      <c r="G6" s="259" t="s">
        <v>56</v>
      </c>
      <c r="I6" s="256" t="s">
        <v>57</v>
      </c>
    </row>
    <row r="7" spans="1:12" ht="25.5" x14ac:dyDescent="0.25">
      <c r="D7" s="259" t="s">
        <v>58</v>
      </c>
      <c r="E7" s="256" t="s">
        <v>59</v>
      </c>
      <c r="F7" s="256" t="s">
        <v>60</v>
      </c>
      <c r="G7" s="259" t="s">
        <v>61</v>
      </c>
      <c r="I7" s="256" t="s">
        <v>62</v>
      </c>
    </row>
    <row r="8" spans="1:12" x14ac:dyDescent="0.25">
      <c r="E8" s="256" t="s">
        <v>63</v>
      </c>
      <c r="F8" s="256" t="s">
        <v>64</v>
      </c>
      <c r="G8" s="256" t="s">
        <v>65</v>
      </c>
    </row>
    <row r="9" spans="1:12" x14ac:dyDescent="0.25">
      <c r="E9" s="256" t="s">
        <v>66</v>
      </c>
      <c r="F9" s="256" t="s">
        <v>67</v>
      </c>
    </row>
    <row r="10" spans="1:12" x14ac:dyDescent="0.25">
      <c r="E10" s="256" t="s">
        <v>68</v>
      </c>
      <c r="F10" s="256" t="s">
        <v>69</v>
      </c>
    </row>
    <row r="11" spans="1:12" x14ac:dyDescent="0.25">
      <c r="E11" s="256" t="s">
        <v>70</v>
      </c>
      <c r="F11" s="256" t="s">
        <v>71</v>
      </c>
    </row>
    <row r="12" spans="1:12" x14ac:dyDescent="0.25">
      <c r="E12" s="256" t="s">
        <v>72</v>
      </c>
      <c r="F12" s="256" t="s">
        <v>73</v>
      </c>
    </row>
    <row r="13" spans="1:12" x14ac:dyDescent="0.25">
      <c r="E13" s="256" t="s">
        <v>74</v>
      </c>
      <c r="F13" s="256" t="s">
        <v>75</v>
      </c>
    </row>
    <row r="14" spans="1:12" x14ac:dyDescent="0.25">
      <c r="E14" s="256" t="s">
        <v>76</v>
      </c>
      <c r="F14" s="256" t="s">
        <v>77</v>
      </c>
    </row>
    <row r="15" spans="1:12" x14ac:dyDescent="0.25">
      <c r="E15" s="256" t="s">
        <v>78</v>
      </c>
      <c r="F15" s="256" t="s">
        <v>79</v>
      </c>
    </row>
    <row r="16" spans="1:12" x14ac:dyDescent="0.25">
      <c r="E16" s="256" t="s">
        <v>80</v>
      </c>
      <c r="F16" s="256" t="s">
        <v>81</v>
      </c>
    </row>
    <row r="17" spans="5:6" x14ac:dyDescent="0.25">
      <c r="E17" s="256" t="s">
        <v>82</v>
      </c>
      <c r="F17" s="256" t="s">
        <v>83</v>
      </c>
    </row>
    <row r="18" spans="5:6" x14ac:dyDescent="0.25">
      <c r="E18" s="256" t="s">
        <v>84</v>
      </c>
      <c r="F18" s="256" t="s">
        <v>85</v>
      </c>
    </row>
    <row r="19" spans="5:6" x14ac:dyDescent="0.25">
      <c r="E19" s="256" t="s">
        <v>86</v>
      </c>
    </row>
    <row r="20" spans="5:6" x14ac:dyDescent="0.25">
      <c r="E20" s="256" t="s">
        <v>87</v>
      </c>
    </row>
    <row r="21" spans="5:6" x14ac:dyDescent="0.25">
      <c r="E21" s="256" t="s">
        <v>88</v>
      </c>
    </row>
    <row r="22" spans="5:6" x14ac:dyDescent="0.25">
      <c r="E22" s="256" t="s">
        <v>89</v>
      </c>
    </row>
    <row r="23" spans="5:6" x14ac:dyDescent="0.25">
      <c r="E23" s="256"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rgb="FF00B050"/>
    <pageSetUpPr fitToPage="1"/>
  </sheetPr>
  <dimension ref="A1:O126"/>
  <sheetViews>
    <sheetView showGridLines="0" topLeftCell="F10" zoomScale="70" zoomScaleNormal="70" workbookViewId="0">
      <selection activeCell="D80" sqref="D80"/>
    </sheetView>
  </sheetViews>
  <sheetFormatPr baseColWidth="10" defaultColWidth="10.85546875" defaultRowHeight="14.25" x14ac:dyDescent="0.25"/>
  <cols>
    <col min="1" max="1" width="49.7109375" style="68" customWidth="1"/>
    <col min="2" max="4" width="35.7109375" style="68" customWidth="1"/>
    <col min="5" max="5" width="37.7109375" style="68" customWidth="1"/>
    <col min="6" max="7" width="35.7109375" style="68" customWidth="1"/>
    <col min="8" max="8" width="52.85546875" style="68" customWidth="1"/>
    <col min="9"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366</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301</v>
      </c>
      <c r="C15" s="597"/>
      <c r="D15" s="597"/>
      <c r="E15" s="597"/>
      <c r="F15" s="597"/>
      <c r="G15" s="603" t="s">
        <v>212</v>
      </c>
      <c r="H15" s="603"/>
      <c r="I15" s="598" t="s">
        <v>367</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303</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577410000</v>
      </c>
      <c r="C24" s="91"/>
      <c r="D24" s="91"/>
      <c r="E24" s="91"/>
      <c r="F24" s="91"/>
      <c r="G24" s="91"/>
      <c r="H24" s="88"/>
      <c r="I24" s="88"/>
      <c r="J24" s="88"/>
      <c r="K24" s="88"/>
      <c r="L24" s="88"/>
      <c r="M24" s="88"/>
      <c r="N24" s="409">
        <f>SUM(B24:M24)</f>
        <v>577410000</v>
      </c>
      <c r="O24" s="89"/>
    </row>
    <row r="25" spans="1:15" ht="32.1" customHeight="1" x14ac:dyDescent="0.25">
      <c r="A25" s="90" t="s">
        <v>225</v>
      </c>
      <c r="B25" s="91"/>
      <c r="C25" s="91">
        <v>516630000</v>
      </c>
      <c r="D25" s="91"/>
      <c r="E25" s="91"/>
      <c r="F25" s="91"/>
      <c r="G25" s="91"/>
      <c r="H25" s="91"/>
      <c r="I25" s="91"/>
      <c r="J25" s="91"/>
      <c r="K25" s="91"/>
      <c r="L25" s="91"/>
      <c r="M25" s="91"/>
      <c r="N25" s="188">
        <f>SUM(B25:M25)</f>
        <v>516630000</v>
      </c>
      <c r="O25" s="123">
        <f>+(B25+C25+D25+E25+F25+G25+H25+I25+J25+K25+L25+M25)/N24</f>
        <v>0.89473684210526316</v>
      </c>
    </row>
    <row r="26" spans="1:15" ht="32.1" customHeight="1" x14ac:dyDescent="0.25">
      <c r="A26" s="90" t="s">
        <v>226</v>
      </c>
      <c r="B26" s="91"/>
      <c r="C26" s="91"/>
      <c r="D26" s="91"/>
      <c r="E26" s="91"/>
      <c r="F26" s="91"/>
      <c r="G26" s="91"/>
      <c r="H26" s="91"/>
      <c r="I26" s="91"/>
      <c r="J26" s="91"/>
      <c r="K26" s="91"/>
      <c r="L26" s="91"/>
      <c r="M26" s="91"/>
      <c r="N26" s="345"/>
      <c r="O26" s="123"/>
    </row>
    <row r="27" spans="1:15" ht="32.1" customHeight="1" x14ac:dyDescent="0.25">
      <c r="A27" s="90" t="s">
        <v>227</v>
      </c>
      <c r="B27" s="91"/>
      <c r="C27" s="91">
        <v>6687800</v>
      </c>
      <c r="D27" s="91"/>
      <c r="E27" s="91"/>
      <c r="F27" s="91"/>
      <c r="G27" s="91"/>
      <c r="H27" s="91"/>
      <c r="I27" s="91"/>
      <c r="J27" s="91"/>
      <c r="K27" s="91"/>
      <c r="L27" s="91"/>
      <c r="M27" s="343"/>
      <c r="N27" s="342">
        <f>SUM(B27:M27)</f>
        <v>6687800</v>
      </c>
      <c r="O27" s="344"/>
    </row>
    <row r="28" spans="1:15" ht="32.1" customHeight="1" x14ac:dyDescent="0.25">
      <c r="A28" s="90" t="s">
        <v>228</v>
      </c>
      <c r="B28" s="91">
        <v>0</v>
      </c>
      <c r="C28" s="91"/>
      <c r="D28" s="91"/>
      <c r="E28" s="91"/>
      <c r="F28" s="91"/>
      <c r="G28" s="91"/>
      <c r="H28" s="91"/>
      <c r="I28" s="91"/>
      <c r="J28" s="91"/>
      <c r="K28" s="91"/>
      <c r="L28" s="91"/>
      <c r="M28" s="91"/>
      <c r="N28" s="188"/>
      <c r="O28" s="92"/>
    </row>
    <row r="29" spans="1:15" ht="32.1" customHeight="1" x14ac:dyDescent="0.25">
      <c r="A29" s="93" t="s">
        <v>229</v>
      </c>
      <c r="B29" s="94">
        <v>0</v>
      </c>
      <c r="C29" s="94">
        <v>6687800</v>
      </c>
      <c r="D29" s="94"/>
      <c r="E29" s="94"/>
      <c r="F29" s="94"/>
      <c r="G29" s="94"/>
      <c r="H29" s="94"/>
      <c r="I29" s="94"/>
      <c r="J29" s="94"/>
      <c r="K29" s="94"/>
      <c r="L29" s="94"/>
      <c r="M29" s="94"/>
      <c r="N29" s="94">
        <f>SUM(B29:M29)</f>
        <v>6687800</v>
      </c>
      <c r="O29" s="123">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Brindar 4.000 atenciones y seguimientos psico-jurídicos a los casos de mujeres víctimas de violencia en el espacio y el transporte público remitidos</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21</v>
      </c>
      <c r="I35" s="565"/>
      <c r="J35" s="98"/>
    </row>
    <row r="36" spans="1:10" ht="50.25" customHeight="1" thickBot="1" x14ac:dyDescent="0.3">
      <c r="A36" s="547"/>
      <c r="B36" s="278">
        <v>749</v>
      </c>
      <c r="C36" s="278">
        <v>1100</v>
      </c>
      <c r="D36" s="278">
        <v>1051</v>
      </c>
      <c r="E36" s="278">
        <v>1100</v>
      </c>
      <c r="F36" s="290">
        <v>4000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3.5" customHeight="1" x14ac:dyDescent="0.25">
      <c r="A38" s="546" t="s">
        <v>237</v>
      </c>
      <c r="B38" s="109" t="s">
        <v>238</v>
      </c>
      <c r="C38" s="108" t="s">
        <v>239</v>
      </c>
      <c r="D38" s="534" t="s">
        <v>240</v>
      </c>
      <c r="E38" s="535"/>
      <c r="F38" s="534" t="s">
        <v>241</v>
      </c>
      <c r="G38" s="535"/>
      <c r="H38" s="110" t="s">
        <v>242</v>
      </c>
      <c r="I38" s="112" t="s">
        <v>243</v>
      </c>
    </row>
    <row r="39" spans="1:10" ht="145.5" customHeight="1" x14ac:dyDescent="0.25">
      <c r="A39" s="547"/>
      <c r="B39" s="441">
        <v>20</v>
      </c>
      <c r="C39" s="105">
        <v>20</v>
      </c>
      <c r="D39" s="651" t="s">
        <v>368</v>
      </c>
      <c r="E39" s="652"/>
      <c r="F39" s="651" t="s">
        <v>368</v>
      </c>
      <c r="G39" s="652"/>
      <c r="H39" s="411" t="s">
        <v>286</v>
      </c>
      <c r="I39" s="407" t="s">
        <v>369</v>
      </c>
    </row>
    <row r="40" spans="1:10" s="99" customFormat="1" ht="74.25" customHeight="1" x14ac:dyDescent="0.25">
      <c r="A40" s="546" t="s">
        <v>248</v>
      </c>
      <c r="B40" s="111" t="s">
        <v>238</v>
      </c>
      <c r="C40" s="110" t="s">
        <v>239</v>
      </c>
      <c r="D40" s="534" t="s">
        <v>240</v>
      </c>
      <c r="E40" s="535"/>
      <c r="F40" s="534" t="s">
        <v>241</v>
      </c>
      <c r="G40" s="535"/>
      <c r="H40" s="110" t="s">
        <v>242</v>
      </c>
      <c r="I40" s="112" t="s">
        <v>243</v>
      </c>
    </row>
    <row r="41" spans="1:10" ht="165" customHeight="1" x14ac:dyDescent="0.25">
      <c r="A41" s="547"/>
      <c r="B41" s="441">
        <v>70</v>
      </c>
      <c r="C41" s="105">
        <v>65</v>
      </c>
      <c r="D41" s="651" t="s">
        <v>370</v>
      </c>
      <c r="E41" s="652"/>
      <c r="F41" s="651" t="s">
        <v>371</v>
      </c>
      <c r="G41" s="652"/>
      <c r="H41" s="411" t="s">
        <v>286</v>
      </c>
      <c r="I41" s="407" t="s">
        <v>372</v>
      </c>
    </row>
    <row r="42" spans="1:10" s="99" customFormat="1" ht="35.1" customHeight="1" thickBot="1" x14ac:dyDescent="0.3">
      <c r="A42" s="546" t="s">
        <v>251</v>
      </c>
      <c r="B42" s="111" t="s">
        <v>238</v>
      </c>
      <c r="C42" s="110" t="s">
        <v>239</v>
      </c>
      <c r="D42" s="534" t="s">
        <v>240</v>
      </c>
      <c r="E42" s="535"/>
      <c r="F42" s="534" t="s">
        <v>241</v>
      </c>
      <c r="G42" s="535"/>
      <c r="H42" s="110" t="s">
        <v>242</v>
      </c>
      <c r="I42" s="112" t="s">
        <v>243</v>
      </c>
    </row>
    <row r="43" spans="1:10" ht="120.75" customHeight="1" thickBot="1" x14ac:dyDescent="0.3">
      <c r="A43" s="547"/>
      <c r="B43" s="441">
        <v>120</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441">
        <v>120</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441">
        <v>120</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100</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100</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100</v>
      </c>
      <c r="C53" s="107"/>
      <c r="D53" s="536"/>
      <c r="E53" s="537"/>
      <c r="F53" s="536"/>
      <c r="G53" s="538"/>
      <c r="H53" s="276"/>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100</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100</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100</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50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118.5" customHeight="1" x14ac:dyDescent="0.25">
      <c r="A66" s="113" t="s">
        <v>262</v>
      </c>
      <c r="B66" s="658" t="s">
        <v>373</v>
      </c>
      <c r="C66" s="659"/>
      <c r="D66" s="543" t="s">
        <v>374</v>
      </c>
      <c r="E66" s="544"/>
      <c r="F66" s="632"/>
      <c r="G66" s="633"/>
      <c r="H66" s="632"/>
      <c r="I66" s="633"/>
    </row>
    <row r="67" spans="1:9" ht="40.5" customHeight="1" x14ac:dyDescent="0.25">
      <c r="A67" s="113" t="s">
        <v>266</v>
      </c>
      <c r="B67" s="621">
        <v>0.05</v>
      </c>
      <c r="C67" s="622"/>
      <c r="D67" s="621">
        <v>0.05</v>
      </c>
      <c r="E67" s="622"/>
      <c r="F67" s="634"/>
      <c r="G67" s="635"/>
      <c r="H67" s="634"/>
      <c r="I67" s="635"/>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0.02</v>
      </c>
      <c r="C69" s="116">
        <v>0.02</v>
      </c>
      <c r="D69" s="115">
        <v>0</v>
      </c>
      <c r="E69" s="116">
        <v>0</v>
      </c>
      <c r="F69" s="122"/>
      <c r="G69" s="116"/>
      <c r="H69" s="122"/>
      <c r="I69" s="116"/>
    </row>
    <row r="70" spans="1:9" ht="264" customHeight="1" x14ac:dyDescent="0.25">
      <c r="A70" s="113" t="s">
        <v>267</v>
      </c>
      <c r="B70" s="636" t="s">
        <v>375</v>
      </c>
      <c r="C70" s="637"/>
      <c r="D70" s="667" t="s">
        <v>274</v>
      </c>
      <c r="E70" s="668"/>
      <c r="F70" s="619"/>
      <c r="G70" s="638"/>
      <c r="H70" s="619"/>
      <c r="I70" s="620"/>
    </row>
    <row r="71" spans="1:9" ht="80.25" customHeight="1" x14ac:dyDescent="0.25">
      <c r="A71" s="113" t="s">
        <v>271</v>
      </c>
      <c r="B71" s="657" t="s">
        <v>376</v>
      </c>
      <c r="C71" s="567"/>
      <c r="D71" s="667" t="s">
        <v>274</v>
      </c>
      <c r="E71" s="668"/>
      <c r="F71" s="530"/>
      <c r="G71" s="531"/>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0.05</v>
      </c>
      <c r="C73" s="116">
        <v>0.05</v>
      </c>
      <c r="D73" s="115">
        <v>0.05</v>
      </c>
      <c r="E73" s="116">
        <v>0.05</v>
      </c>
      <c r="F73" s="122"/>
      <c r="G73" s="117"/>
      <c r="H73" s="122"/>
      <c r="I73" s="117"/>
    </row>
    <row r="74" spans="1:9" ht="316.5" customHeight="1" x14ac:dyDescent="0.25">
      <c r="A74" s="113" t="s">
        <v>267</v>
      </c>
      <c r="B74" s="636" t="s">
        <v>377</v>
      </c>
      <c r="C74" s="637"/>
      <c r="D74" s="636" t="s">
        <v>378</v>
      </c>
      <c r="E74" s="637"/>
      <c r="F74" s="619"/>
      <c r="G74" s="638"/>
      <c r="H74" s="571"/>
      <c r="I74" s="572"/>
    </row>
    <row r="75" spans="1:9" ht="80.25" customHeight="1" x14ac:dyDescent="0.25">
      <c r="A75" s="113" t="s">
        <v>271</v>
      </c>
      <c r="B75" s="657" t="s">
        <v>379</v>
      </c>
      <c r="C75" s="567"/>
      <c r="D75" s="657" t="s">
        <v>380</v>
      </c>
      <c r="E75" s="567"/>
      <c r="F75" s="530"/>
      <c r="G75" s="531"/>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0.1</v>
      </c>
      <c r="C77" s="116"/>
      <c r="D77" s="115">
        <v>0.1</v>
      </c>
      <c r="E77" s="116"/>
      <c r="F77" s="122"/>
      <c r="G77" s="117"/>
      <c r="H77" s="122"/>
      <c r="I77" s="117"/>
    </row>
    <row r="78" spans="1:9" ht="80.25" customHeight="1" x14ac:dyDescent="0.25">
      <c r="A78" s="113" t="s">
        <v>267</v>
      </c>
      <c r="B78" s="541"/>
      <c r="C78" s="542"/>
      <c r="D78" s="541"/>
      <c r="E78" s="542"/>
      <c r="F78" s="619"/>
      <c r="G78" s="638"/>
      <c r="H78" s="530"/>
      <c r="I78" s="531"/>
    </row>
    <row r="79" spans="1:9" ht="80.25" customHeight="1" x14ac:dyDescent="0.25">
      <c r="A79" s="113" t="s">
        <v>271</v>
      </c>
      <c r="B79" s="566"/>
      <c r="C79" s="567"/>
      <c r="D79" s="566"/>
      <c r="E79" s="567"/>
      <c r="F79" s="530"/>
      <c r="G79" s="531"/>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0.1</v>
      </c>
      <c r="C81" s="116"/>
      <c r="D81" s="115">
        <v>0.1</v>
      </c>
      <c r="E81" s="116"/>
      <c r="F81" s="122"/>
      <c r="G81" s="117"/>
      <c r="H81" s="122"/>
      <c r="I81" s="117"/>
    </row>
    <row r="82" spans="1:9" ht="80.25" customHeight="1" x14ac:dyDescent="0.25">
      <c r="A82" s="113" t="s">
        <v>267</v>
      </c>
      <c r="B82" s="532"/>
      <c r="C82" s="533"/>
      <c r="D82" s="532"/>
      <c r="E82" s="533"/>
      <c r="F82" s="619"/>
      <c r="G82" s="638"/>
      <c r="H82" s="530"/>
      <c r="I82" s="531"/>
    </row>
    <row r="83" spans="1:9" ht="80.25" customHeight="1" x14ac:dyDescent="0.25">
      <c r="A83" s="113" t="s">
        <v>271</v>
      </c>
      <c r="B83" s="612"/>
      <c r="C83" s="613"/>
      <c r="D83" s="612"/>
      <c r="E83" s="613"/>
      <c r="F83" s="530"/>
      <c r="G83" s="531"/>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0.1</v>
      </c>
      <c r="C85" s="116"/>
      <c r="D85" s="115">
        <v>0.1</v>
      </c>
      <c r="E85" s="116"/>
      <c r="F85" s="122"/>
      <c r="G85" s="117"/>
      <c r="H85" s="122"/>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0.1</v>
      </c>
      <c r="C89" s="118"/>
      <c r="D89" s="115">
        <v>0.1</v>
      </c>
      <c r="E89" s="118"/>
      <c r="F89" s="122"/>
      <c r="G89" s="117"/>
      <c r="H89" s="122"/>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0.1</v>
      </c>
      <c r="C93" s="118"/>
      <c r="D93" s="115">
        <v>0.1</v>
      </c>
      <c r="E93" s="118"/>
      <c r="F93" s="122"/>
      <c r="G93" s="117"/>
      <c r="H93" s="122"/>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0.1</v>
      </c>
      <c r="C97" s="118"/>
      <c r="D97" s="115">
        <v>0.1</v>
      </c>
      <c r="E97" s="118"/>
      <c r="F97" s="122"/>
      <c r="G97" s="117"/>
      <c r="H97" s="122"/>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0.1</v>
      </c>
      <c r="C101" s="118"/>
      <c r="D101" s="115">
        <v>0.1</v>
      </c>
      <c r="E101" s="118"/>
      <c r="F101" s="122"/>
      <c r="G101" s="117"/>
      <c r="H101" s="122"/>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0.1</v>
      </c>
      <c r="C105" s="118"/>
      <c r="D105" s="115">
        <v>0.1</v>
      </c>
      <c r="E105" s="118"/>
      <c r="F105" s="122"/>
      <c r="G105" s="117"/>
      <c r="H105" s="122"/>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0.1</v>
      </c>
      <c r="C109" s="118"/>
      <c r="D109" s="115">
        <v>0.1</v>
      </c>
      <c r="E109" s="118"/>
      <c r="F109" s="122"/>
      <c r="G109" s="117"/>
      <c r="H109" s="122"/>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0.03</v>
      </c>
      <c r="C113" s="264"/>
      <c r="D113" s="115">
        <v>0.05</v>
      </c>
      <c r="E113" s="264"/>
      <c r="F113" s="264"/>
      <c r="G113" s="265"/>
      <c r="H113" s="264"/>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0">(B69+B73+B77+B81+B85+B89+B93+B97+B101+B105+B109+B113)</f>
        <v>0.99999999999999989</v>
      </c>
      <c r="C116" s="119">
        <f t="shared" si="0"/>
        <v>7.0000000000000007E-2</v>
      </c>
      <c r="D116" s="119">
        <f t="shared" si="0"/>
        <v>0.99999999999999989</v>
      </c>
      <c r="E116" s="119">
        <f t="shared" si="0"/>
        <v>0.05</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CC7715C6-8490-4EA9-919F-2F23D38D450B}"/>
    <hyperlink ref="D75" r:id="rId2" xr:uid="{084A749A-12EE-4A85-B3F3-EC5BB4553A98}"/>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A4894FE-98B9-489B-AD0E-470F7B129F39}">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rgb="FF00B050"/>
    <pageSetUpPr fitToPage="1"/>
  </sheetPr>
  <dimension ref="A1:O126"/>
  <sheetViews>
    <sheetView showGridLines="0" topLeftCell="F1" zoomScale="60" zoomScaleNormal="60" workbookViewId="0">
      <selection activeCell="N25" sqref="N25"/>
    </sheetView>
  </sheetViews>
  <sheetFormatPr baseColWidth="10" defaultColWidth="10.85546875" defaultRowHeight="14.25" x14ac:dyDescent="0.25"/>
  <cols>
    <col min="1" max="1" width="49.7109375" style="68" customWidth="1"/>
    <col min="2" max="8" width="35.7109375" style="68" customWidth="1"/>
    <col min="9" max="9" width="58.28515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381</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301</v>
      </c>
      <c r="C15" s="597"/>
      <c r="D15" s="597"/>
      <c r="E15" s="597"/>
      <c r="F15" s="597"/>
      <c r="G15" s="603" t="s">
        <v>212</v>
      </c>
      <c r="H15" s="603"/>
      <c r="I15" s="598" t="s">
        <v>382</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303</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1205012000</v>
      </c>
      <c r="C24" s="91"/>
      <c r="D24" s="91"/>
      <c r="E24" s="91"/>
      <c r="F24" s="91"/>
      <c r="G24" s="91"/>
      <c r="H24" s="88"/>
      <c r="I24" s="88"/>
      <c r="J24" s="88"/>
      <c r="K24" s="88"/>
      <c r="L24" s="88"/>
      <c r="M24" s="88"/>
      <c r="N24" s="91">
        <f>SUM(B24:M24)</f>
        <v>1205012000</v>
      </c>
      <c r="O24" s="89"/>
    </row>
    <row r="25" spans="1:15" ht="32.1" customHeight="1" x14ac:dyDescent="0.25">
      <c r="A25" s="90" t="s">
        <v>225</v>
      </c>
      <c r="B25" s="91">
        <v>235890000</v>
      </c>
      <c r="C25" s="91">
        <v>780410000</v>
      </c>
      <c r="D25" s="91"/>
      <c r="E25" s="91"/>
      <c r="F25" s="91"/>
      <c r="G25" s="91"/>
      <c r="H25" s="91"/>
      <c r="I25" s="91"/>
      <c r="J25" s="91"/>
      <c r="K25" s="91"/>
      <c r="L25" s="91"/>
      <c r="M25" s="91"/>
      <c r="N25" s="91">
        <f t="shared" ref="N25:N29" si="0">SUM(B25:M25)</f>
        <v>1016300000</v>
      </c>
      <c r="O25" s="123">
        <f>+(B25+C25+D25+E25+F25+G25+H25+I25+J25+K25+L25+M25)/N24</f>
        <v>0.84339409068125459</v>
      </c>
    </row>
    <row r="26" spans="1:15" ht="32.1" customHeight="1" x14ac:dyDescent="0.25">
      <c r="A26" s="90" t="s">
        <v>226</v>
      </c>
      <c r="B26" s="91"/>
      <c r="C26" s="91"/>
      <c r="D26" s="91"/>
      <c r="E26" s="91"/>
      <c r="F26" s="91"/>
      <c r="G26" s="91"/>
      <c r="H26" s="91"/>
      <c r="I26" s="91"/>
      <c r="J26" s="91"/>
      <c r="K26" s="91"/>
      <c r="L26" s="91"/>
      <c r="M26" s="91"/>
      <c r="N26" s="91">
        <f t="shared" si="0"/>
        <v>0</v>
      </c>
      <c r="O26" s="123"/>
    </row>
    <row r="27" spans="1:15" ht="32.1" customHeight="1" x14ac:dyDescent="0.25">
      <c r="A27" s="90" t="s">
        <v>227</v>
      </c>
      <c r="B27" s="91">
        <v>0</v>
      </c>
      <c r="C27" s="91">
        <v>0</v>
      </c>
      <c r="D27" s="91">
        <v>0</v>
      </c>
      <c r="E27" s="91">
        <v>0</v>
      </c>
      <c r="F27" s="91">
        <v>0</v>
      </c>
      <c r="G27" s="91">
        <v>0</v>
      </c>
      <c r="H27" s="91">
        <v>0</v>
      </c>
      <c r="I27" s="91">
        <v>0</v>
      </c>
      <c r="J27" s="91">
        <v>0</v>
      </c>
      <c r="K27" s="91">
        <v>0</v>
      </c>
      <c r="L27" s="91">
        <v>0</v>
      </c>
      <c r="M27" s="343">
        <v>0</v>
      </c>
      <c r="N27" s="91">
        <f t="shared" si="0"/>
        <v>0</v>
      </c>
      <c r="O27" s="344"/>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Brindar 57.500 atenciones  y seguimientos socio-jurídicos a las mujeres víctimas de violencias que ingresan a las instituciones prestadoras de salud públicas -IPS- y fortalecer las capacidades técnicas del sector salud</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21</v>
      </c>
      <c r="I35" s="565"/>
      <c r="J35" s="98"/>
    </row>
    <row r="36" spans="1:10" ht="50.25" customHeight="1" thickBot="1" x14ac:dyDescent="0.3">
      <c r="A36" s="547"/>
      <c r="B36" s="388">
        <v>10327</v>
      </c>
      <c r="C36" s="388">
        <v>16000</v>
      </c>
      <c r="D36" s="388">
        <v>15173</v>
      </c>
      <c r="E36" s="388">
        <v>16000</v>
      </c>
      <c r="F36" s="389">
        <v>57500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3.5" customHeight="1" thickBot="1" x14ac:dyDescent="0.3">
      <c r="A38" s="546" t="s">
        <v>237</v>
      </c>
      <c r="B38" s="109" t="s">
        <v>238</v>
      </c>
      <c r="C38" s="108" t="s">
        <v>239</v>
      </c>
      <c r="D38" s="534" t="s">
        <v>240</v>
      </c>
      <c r="E38" s="535"/>
      <c r="F38" s="534" t="s">
        <v>241</v>
      </c>
      <c r="G38" s="535"/>
      <c r="H38" s="110" t="s">
        <v>242</v>
      </c>
      <c r="I38" s="112" t="s">
        <v>243</v>
      </c>
    </row>
    <row r="39" spans="1:10" ht="120.75" customHeight="1" x14ac:dyDescent="0.25">
      <c r="A39" s="547"/>
      <c r="B39" s="104">
        <v>0</v>
      </c>
      <c r="C39" s="105">
        <v>0</v>
      </c>
      <c r="D39" s="669" t="s">
        <v>274</v>
      </c>
      <c r="E39" s="650"/>
      <c r="F39" s="649" t="s">
        <v>274</v>
      </c>
      <c r="G39" s="650"/>
      <c r="H39" s="162" t="s">
        <v>274</v>
      </c>
      <c r="I39" s="236" t="s">
        <v>274</v>
      </c>
    </row>
    <row r="40" spans="1:10" s="99" customFormat="1" ht="81" customHeight="1" thickBot="1" x14ac:dyDescent="0.3">
      <c r="A40" s="546" t="s">
        <v>248</v>
      </c>
      <c r="B40" s="111" t="s">
        <v>238</v>
      </c>
      <c r="C40" s="110" t="s">
        <v>239</v>
      </c>
      <c r="D40" s="534" t="s">
        <v>240</v>
      </c>
      <c r="E40" s="535"/>
      <c r="F40" s="534" t="s">
        <v>241</v>
      </c>
      <c r="G40" s="535"/>
      <c r="H40" s="110" t="s">
        <v>242</v>
      </c>
      <c r="I40" s="112" t="s">
        <v>243</v>
      </c>
    </row>
    <row r="41" spans="1:10" ht="231.95" customHeight="1" x14ac:dyDescent="0.25">
      <c r="A41" s="547"/>
      <c r="B41" s="104">
        <v>1000</v>
      </c>
      <c r="C41" s="105">
        <v>505</v>
      </c>
      <c r="D41" s="651" t="s">
        <v>383</v>
      </c>
      <c r="E41" s="652"/>
      <c r="F41" s="651" t="s">
        <v>384</v>
      </c>
      <c r="G41" s="652"/>
      <c r="H41" s="411" t="s">
        <v>286</v>
      </c>
      <c r="I41" s="390" t="s">
        <v>385</v>
      </c>
    </row>
    <row r="42" spans="1:10" s="99" customFormat="1" ht="35.1" customHeight="1" thickBot="1" x14ac:dyDescent="0.3">
      <c r="A42" s="546" t="s">
        <v>251</v>
      </c>
      <c r="B42" s="111" t="s">
        <v>238</v>
      </c>
      <c r="C42" s="110" t="s">
        <v>239</v>
      </c>
      <c r="D42" s="534" t="s">
        <v>240</v>
      </c>
      <c r="E42" s="535"/>
      <c r="F42" s="534" t="s">
        <v>241</v>
      </c>
      <c r="G42" s="535"/>
      <c r="H42" s="110" t="s">
        <v>242</v>
      </c>
      <c r="I42" s="112" t="s">
        <v>243</v>
      </c>
    </row>
    <row r="43" spans="1:10" ht="120.75" customHeight="1" thickBot="1" x14ac:dyDescent="0.3">
      <c r="A43" s="547"/>
      <c r="B43" s="106">
        <v>1640</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1640</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1640</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x14ac:dyDescent="0.25">
      <c r="A49" s="547"/>
      <c r="B49" s="104">
        <v>1640</v>
      </c>
      <c r="C49" s="107"/>
      <c r="D49" s="536"/>
      <c r="E49" s="538"/>
      <c r="F49" s="536"/>
      <c r="G49" s="538"/>
      <c r="H49" s="101"/>
      <c r="I49" s="103"/>
    </row>
    <row r="50" spans="1:9" ht="35.1" customHeight="1" x14ac:dyDescent="0.25">
      <c r="A50" s="546" t="s">
        <v>255</v>
      </c>
      <c r="B50" s="111" t="s">
        <v>238</v>
      </c>
      <c r="C50" s="108" t="s">
        <v>239</v>
      </c>
      <c r="D50" s="534" t="s">
        <v>240</v>
      </c>
      <c r="E50" s="535"/>
      <c r="F50" s="534" t="s">
        <v>241</v>
      </c>
      <c r="G50" s="535"/>
      <c r="H50" s="110" t="s">
        <v>242</v>
      </c>
      <c r="I50" s="112" t="s">
        <v>243</v>
      </c>
    </row>
    <row r="51" spans="1:9" ht="120.75" customHeight="1" x14ac:dyDescent="0.25">
      <c r="A51" s="547"/>
      <c r="B51" s="101">
        <v>1640</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1">
        <v>1640</v>
      </c>
      <c r="C53" s="107"/>
      <c r="D53" s="536"/>
      <c r="E53" s="537"/>
      <c r="F53" s="536"/>
      <c r="G53" s="538"/>
      <c r="H53" s="276"/>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1">
        <v>1640</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1">
        <v>1640</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1">
        <v>1630</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1">
        <v>250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71" t="s">
        <v>261</v>
      </c>
      <c r="B65" s="672"/>
      <c r="C65" s="672"/>
      <c r="D65" s="672"/>
      <c r="E65" s="672"/>
      <c r="F65" s="672"/>
      <c r="G65" s="672"/>
      <c r="H65" s="672"/>
      <c r="I65" s="672"/>
    </row>
    <row r="66" spans="1:9" ht="112.5" customHeight="1" x14ac:dyDescent="0.25">
      <c r="A66" s="113" t="s">
        <v>262</v>
      </c>
      <c r="B66" s="658" t="s">
        <v>386</v>
      </c>
      <c r="C66" s="659"/>
      <c r="D66" s="543" t="s">
        <v>387</v>
      </c>
      <c r="E66" s="544"/>
      <c r="F66" s="543"/>
      <c r="G66" s="544"/>
      <c r="H66" s="543"/>
      <c r="I66" s="544"/>
    </row>
    <row r="67" spans="1:9" ht="40.5" customHeight="1" x14ac:dyDescent="0.25">
      <c r="A67" s="113" t="s">
        <v>266</v>
      </c>
      <c r="B67" s="670">
        <v>0.05</v>
      </c>
      <c r="C67" s="635"/>
      <c r="D67" s="670">
        <v>0.05</v>
      </c>
      <c r="E67" s="635"/>
      <c r="F67" s="621"/>
      <c r="G67" s="622"/>
      <c r="H67" s="621"/>
      <c r="I67" s="622"/>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0</v>
      </c>
      <c r="C69" s="115">
        <v>0</v>
      </c>
      <c r="D69" s="115">
        <v>0</v>
      </c>
      <c r="E69" s="115">
        <v>0</v>
      </c>
      <c r="F69" s="115"/>
      <c r="G69" s="116"/>
      <c r="H69" s="115"/>
      <c r="I69" s="116"/>
    </row>
    <row r="70" spans="1:9" ht="60.75" customHeight="1" x14ac:dyDescent="0.25">
      <c r="A70" s="113" t="s">
        <v>267</v>
      </c>
      <c r="B70" s="653" t="s">
        <v>274</v>
      </c>
      <c r="C70" s="654"/>
      <c r="D70" s="653" t="s">
        <v>274</v>
      </c>
      <c r="E70" s="654"/>
      <c r="F70" s="541"/>
      <c r="G70" s="542"/>
      <c r="H70" s="541"/>
      <c r="I70" s="542"/>
    </row>
    <row r="71" spans="1:9" ht="60.75" customHeight="1" x14ac:dyDescent="0.25">
      <c r="A71" s="113" t="s">
        <v>271</v>
      </c>
      <c r="B71" s="653" t="s">
        <v>274</v>
      </c>
      <c r="C71" s="654"/>
      <c r="D71" s="653" t="s">
        <v>274</v>
      </c>
      <c r="E71" s="654"/>
      <c r="F71" s="566"/>
      <c r="G71" s="567"/>
      <c r="H71" s="566"/>
      <c r="I71" s="567"/>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7.0000000000000007E-2</v>
      </c>
      <c r="C73" s="116">
        <v>7.0000000000000007E-2</v>
      </c>
      <c r="D73" s="115">
        <v>7.0000000000000007E-2</v>
      </c>
      <c r="E73" s="116">
        <v>7.0000000000000007E-2</v>
      </c>
      <c r="F73" s="115"/>
      <c r="G73" s="116"/>
      <c r="H73" s="115"/>
      <c r="I73" s="116"/>
    </row>
    <row r="74" spans="1:9" ht="366.95" customHeight="1" x14ac:dyDescent="0.25">
      <c r="A74" s="113" t="s">
        <v>267</v>
      </c>
      <c r="B74" s="569" t="s">
        <v>388</v>
      </c>
      <c r="C74" s="570"/>
      <c r="D74" s="569" t="s">
        <v>389</v>
      </c>
      <c r="E74" s="570"/>
      <c r="F74" s="541"/>
      <c r="G74" s="542"/>
      <c r="H74" s="541"/>
      <c r="I74" s="542"/>
    </row>
    <row r="75" spans="1:9" ht="80.25" customHeight="1" x14ac:dyDescent="0.25">
      <c r="A75" s="113" t="s">
        <v>271</v>
      </c>
      <c r="B75" s="643" t="s">
        <v>390</v>
      </c>
      <c r="C75" s="567"/>
      <c r="D75" s="643" t="s">
        <v>391</v>
      </c>
      <c r="E75" s="567"/>
      <c r="F75" s="566"/>
      <c r="G75" s="567"/>
      <c r="H75" s="566"/>
      <c r="I75" s="567"/>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0.1</v>
      </c>
      <c r="C77" s="116"/>
      <c r="D77" s="115">
        <v>0.1</v>
      </c>
      <c r="E77" s="116"/>
      <c r="F77" s="115"/>
      <c r="G77" s="116"/>
      <c r="H77" s="115"/>
      <c r="I77" s="116"/>
    </row>
    <row r="78" spans="1:9" ht="80.25" customHeight="1" x14ac:dyDescent="0.25">
      <c r="A78" s="113" t="s">
        <v>267</v>
      </c>
      <c r="B78" s="541"/>
      <c r="C78" s="542"/>
      <c r="D78" s="541"/>
      <c r="E78" s="542"/>
      <c r="F78" s="541"/>
      <c r="G78" s="542"/>
      <c r="H78" s="541"/>
      <c r="I78" s="542"/>
    </row>
    <row r="79" spans="1:9" ht="80.25" customHeight="1" x14ac:dyDescent="0.25">
      <c r="A79" s="113" t="s">
        <v>271</v>
      </c>
      <c r="B79" s="566"/>
      <c r="C79" s="567"/>
      <c r="D79" s="566"/>
      <c r="E79" s="567"/>
      <c r="F79" s="566"/>
      <c r="G79" s="567"/>
      <c r="H79" s="566"/>
      <c r="I79" s="567"/>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0.1</v>
      </c>
      <c r="C81" s="116"/>
      <c r="D81" s="115">
        <v>0.1</v>
      </c>
      <c r="E81" s="116"/>
      <c r="F81" s="115"/>
      <c r="G81" s="116"/>
      <c r="H81" s="115"/>
      <c r="I81" s="116"/>
    </row>
    <row r="82" spans="1:9" ht="80.25" customHeight="1" x14ac:dyDescent="0.25">
      <c r="A82" s="113" t="s">
        <v>267</v>
      </c>
      <c r="B82" s="532"/>
      <c r="C82" s="533"/>
      <c r="D82" s="532"/>
      <c r="E82" s="533"/>
      <c r="F82" s="532"/>
      <c r="G82" s="533"/>
      <c r="H82" s="532"/>
      <c r="I82" s="533"/>
    </row>
    <row r="83" spans="1:9" ht="80.25" customHeight="1" x14ac:dyDescent="0.25">
      <c r="A83" s="113" t="s">
        <v>271</v>
      </c>
      <c r="B83" s="612"/>
      <c r="C83" s="613"/>
      <c r="D83" s="612"/>
      <c r="E83" s="613"/>
      <c r="F83" s="612"/>
      <c r="G83" s="613"/>
      <c r="H83" s="612"/>
      <c r="I83" s="613"/>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0.1</v>
      </c>
      <c r="C85" s="116"/>
      <c r="D85" s="115">
        <v>0.1</v>
      </c>
      <c r="E85" s="116"/>
      <c r="F85" s="115"/>
      <c r="G85" s="116"/>
      <c r="H85" s="115"/>
      <c r="I85" s="116"/>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0.1</v>
      </c>
      <c r="C89" s="118"/>
      <c r="D89" s="115">
        <v>0.1</v>
      </c>
      <c r="E89" s="118"/>
      <c r="F89" s="115"/>
      <c r="G89" s="118"/>
      <c r="H89" s="115"/>
      <c r="I89" s="118"/>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0.1</v>
      </c>
      <c r="C93" s="118"/>
      <c r="D93" s="115">
        <v>0.1</v>
      </c>
      <c r="E93" s="118"/>
      <c r="F93" s="115"/>
      <c r="G93" s="118"/>
      <c r="H93" s="115"/>
      <c r="I93" s="118"/>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0.1</v>
      </c>
      <c r="C97" s="118"/>
      <c r="D97" s="115">
        <v>0.1</v>
      </c>
      <c r="E97" s="118"/>
      <c r="F97" s="115"/>
      <c r="G97" s="118"/>
      <c r="H97" s="115"/>
      <c r="I97" s="118"/>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0.1</v>
      </c>
      <c r="C101" s="118"/>
      <c r="D101" s="115">
        <v>0.1</v>
      </c>
      <c r="E101" s="118"/>
      <c r="F101" s="115"/>
      <c r="G101" s="118"/>
      <c r="H101" s="115"/>
      <c r="I101" s="118"/>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0.1</v>
      </c>
      <c r="C105" s="118"/>
      <c r="D105" s="115">
        <v>0.1</v>
      </c>
      <c r="E105" s="118"/>
      <c r="F105" s="115"/>
      <c r="G105" s="118"/>
      <c r="H105" s="115"/>
      <c r="I105" s="118"/>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0.1</v>
      </c>
      <c r="C109" s="118"/>
      <c r="D109" s="115">
        <v>0.1</v>
      </c>
      <c r="E109" s="118"/>
      <c r="F109" s="115"/>
      <c r="G109" s="118"/>
      <c r="H109" s="115"/>
      <c r="I109" s="118"/>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0.03</v>
      </c>
      <c r="C113" s="264"/>
      <c r="D113" s="115">
        <v>0.03</v>
      </c>
      <c r="E113" s="264"/>
      <c r="F113" s="115"/>
      <c r="G113" s="264"/>
      <c r="H113" s="115"/>
      <c r="I113" s="264"/>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1">(B69+B73+B77+B81+B85+B89+B93+B97+B101+B105+B109+B113)</f>
        <v>0.99999999999999989</v>
      </c>
      <c r="C116" s="119">
        <f t="shared" si="1"/>
        <v>7.0000000000000007E-2</v>
      </c>
      <c r="D116" s="119">
        <f t="shared" si="1"/>
        <v>0.99999999999999989</v>
      </c>
      <c r="E116" s="119">
        <f t="shared" si="1"/>
        <v>7.0000000000000007E-2</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5F608227-47B2-4F68-BE22-EA0E15B6FB72}"/>
    <hyperlink ref="D75" r:id="rId2" xr:uid="{C9F39FEC-A433-421A-9042-E92D43D6B407}"/>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B1DAD32-A642-45A9-A3BE-BD1112BFD03D}">
          <x14:formula1>
            <xm:f>Listas!$B$2:$B$4</xm:f>
          </x14:formula1>
          <xm:sqref>H35:I36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rgb="FF00B050"/>
    <pageSetUpPr fitToPage="1"/>
  </sheetPr>
  <dimension ref="A1:O126"/>
  <sheetViews>
    <sheetView showGridLines="0" topLeftCell="F8" zoomScale="60" zoomScaleNormal="60" workbookViewId="0">
      <selection activeCell="N29" sqref="N29:O29"/>
    </sheetView>
  </sheetViews>
  <sheetFormatPr baseColWidth="10" defaultColWidth="10.85546875" defaultRowHeight="14.25" x14ac:dyDescent="0.25"/>
  <cols>
    <col min="1" max="1" width="49.7109375" style="68" customWidth="1"/>
    <col min="2" max="3" width="35.7109375" style="68" customWidth="1"/>
    <col min="4" max="7" width="36" style="68" customWidth="1"/>
    <col min="8" max="8" width="35.7109375" style="68" customWidth="1"/>
    <col min="9" max="9" width="42.71093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588" t="s">
        <v>392</v>
      </c>
      <c r="C11" s="589"/>
      <c r="D11" s="589"/>
      <c r="E11" s="589"/>
      <c r="F11" s="589"/>
      <c r="G11" s="589"/>
      <c r="H11" s="589"/>
      <c r="I11" s="589"/>
      <c r="J11" s="589"/>
      <c r="K11" s="589"/>
      <c r="L11" s="589"/>
      <c r="M11" s="589"/>
      <c r="N11" s="589"/>
      <c r="O11" s="590"/>
    </row>
    <row r="12" spans="1:15" ht="15" customHeight="1" x14ac:dyDescent="0.25">
      <c r="A12" s="610"/>
      <c r="B12" s="591"/>
      <c r="C12" s="592"/>
      <c r="D12" s="592"/>
      <c r="E12" s="592"/>
      <c r="F12" s="592"/>
      <c r="G12" s="592"/>
      <c r="H12" s="592"/>
      <c r="I12" s="592"/>
      <c r="J12" s="592"/>
      <c r="K12" s="592"/>
      <c r="L12" s="592"/>
      <c r="M12" s="592"/>
      <c r="N12" s="592"/>
      <c r="O12" s="593"/>
    </row>
    <row r="13" spans="1:15" ht="15" customHeight="1" thickBot="1" x14ac:dyDescent="0.3">
      <c r="A13" s="611"/>
      <c r="B13" s="594"/>
      <c r="C13" s="595"/>
      <c r="D13" s="595"/>
      <c r="E13" s="595"/>
      <c r="F13" s="595"/>
      <c r="G13" s="595"/>
      <c r="H13" s="595"/>
      <c r="I13" s="595"/>
      <c r="J13" s="595"/>
      <c r="K13" s="595"/>
      <c r="L13" s="595"/>
      <c r="M13" s="595"/>
      <c r="N13" s="595"/>
      <c r="O13" s="596"/>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393</v>
      </c>
      <c r="C15" s="597"/>
      <c r="D15" s="597"/>
      <c r="E15" s="597"/>
      <c r="F15" s="597"/>
      <c r="G15" s="603" t="s">
        <v>212</v>
      </c>
      <c r="H15" s="603"/>
      <c r="I15" s="598" t="s">
        <v>394</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395</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1439949000</v>
      </c>
      <c r="C24" s="91">
        <v>45553000</v>
      </c>
      <c r="D24" s="91"/>
      <c r="E24" s="446">
        <v>706073000</v>
      </c>
      <c r="F24" s="91">
        <v>246345000</v>
      </c>
      <c r="G24" s="91"/>
      <c r="H24" s="88"/>
      <c r="I24" s="88"/>
      <c r="J24" s="88"/>
      <c r="K24" s="88"/>
      <c r="L24" s="88"/>
      <c r="M24" s="88"/>
      <c r="N24" s="91">
        <f>SUM(B24:M24)</f>
        <v>2437920000</v>
      </c>
      <c r="O24" s="89"/>
    </row>
    <row r="25" spans="1:15" ht="32.1" customHeight="1" x14ac:dyDescent="0.25">
      <c r="A25" s="90" t="s">
        <v>225</v>
      </c>
      <c r="B25" s="91">
        <v>492072000</v>
      </c>
      <c r="C25" s="91">
        <v>650836000</v>
      </c>
      <c r="D25" s="91"/>
      <c r="E25" s="91"/>
      <c r="F25" s="91"/>
      <c r="G25" s="91"/>
      <c r="H25" s="91"/>
      <c r="I25" s="91"/>
      <c r="J25" s="91"/>
      <c r="K25" s="91"/>
      <c r="L25" s="91"/>
      <c r="M25" s="91"/>
      <c r="N25" s="91">
        <f>SUM(B25:M25)</f>
        <v>1142908000</v>
      </c>
      <c r="O25" s="123">
        <f>+(B25+C25+D25+E25+F25+G25+H25+I25+J25+K25+L25+M25)/N24</f>
        <v>0.46880455470236926</v>
      </c>
    </row>
    <row r="26" spans="1:15" ht="32.1" customHeight="1" x14ac:dyDescent="0.25">
      <c r="A26" s="90" t="s">
        <v>226</v>
      </c>
      <c r="B26" s="91"/>
      <c r="C26" s="91">
        <v>7195133</v>
      </c>
      <c r="D26" s="91"/>
      <c r="E26" s="91"/>
      <c r="F26" s="91"/>
      <c r="G26" s="91"/>
      <c r="H26" s="91"/>
      <c r="I26" s="91"/>
      <c r="J26" s="91"/>
      <c r="K26" s="91"/>
      <c r="L26" s="91"/>
      <c r="M26" s="91"/>
      <c r="N26" s="91">
        <f t="shared" ref="N26:N29" si="0">SUM(B26:M26)</f>
        <v>7195133</v>
      </c>
      <c r="O26" s="123"/>
    </row>
    <row r="27" spans="1:15" ht="32.1" customHeight="1" x14ac:dyDescent="0.25">
      <c r="A27" s="90" t="s">
        <v>227</v>
      </c>
      <c r="B27" s="91"/>
      <c r="C27" s="91">
        <v>51383733</v>
      </c>
      <c r="D27" s="91"/>
      <c r="E27" s="91"/>
      <c r="F27" s="91"/>
      <c r="G27" s="91"/>
      <c r="H27" s="91"/>
      <c r="I27" s="91"/>
      <c r="J27" s="91"/>
      <c r="K27" s="91"/>
      <c r="L27" s="91"/>
      <c r="M27" s="343">
        <v>3639133</v>
      </c>
      <c r="N27" s="91">
        <f t="shared" si="0"/>
        <v>55022866</v>
      </c>
      <c r="O27" s="344"/>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v>51383733</v>
      </c>
      <c r="D29" s="94"/>
      <c r="E29" s="94"/>
      <c r="F29" s="94"/>
      <c r="G29" s="94"/>
      <c r="H29" s="94"/>
      <c r="I29" s="94"/>
      <c r="J29" s="94"/>
      <c r="K29" s="94"/>
      <c r="L29" s="94"/>
      <c r="M29" s="94"/>
      <c r="N29" s="94">
        <f t="shared" si="0"/>
        <v>51383733</v>
      </c>
      <c r="O29" s="455">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Fortalecer y transversalizar los 4 componentes del Sistema SOFIA con la implementación y coordinación de acciones en el ámbito distrital</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23</v>
      </c>
      <c r="I35" s="565"/>
      <c r="J35" s="98"/>
    </row>
    <row r="36" spans="1:10" ht="50.25" customHeight="1" thickBot="1" x14ac:dyDescent="0.3">
      <c r="A36" s="547"/>
      <c r="B36" s="277">
        <v>4</v>
      </c>
      <c r="C36" s="277">
        <v>4</v>
      </c>
      <c r="D36" s="277">
        <v>4</v>
      </c>
      <c r="E36" s="277">
        <v>4</v>
      </c>
      <c r="F36" s="279">
        <v>4</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2.75" customHeight="1" thickBot="1" x14ac:dyDescent="0.3">
      <c r="A38" s="546" t="s">
        <v>237</v>
      </c>
      <c r="B38" s="109" t="s">
        <v>238</v>
      </c>
      <c r="C38" s="108" t="s">
        <v>239</v>
      </c>
      <c r="D38" s="534" t="s">
        <v>240</v>
      </c>
      <c r="E38" s="535"/>
      <c r="F38" s="534" t="s">
        <v>241</v>
      </c>
      <c r="G38" s="535"/>
      <c r="H38" s="110" t="s">
        <v>242</v>
      </c>
      <c r="I38" s="112" t="s">
        <v>243</v>
      </c>
    </row>
    <row r="39" spans="1:10" ht="370.5" customHeight="1" x14ac:dyDescent="0.25">
      <c r="A39" s="547"/>
      <c r="B39" s="441">
        <v>4</v>
      </c>
      <c r="C39" s="105">
        <v>4</v>
      </c>
      <c r="D39" s="673" t="s">
        <v>396</v>
      </c>
      <c r="E39" s="674"/>
      <c r="F39" s="673" t="s">
        <v>397</v>
      </c>
      <c r="G39" s="674"/>
      <c r="H39" s="412" t="s">
        <v>286</v>
      </c>
      <c r="I39" s="414" t="s">
        <v>398</v>
      </c>
    </row>
    <row r="40" spans="1:10" s="99" customFormat="1" ht="84" customHeight="1" thickBot="1" x14ac:dyDescent="0.3">
      <c r="A40" s="546" t="s">
        <v>248</v>
      </c>
      <c r="B40" s="111" t="s">
        <v>238</v>
      </c>
      <c r="C40" s="110" t="s">
        <v>239</v>
      </c>
      <c r="D40" s="534" t="s">
        <v>240</v>
      </c>
      <c r="E40" s="535"/>
      <c r="F40" s="534" t="s">
        <v>241</v>
      </c>
      <c r="G40" s="535"/>
      <c r="H40" s="110" t="s">
        <v>242</v>
      </c>
      <c r="I40" s="112" t="s">
        <v>243</v>
      </c>
    </row>
    <row r="41" spans="1:10" ht="377.25" customHeight="1" x14ac:dyDescent="0.25">
      <c r="A41" s="547"/>
      <c r="B41" s="104">
        <v>4</v>
      </c>
      <c r="C41" s="105">
        <v>4</v>
      </c>
      <c r="D41" s="673" t="s">
        <v>399</v>
      </c>
      <c r="E41" s="674"/>
      <c r="F41" s="673" t="s">
        <v>400</v>
      </c>
      <c r="G41" s="674"/>
      <c r="H41" s="412" t="s">
        <v>286</v>
      </c>
      <c r="I41" s="413" t="s">
        <v>398</v>
      </c>
      <c r="J41" s="391"/>
    </row>
    <row r="42" spans="1:10" s="99" customFormat="1" ht="35.1" customHeight="1" thickBot="1" x14ac:dyDescent="0.3">
      <c r="A42" s="546" t="s">
        <v>251</v>
      </c>
      <c r="B42" s="111" t="s">
        <v>238</v>
      </c>
      <c r="C42" s="110" t="s">
        <v>239</v>
      </c>
      <c r="D42" s="534" t="s">
        <v>240</v>
      </c>
      <c r="E42" s="535"/>
      <c r="F42" s="534" t="s">
        <v>241</v>
      </c>
      <c r="G42" s="535"/>
      <c r="H42" s="110" t="s">
        <v>242</v>
      </c>
      <c r="I42" s="112" t="s">
        <v>243</v>
      </c>
    </row>
    <row r="43" spans="1:10" ht="120.75" customHeight="1" thickBot="1" x14ac:dyDescent="0.3">
      <c r="A43" s="547"/>
      <c r="B43" s="104">
        <v>4</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4</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4</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4</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4</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4</v>
      </c>
      <c r="C53" s="107"/>
      <c r="D53" s="536"/>
      <c r="E53" s="537"/>
      <c r="F53" s="536"/>
      <c r="G53" s="538"/>
      <c r="H53" s="276"/>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4</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4</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4</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125.25" customHeight="1" x14ac:dyDescent="0.25">
      <c r="A66" s="113" t="s">
        <v>262</v>
      </c>
      <c r="B66" s="543" t="s">
        <v>401</v>
      </c>
      <c r="C66" s="544"/>
      <c r="D66" s="543" t="s">
        <v>402</v>
      </c>
      <c r="E66" s="544"/>
      <c r="F66" s="543" t="s">
        <v>403</v>
      </c>
      <c r="G66" s="544"/>
      <c r="H66" s="543"/>
      <c r="I66" s="544"/>
    </row>
    <row r="67" spans="1:9" ht="40.5" customHeight="1" x14ac:dyDescent="0.25">
      <c r="A67" s="113" t="s">
        <v>266</v>
      </c>
      <c r="B67" s="621">
        <v>0.03</v>
      </c>
      <c r="C67" s="622"/>
      <c r="D67" s="621">
        <v>0.03</v>
      </c>
      <c r="E67" s="622"/>
      <c r="F67" s="621">
        <v>0.04</v>
      </c>
      <c r="G67" s="622"/>
      <c r="H67" s="621"/>
      <c r="I67" s="622"/>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6">
        <v>0.05</v>
      </c>
      <c r="C69" s="116">
        <v>0.05</v>
      </c>
      <c r="D69" s="115">
        <v>0</v>
      </c>
      <c r="E69" s="116">
        <v>0</v>
      </c>
      <c r="F69" s="116">
        <v>0.05</v>
      </c>
      <c r="G69" s="116">
        <v>0.05</v>
      </c>
      <c r="H69" s="115"/>
      <c r="I69" s="116"/>
    </row>
    <row r="70" spans="1:9" ht="286.5" customHeight="1" x14ac:dyDescent="0.25">
      <c r="A70" s="113" t="s">
        <v>267</v>
      </c>
      <c r="B70" s="675" t="s">
        <v>404</v>
      </c>
      <c r="C70" s="676"/>
      <c r="D70" s="653" t="s">
        <v>274</v>
      </c>
      <c r="E70" s="654"/>
      <c r="F70" s="675" t="s">
        <v>405</v>
      </c>
      <c r="G70" s="676"/>
      <c r="H70" s="541"/>
      <c r="I70" s="542"/>
    </row>
    <row r="71" spans="1:9" ht="80.25" customHeight="1" x14ac:dyDescent="0.25">
      <c r="A71" s="113" t="s">
        <v>271</v>
      </c>
      <c r="B71" s="643" t="s">
        <v>406</v>
      </c>
      <c r="C71" s="567"/>
      <c r="D71" s="653" t="s">
        <v>274</v>
      </c>
      <c r="E71" s="654"/>
      <c r="F71" s="643" t="s">
        <v>407</v>
      </c>
      <c r="G71" s="567"/>
      <c r="H71" s="566"/>
      <c r="I71" s="567"/>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6">
        <v>0.05</v>
      </c>
      <c r="C73" s="116">
        <v>0.05</v>
      </c>
      <c r="D73" s="115">
        <v>0.1</v>
      </c>
      <c r="E73" s="116">
        <v>0.1</v>
      </c>
      <c r="F73" s="116">
        <v>0.05</v>
      </c>
      <c r="G73" s="116">
        <v>0.05</v>
      </c>
      <c r="H73" s="115"/>
      <c r="I73" s="116"/>
    </row>
    <row r="74" spans="1:9" ht="409.6" customHeight="1" x14ac:dyDescent="0.25">
      <c r="A74" s="113" t="s">
        <v>267</v>
      </c>
      <c r="B74" s="675" t="s">
        <v>408</v>
      </c>
      <c r="C74" s="676"/>
      <c r="D74" s="675" t="s">
        <v>409</v>
      </c>
      <c r="E74" s="676"/>
      <c r="F74" s="675" t="s">
        <v>410</v>
      </c>
      <c r="G74" s="676"/>
      <c r="H74" s="541"/>
      <c r="I74" s="542"/>
    </row>
    <row r="75" spans="1:9" ht="80.25" customHeight="1" x14ac:dyDescent="0.25">
      <c r="A75" s="113" t="s">
        <v>271</v>
      </c>
      <c r="B75" s="643" t="s">
        <v>411</v>
      </c>
      <c r="C75" s="567"/>
      <c r="D75" s="643" t="s">
        <v>412</v>
      </c>
      <c r="E75" s="567"/>
      <c r="F75" s="643" t="s">
        <v>413</v>
      </c>
      <c r="G75" s="567"/>
      <c r="H75" s="566"/>
      <c r="I75" s="567"/>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0.1</v>
      </c>
      <c r="C77" s="116"/>
      <c r="D77" s="115">
        <v>0.1</v>
      </c>
      <c r="E77" s="116"/>
      <c r="F77" s="115">
        <v>0.1</v>
      </c>
      <c r="G77" s="116"/>
      <c r="H77" s="115"/>
      <c r="I77" s="116"/>
    </row>
    <row r="78" spans="1:9" ht="80.25" customHeight="1" x14ac:dyDescent="0.25">
      <c r="A78" s="113" t="s">
        <v>267</v>
      </c>
      <c r="B78" s="541"/>
      <c r="C78" s="542"/>
      <c r="D78" s="541"/>
      <c r="E78" s="542"/>
      <c r="F78" s="541"/>
      <c r="G78" s="542"/>
      <c r="H78" s="541"/>
      <c r="I78" s="542"/>
    </row>
    <row r="79" spans="1:9" ht="80.25" customHeight="1" x14ac:dyDescent="0.25">
      <c r="A79" s="113" t="s">
        <v>271</v>
      </c>
      <c r="B79" s="566"/>
      <c r="C79" s="567"/>
      <c r="D79" s="566"/>
      <c r="E79" s="567"/>
      <c r="F79" s="566"/>
      <c r="G79" s="567"/>
      <c r="H79" s="566"/>
      <c r="I79" s="567"/>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0.1</v>
      </c>
      <c r="C81" s="116"/>
      <c r="D81" s="115">
        <v>0.1</v>
      </c>
      <c r="E81" s="116"/>
      <c r="F81" s="115">
        <v>0.1</v>
      </c>
      <c r="G81" s="116"/>
      <c r="H81" s="115"/>
      <c r="I81" s="116"/>
    </row>
    <row r="82" spans="1:9" ht="80.25" customHeight="1" x14ac:dyDescent="0.25">
      <c r="A82" s="113" t="s">
        <v>267</v>
      </c>
      <c r="B82" s="541"/>
      <c r="C82" s="542"/>
      <c r="D82" s="541"/>
      <c r="E82" s="542"/>
      <c r="F82" s="541"/>
      <c r="G82" s="542"/>
      <c r="H82" s="532"/>
      <c r="I82" s="533"/>
    </row>
    <row r="83" spans="1:9" ht="80.25" customHeight="1" x14ac:dyDescent="0.25">
      <c r="A83" s="113" t="s">
        <v>271</v>
      </c>
      <c r="B83" s="566"/>
      <c r="C83" s="567"/>
      <c r="D83" s="566"/>
      <c r="E83" s="567"/>
      <c r="F83" s="566"/>
      <c r="G83" s="567"/>
      <c r="H83" s="612"/>
      <c r="I83" s="613"/>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0.1</v>
      </c>
      <c r="C85" s="116"/>
      <c r="D85" s="115">
        <v>0.1</v>
      </c>
      <c r="E85" s="116"/>
      <c r="F85" s="115">
        <v>0.1</v>
      </c>
      <c r="G85" s="116"/>
      <c r="H85" s="115"/>
      <c r="I85" s="116"/>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0.1</v>
      </c>
      <c r="C89" s="116"/>
      <c r="D89" s="115">
        <v>0.1</v>
      </c>
      <c r="E89" s="116"/>
      <c r="F89" s="115">
        <v>0.1</v>
      </c>
      <c r="G89" s="116"/>
      <c r="H89" s="115"/>
      <c r="I89" s="118"/>
    </row>
    <row r="90" spans="1:9" ht="80.25" customHeight="1" x14ac:dyDescent="0.25">
      <c r="A90" s="113" t="s">
        <v>267</v>
      </c>
      <c r="B90" s="541"/>
      <c r="C90" s="542"/>
      <c r="D90" s="541"/>
      <c r="E90" s="542"/>
      <c r="F90" s="541"/>
      <c r="G90" s="542"/>
      <c r="H90" s="526"/>
      <c r="I90" s="526"/>
    </row>
    <row r="91" spans="1:9" ht="80.25" customHeight="1" x14ac:dyDescent="0.25">
      <c r="A91" s="113" t="s">
        <v>271</v>
      </c>
      <c r="B91" s="566"/>
      <c r="C91" s="567"/>
      <c r="D91" s="566"/>
      <c r="E91" s="567"/>
      <c r="F91" s="566"/>
      <c r="G91" s="567"/>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0.1</v>
      </c>
      <c r="C93" s="116"/>
      <c r="D93" s="115">
        <v>0.1</v>
      </c>
      <c r="E93" s="116"/>
      <c r="F93" s="115">
        <v>0.1</v>
      </c>
      <c r="G93" s="116"/>
      <c r="H93" s="115"/>
      <c r="I93" s="118"/>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0.1</v>
      </c>
      <c r="C97" s="116"/>
      <c r="D97" s="115">
        <v>0.1</v>
      </c>
      <c r="E97" s="116"/>
      <c r="F97" s="115">
        <v>0.1</v>
      </c>
      <c r="G97" s="116"/>
      <c r="H97" s="115"/>
      <c r="I97" s="118"/>
    </row>
    <row r="98" spans="1:9" ht="80.25" customHeight="1" x14ac:dyDescent="0.25">
      <c r="A98" s="113" t="s">
        <v>267</v>
      </c>
      <c r="B98" s="541"/>
      <c r="C98" s="542"/>
      <c r="D98" s="541"/>
      <c r="E98" s="542"/>
      <c r="F98" s="541"/>
      <c r="G98" s="542"/>
      <c r="H98" s="526"/>
      <c r="I98" s="526"/>
    </row>
    <row r="99" spans="1:9" ht="80.25" customHeight="1" x14ac:dyDescent="0.25">
      <c r="A99" s="113" t="s">
        <v>271</v>
      </c>
      <c r="B99" s="566"/>
      <c r="C99" s="567"/>
      <c r="D99" s="566"/>
      <c r="E99" s="567"/>
      <c r="F99" s="566"/>
      <c r="G99" s="567"/>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0.1</v>
      </c>
      <c r="C101" s="116"/>
      <c r="D101" s="115">
        <v>0.1</v>
      </c>
      <c r="E101" s="116"/>
      <c r="F101" s="115">
        <v>0.1</v>
      </c>
      <c r="G101" s="116"/>
      <c r="H101" s="115"/>
      <c r="I101" s="118"/>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0.1</v>
      </c>
      <c r="C105" s="116"/>
      <c r="D105" s="115">
        <v>0.1</v>
      </c>
      <c r="E105" s="116"/>
      <c r="F105" s="115">
        <v>0.1</v>
      </c>
      <c r="G105" s="116"/>
      <c r="H105" s="115"/>
      <c r="I105" s="118"/>
    </row>
    <row r="106" spans="1:9" ht="80.25" customHeight="1" x14ac:dyDescent="0.25">
      <c r="A106" s="113" t="s">
        <v>267</v>
      </c>
      <c r="B106" s="541"/>
      <c r="C106" s="542"/>
      <c r="D106" s="541"/>
      <c r="E106" s="542"/>
      <c r="F106" s="541"/>
      <c r="G106" s="542"/>
      <c r="H106" s="526"/>
      <c r="I106" s="526"/>
    </row>
    <row r="107" spans="1:9" ht="80.25" customHeight="1" x14ac:dyDescent="0.25">
      <c r="A107" s="113" t="s">
        <v>271</v>
      </c>
      <c r="B107" s="566"/>
      <c r="C107" s="567"/>
      <c r="D107" s="566"/>
      <c r="E107" s="567"/>
      <c r="F107" s="566"/>
      <c r="G107" s="567"/>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0.1</v>
      </c>
      <c r="C109" s="116"/>
      <c r="D109" s="115">
        <v>0.1</v>
      </c>
      <c r="E109" s="116"/>
      <c r="F109" s="115">
        <v>0.1</v>
      </c>
      <c r="G109" s="116"/>
      <c r="H109" s="115"/>
      <c r="I109" s="118"/>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0</v>
      </c>
      <c r="C113" s="264"/>
      <c r="D113" s="115">
        <v>0</v>
      </c>
      <c r="E113" s="264"/>
      <c r="F113" s="115">
        <v>0</v>
      </c>
      <c r="G113" s="264"/>
      <c r="H113" s="115"/>
      <c r="I113" s="264"/>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1">(B69+B73+B77+B81+B85+B89+B93+B97+B101+B105+B109+B113)</f>
        <v>0.99999999999999989</v>
      </c>
      <c r="C116" s="119">
        <f t="shared" si="1"/>
        <v>0.1</v>
      </c>
      <c r="D116" s="119">
        <f t="shared" si="1"/>
        <v>0.99999999999999989</v>
      </c>
      <c r="E116" s="119">
        <f t="shared" si="1"/>
        <v>0.1</v>
      </c>
      <c r="F116" s="119">
        <f t="shared" si="1"/>
        <v>0.99999999999999989</v>
      </c>
      <c r="G116" s="119">
        <f t="shared" si="1"/>
        <v>0.1</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5" r:id="rId1" xr:uid="{7C15E8BF-4BDC-40BE-B2A0-9895A197F31B}"/>
    <hyperlink ref="F75" r:id="rId2" xr:uid="{027A1DA8-315C-4F6D-A6E1-CAA928B4962D}"/>
    <hyperlink ref="B75" r:id="rId3" xr:uid="{75256449-E96F-44AF-BB3E-3E2DCBC80913}"/>
    <hyperlink ref="B71" r:id="rId4" xr:uid="{E83BB548-9B04-4204-A88E-8EE57913A612}"/>
    <hyperlink ref="F71" r:id="rId5" xr:uid="{D5E98ACC-DBF7-4DA3-B129-9DEA7F4C4836}"/>
  </hyperlinks>
  <pageMargins left="0.25" right="0.25" top="0.75" bottom="0.75" header="0.3" footer="0.3"/>
  <pageSetup scale="21" orientation="landscape" r:id="rId6"/>
  <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51470-47DF-47AC-9D9D-5114681CD7D6}">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rgb="FF00B050"/>
    <pageSetUpPr fitToPage="1"/>
  </sheetPr>
  <dimension ref="A1:O126"/>
  <sheetViews>
    <sheetView showGridLines="0" topLeftCell="F12" zoomScale="60" zoomScaleNormal="60" workbookViewId="0">
      <selection activeCell="K34" sqref="K34"/>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x14ac:dyDescent="0.25">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x14ac:dyDescent="0.25">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414</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393</v>
      </c>
      <c r="C15" s="597"/>
      <c r="D15" s="597"/>
      <c r="E15" s="597"/>
      <c r="F15" s="597"/>
      <c r="G15" s="603" t="s">
        <v>212</v>
      </c>
      <c r="H15" s="603"/>
      <c r="I15" s="598" t="s">
        <v>415</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395</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1303540000</v>
      </c>
      <c r="C24" s="91"/>
      <c r="D24" s="91"/>
      <c r="E24" s="91"/>
      <c r="F24" s="91"/>
      <c r="G24" s="91"/>
      <c r="H24" s="88"/>
      <c r="I24" s="88"/>
      <c r="J24" s="88"/>
      <c r="K24" s="88"/>
      <c r="L24" s="88"/>
      <c r="M24" s="88"/>
      <c r="N24" s="88">
        <f>SUM(B24:M24)</f>
        <v>1303540000</v>
      </c>
      <c r="O24" s="89"/>
    </row>
    <row r="25" spans="1:15" ht="32.1" customHeight="1" x14ac:dyDescent="0.25">
      <c r="A25" s="90" t="s">
        <v>225</v>
      </c>
      <c r="B25" s="91">
        <v>380440000</v>
      </c>
      <c r="C25" s="91">
        <v>923100000</v>
      </c>
      <c r="D25" s="91"/>
      <c r="E25" s="91"/>
      <c r="F25" s="91"/>
      <c r="G25" s="91"/>
      <c r="H25" s="91"/>
      <c r="I25" s="91"/>
      <c r="J25" s="91"/>
      <c r="K25" s="91"/>
      <c r="L25" s="91"/>
      <c r="M25" s="91"/>
      <c r="N25" s="91">
        <f>SUM(B25:M25)</f>
        <v>1303540000</v>
      </c>
      <c r="O25" s="123">
        <f>+(B25+C25+D25+E25+F25+G25+H25+I25+J25+K25+L25+M25)/N24</f>
        <v>1</v>
      </c>
    </row>
    <row r="26" spans="1:15" ht="32.1" customHeight="1" x14ac:dyDescent="0.25">
      <c r="A26" s="90" t="s">
        <v>226</v>
      </c>
      <c r="B26" s="91"/>
      <c r="C26" s="91">
        <v>3618134</v>
      </c>
      <c r="D26" s="91"/>
      <c r="E26" s="91"/>
      <c r="F26" s="91"/>
      <c r="G26" s="91"/>
      <c r="H26" s="91"/>
      <c r="I26" s="91"/>
      <c r="J26" s="91"/>
      <c r="K26" s="91"/>
      <c r="L26" s="91"/>
      <c r="M26" s="91"/>
      <c r="N26" s="91">
        <f t="shared" ref="N26:N29" si="0">SUM(B26:M26)</f>
        <v>3618134</v>
      </c>
      <c r="O26" s="123"/>
    </row>
    <row r="27" spans="1:15" ht="32.1" customHeight="1" x14ac:dyDescent="0.25">
      <c r="A27" s="90" t="s">
        <v>227</v>
      </c>
      <c r="B27" s="91">
        <v>5975000</v>
      </c>
      <c r="C27" s="91"/>
      <c r="D27" s="91"/>
      <c r="E27" s="91"/>
      <c r="F27" s="91"/>
      <c r="G27" s="91"/>
      <c r="H27" s="91"/>
      <c r="I27" s="91"/>
      <c r="J27" s="91"/>
      <c r="K27" s="91"/>
      <c r="L27" s="91"/>
      <c r="M27" s="343">
        <v>1195000</v>
      </c>
      <c r="N27" s="91">
        <f t="shared" si="0"/>
        <v>7170000</v>
      </c>
      <c r="O27" s="344"/>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5975000</v>
      </c>
      <c r="C29" s="94"/>
      <c r="D29" s="94"/>
      <c r="E29" s="94"/>
      <c r="F29" s="94"/>
      <c r="G29" s="94"/>
      <c r="H29" s="94"/>
      <c r="I29" s="94"/>
      <c r="J29" s="94"/>
      <c r="K29" s="94"/>
      <c r="L29" s="94"/>
      <c r="M29" s="94"/>
      <c r="N29" s="94">
        <f t="shared" si="0"/>
        <v>5975000</v>
      </c>
      <c r="O29" s="455">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Dinamizar 20 Consejos y Planes Locales de seguridad para las Mujeres en las 20 localidades de Bogotá.</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23</v>
      </c>
      <c r="I35" s="565"/>
      <c r="J35" s="98"/>
    </row>
    <row r="36" spans="1:10" ht="50.25" customHeight="1" thickBot="1" x14ac:dyDescent="0.3">
      <c r="A36" s="547"/>
      <c r="B36" s="278">
        <v>20</v>
      </c>
      <c r="C36" s="278">
        <v>20</v>
      </c>
      <c r="D36" s="278">
        <v>20</v>
      </c>
      <c r="E36" s="278">
        <v>20</v>
      </c>
      <c r="F36" s="290">
        <v>20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0.5" customHeight="1" thickBot="1" x14ac:dyDescent="0.3">
      <c r="A38" s="546" t="s">
        <v>237</v>
      </c>
      <c r="B38" s="109" t="s">
        <v>238</v>
      </c>
      <c r="C38" s="108" t="s">
        <v>239</v>
      </c>
      <c r="D38" s="534" t="s">
        <v>240</v>
      </c>
      <c r="E38" s="535"/>
      <c r="F38" s="534" t="s">
        <v>241</v>
      </c>
      <c r="G38" s="535"/>
      <c r="H38" s="110" t="s">
        <v>242</v>
      </c>
      <c r="I38" s="112" t="s">
        <v>243</v>
      </c>
    </row>
    <row r="39" spans="1:10" ht="120.75" customHeight="1" x14ac:dyDescent="0.25">
      <c r="A39" s="547"/>
      <c r="B39" s="415">
        <v>0</v>
      </c>
      <c r="C39" s="163">
        <v>0</v>
      </c>
      <c r="D39" s="649" t="s">
        <v>274</v>
      </c>
      <c r="E39" s="650"/>
      <c r="F39" s="649" t="s">
        <v>274</v>
      </c>
      <c r="G39" s="650"/>
      <c r="H39" s="162" t="s">
        <v>274</v>
      </c>
      <c r="I39" s="236" t="s">
        <v>274</v>
      </c>
    </row>
    <row r="40" spans="1:10" s="99" customFormat="1" ht="73.5" customHeight="1" x14ac:dyDescent="0.25">
      <c r="A40" s="546" t="s">
        <v>248</v>
      </c>
      <c r="B40" s="111" t="s">
        <v>238</v>
      </c>
      <c r="C40" s="110" t="s">
        <v>239</v>
      </c>
      <c r="D40" s="534" t="s">
        <v>240</v>
      </c>
      <c r="E40" s="535"/>
      <c r="F40" s="534" t="s">
        <v>241</v>
      </c>
      <c r="G40" s="535"/>
      <c r="H40" s="110" t="s">
        <v>242</v>
      </c>
      <c r="I40" s="112" t="s">
        <v>243</v>
      </c>
    </row>
    <row r="41" spans="1:10" ht="162.75" customHeight="1" x14ac:dyDescent="0.25">
      <c r="A41" s="547"/>
      <c r="B41" s="104">
        <v>20</v>
      </c>
      <c r="C41" s="105">
        <v>20</v>
      </c>
      <c r="D41" s="651" t="s">
        <v>416</v>
      </c>
      <c r="E41" s="652"/>
      <c r="F41" s="651" t="s">
        <v>417</v>
      </c>
      <c r="G41" s="652"/>
      <c r="H41" s="390" t="s">
        <v>286</v>
      </c>
      <c r="I41" s="390" t="s">
        <v>418</v>
      </c>
    </row>
    <row r="42" spans="1:10" s="99" customFormat="1" ht="35.1" customHeight="1" x14ac:dyDescent="0.25">
      <c r="A42" s="546" t="s">
        <v>251</v>
      </c>
      <c r="B42" s="111" t="s">
        <v>238</v>
      </c>
      <c r="C42" s="110" t="s">
        <v>239</v>
      </c>
      <c r="D42" s="534" t="s">
        <v>240</v>
      </c>
      <c r="E42" s="535"/>
      <c r="F42" s="534" t="s">
        <v>241</v>
      </c>
      <c r="G42" s="535"/>
      <c r="H42" s="110" t="s">
        <v>242</v>
      </c>
      <c r="I42" s="112" t="s">
        <v>243</v>
      </c>
    </row>
    <row r="43" spans="1:10" ht="120.75" customHeight="1" thickBot="1" x14ac:dyDescent="0.3">
      <c r="A43" s="547"/>
      <c r="B43" s="104">
        <v>20</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20</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20</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20</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20</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20</v>
      </c>
      <c r="C53" s="107"/>
      <c r="D53" s="536"/>
      <c r="E53" s="537"/>
      <c r="F53" s="536"/>
      <c r="G53" s="538"/>
      <c r="H53" s="276"/>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20</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20</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20</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20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131.25" customHeight="1" x14ac:dyDescent="0.25">
      <c r="A66" s="113" t="s">
        <v>262</v>
      </c>
      <c r="B66" s="543" t="s">
        <v>419</v>
      </c>
      <c r="C66" s="544"/>
      <c r="D66" s="543" t="s">
        <v>420</v>
      </c>
      <c r="E66" s="544"/>
      <c r="F66" s="543" t="s">
        <v>421</v>
      </c>
      <c r="G66" s="544"/>
      <c r="H66" s="543" t="s">
        <v>422</v>
      </c>
      <c r="I66" s="544"/>
    </row>
    <row r="67" spans="1:9" ht="40.5" customHeight="1" x14ac:dyDescent="0.25">
      <c r="A67" s="113" t="s">
        <v>266</v>
      </c>
      <c r="B67" s="621">
        <v>0.03</v>
      </c>
      <c r="C67" s="622"/>
      <c r="D67" s="621">
        <v>0.03</v>
      </c>
      <c r="E67" s="622"/>
      <c r="F67" s="621">
        <v>0.02</v>
      </c>
      <c r="G67" s="622"/>
      <c r="H67" s="621">
        <v>0.02</v>
      </c>
      <c r="I67" s="622"/>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0</v>
      </c>
      <c r="C69" s="116">
        <v>0</v>
      </c>
      <c r="D69" s="115">
        <v>0</v>
      </c>
      <c r="E69" s="116">
        <v>0</v>
      </c>
      <c r="F69" s="115">
        <v>0</v>
      </c>
      <c r="G69" s="116">
        <v>0</v>
      </c>
      <c r="H69" s="115">
        <v>0</v>
      </c>
      <c r="I69" s="116">
        <v>0</v>
      </c>
    </row>
    <row r="70" spans="1:9" ht="80.25" customHeight="1" x14ac:dyDescent="0.25">
      <c r="A70" s="113" t="s">
        <v>267</v>
      </c>
      <c r="B70" s="653" t="s">
        <v>274</v>
      </c>
      <c r="C70" s="654"/>
      <c r="D70" s="653" t="s">
        <v>274</v>
      </c>
      <c r="E70" s="654"/>
      <c r="F70" s="653" t="s">
        <v>274</v>
      </c>
      <c r="G70" s="654"/>
      <c r="H70" s="653" t="s">
        <v>274</v>
      </c>
      <c r="I70" s="654"/>
    </row>
    <row r="71" spans="1:9" ht="80.25" customHeight="1" x14ac:dyDescent="0.25">
      <c r="A71" s="113" t="s">
        <v>271</v>
      </c>
      <c r="B71" s="653" t="s">
        <v>274</v>
      </c>
      <c r="C71" s="654"/>
      <c r="D71" s="653" t="s">
        <v>274</v>
      </c>
      <c r="E71" s="654"/>
      <c r="F71" s="653" t="s">
        <v>274</v>
      </c>
      <c r="G71" s="654"/>
      <c r="H71" s="653" t="s">
        <v>274</v>
      </c>
      <c r="I71" s="654"/>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0.09</v>
      </c>
      <c r="C73" s="116">
        <v>0.09</v>
      </c>
      <c r="D73" s="115">
        <v>0.09</v>
      </c>
      <c r="E73" s="116">
        <v>0.09</v>
      </c>
      <c r="F73" s="115">
        <v>0.09</v>
      </c>
      <c r="G73" s="116">
        <v>0.09</v>
      </c>
      <c r="H73" s="115">
        <v>0.09</v>
      </c>
      <c r="I73" s="116">
        <v>0.09</v>
      </c>
    </row>
    <row r="74" spans="1:9" ht="234.75" customHeight="1" x14ac:dyDescent="0.25">
      <c r="A74" s="113" t="s">
        <v>267</v>
      </c>
      <c r="B74" s="655" t="s">
        <v>423</v>
      </c>
      <c r="C74" s="656"/>
      <c r="D74" s="655" t="s">
        <v>424</v>
      </c>
      <c r="E74" s="656"/>
      <c r="F74" s="655" t="s">
        <v>425</v>
      </c>
      <c r="G74" s="656"/>
      <c r="H74" s="655" t="s">
        <v>426</v>
      </c>
      <c r="I74" s="656"/>
    </row>
    <row r="75" spans="1:9" ht="80.25" customHeight="1" x14ac:dyDescent="0.25">
      <c r="A75" s="113" t="s">
        <v>271</v>
      </c>
      <c r="B75" s="657" t="s">
        <v>427</v>
      </c>
      <c r="C75" s="567"/>
      <c r="D75" s="657" t="s">
        <v>428</v>
      </c>
      <c r="E75" s="567"/>
      <c r="F75" s="657" t="s">
        <v>429</v>
      </c>
      <c r="G75" s="567"/>
      <c r="H75" s="657" t="s">
        <v>430</v>
      </c>
      <c r="I75" s="567"/>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0.09</v>
      </c>
      <c r="C77" s="116"/>
      <c r="D77" s="115">
        <v>0.09</v>
      </c>
      <c r="E77" s="116"/>
      <c r="F77" s="115">
        <v>0.09</v>
      </c>
      <c r="G77" s="116"/>
      <c r="H77" s="115">
        <v>0.09</v>
      </c>
      <c r="I77" s="116"/>
    </row>
    <row r="78" spans="1:9" ht="80.25" customHeight="1" x14ac:dyDescent="0.25">
      <c r="A78" s="113" t="s">
        <v>267</v>
      </c>
      <c r="B78" s="541"/>
      <c r="C78" s="542"/>
      <c r="D78" s="541"/>
      <c r="E78" s="542"/>
      <c r="F78" s="541"/>
      <c r="G78" s="542"/>
      <c r="H78" s="541"/>
      <c r="I78" s="542"/>
    </row>
    <row r="79" spans="1:9" ht="80.25" customHeight="1" x14ac:dyDescent="0.25">
      <c r="A79" s="113" t="s">
        <v>271</v>
      </c>
      <c r="B79" s="566"/>
      <c r="C79" s="567"/>
      <c r="D79" s="566"/>
      <c r="E79" s="567"/>
      <c r="F79" s="566"/>
      <c r="G79" s="567"/>
      <c r="H79" s="566"/>
      <c r="I79" s="567"/>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0.09</v>
      </c>
      <c r="C81" s="116"/>
      <c r="D81" s="115">
        <v>0.09</v>
      </c>
      <c r="E81" s="116"/>
      <c r="F81" s="115">
        <v>0.09</v>
      </c>
      <c r="G81" s="116"/>
      <c r="H81" s="115">
        <v>0.09</v>
      </c>
      <c r="I81" s="116"/>
    </row>
    <row r="82" spans="1:9" ht="80.25" customHeight="1" x14ac:dyDescent="0.25">
      <c r="A82" s="113" t="s">
        <v>267</v>
      </c>
      <c r="B82" s="541"/>
      <c r="C82" s="542"/>
      <c r="D82" s="541"/>
      <c r="E82" s="542"/>
      <c r="F82" s="541"/>
      <c r="G82" s="542"/>
      <c r="H82" s="541"/>
      <c r="I82" s="542"/>
    </row>
    <row r="83" spans="1:9" ht="80.25" customHeight="1" x14ac:dyDescent="0.25">
      <c r="A83" s="113" t="s">
        <v>271</v>
      </c>
      <c r="B83" s="566"/>
      <c r="C83" s="567"/>
      <c r="D83" s="566"/>
      <c r="E83" s="567"/>
      <c r="F83" s="566"/>
      <c r="G83" s="567"/>
      <c r="H83" s="566"/>
      <c r="I83" s="567"/>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0.09</v>
      </c>
      <c r="C85" s="116"/>
      <c r="D85" s="115">
        <v>0.09</v>
      </c>
      <c r="E85" s="116"/>
      <c r="F85" s="115">
        <v>0.09</v>
      </c>
      <c r="G85" s="116"/>
      <c r="H85" s="115">
        <v>0.09</v>
      </c>
      <c r="I85" s="116"/>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0.09</v>
      </c>
      <c r="C89" s="116"/>
      <c r="D89" s="115">
        <v>0.09</v>
      </c>
      <c r="E89" s="116"/>
      <c r="F89" s="115">
        <v>0.09</v>
      </c>
      <c r="G89" s="116"/>
      <c r="H89" s="115">
        <v>0.09</v>
      </c>
      <c r="I89" s="116"/>
    </row>
    <row r="90" spans="1:9" ht="80.25" customHeight="1" x14ac:dyDescent="0.25">
      <c r="A90" s="113" t="s">
        <v>267</v>
      </c>
      <c r="B90" s="541"/>
      <c r="C90" s="542"/>
      <c r="D90" s="541"/>
      <c r="E90" s="542"/>
      <c r="F90" s="541"/>
      <c r="G90" s="542"/>
      <c r="H90" s="541"/>
      <c r="I90" s="542"/>
    </row>
    <row r="91" spans="1:9" ht="80.25" customHeight="1" x14ac:dyDescent="0.25">
      <c r="A91" s="113" t="s">
        <v>271</v>
      </c>
      <c r="B91" s="566"/>
      <c r="C91" s="567"/>
      <c r="D91" s="566"/>
      <c r="E91" s="567"/>
      <c r="F91" s="566"/>
      <c r="G91" s="567"/>
      <c r="H91" s="566"/>
      <c r="I91" s="567"/>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0.09</v>
      </c>
      <c r="C93" s="116"/>
      <c r="D93" s="115">
        <v>0.09</v>
      </c>
      <c r="E93" s="116"/>
      <c r="F93" s="115">
        <v>0.09</v>
      </c>
      <c r="G93" s="116"/>
      <c r="H93" s="115">
        <v>0.09</v>
      </c>
      <c r="I93" s="116"/>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0.09</v>
      </c>
      <c r="C97" s="116"/>
      <c r="D97" s="115">
        <v>0.09</v>
      </c>
      <c r="E97" s="116"/>
      <c r="F97" s="115">
        <v>0.09</v>
      </c>
      <c r="G97" s="116"/>
      <c r="H97" s="115">
        <v>0.09</v>
      </c>
      <c r="I97" s="116"/>
    </row>
    <row r="98" spans="1:9" ht="80.25" customHeight="1" x14ac:dyDescent="0.25">
      <c r="A98" s="113" t="s">
        <v>267</v>
      </c>
      <c r="B98" s="541"/>
      <c r="C98" s="542"/>
      <c r="D98" s="541"/>
      <c r="E98" s="542"/>
      <c r="F98" s="541"/>
      <c r="G98" s="542"/>
      <c r="H98" s="541"/>
      <c r="I98" s="542"/>
    </row>
    <row r="99" spans="1:9" ht="80.25" customHeight="1" x14ac:dyDescent="0.25">
      <c r="A99" s="113" t="s">
        <v>271</v>
      </c>
      <c r="B99" s="566"/>
      <c r="C99" s="567"/>
      <c r="D99" s="566"/>
      <c r="E99" s="567"/>
      <c r="F99" s="566"/>
      <c r="G99" s="567"/>
      <c r="H99" s="566"/>
      <c r="I99" s="567"/>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0.09</v>
      </c>
      <c r="C101" s="116"/>
      <c r="D101" s="115">
        <v>0.09</v>
      </c>
      <c r="E101" s="116"/>
      <c r="F101" s="115">
        <v>0.09</v>
      </c>
      <c r="G101" s="116"/>
      <c r="H101" s="115">
        <v>0.09</v>
      </c>
      <c r="I101" s="116"/>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0.09</v>
      </c>
      <c r="C105" s="116"/>
      <c r="D105" s="115">
        <v>0.09</v>
      </c>
      <c r="E105" s="116"/>
      <c r="F105" s="115">
        <v>0.09</v>
      </c>
      <c r="G105" s="116"/>
      <c r="H105" s="115">
        <v>0.09</v>
      </c>
      <c r="I105" s="116"/>
    </row>
    <row r="106" spans="1:9" ht="80.25" customHeight="1" x14ac:dyDescent="0.25">
      <c r="A106" s="113" t="s">
        <v>267</v>
      </c>
      <c r="B106" s="541"/>
      <c r="C106" s="542"/>
      <c r="D106" s="541"/>
      <c r="E106" s="542"/>
      <c r="F106" s="541"/>
      <c r="G106" s="542"/>
      <c r="H106" s="541"/>
      <c r="I106" s="542"/>
    </row>
    <row r="107" spans="1:9" ht="80.25" customHeight="1" x14ac:dyDescent="0.25">
      <c r="A107" s="113" t="s">
        <v>271</v>
      </c>
      <c r="B107" s="566"/>
      <c r="C107" s="567"/>
      <c r="D107" s="566"/>
      <c r="E107" s="567"/>
      <c r="F107" s="566"/>
      <c r="G107" s="567"/>
      <c r="H107" s="566"/>
      <c r="I107" s="567"/>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0.09</v>
      </c>
      <c r="C109" s="116"/>
      <c r="D109" s="115">
        <v>0.09</v>
      </c>
      <c r="E109" s="116"/>
      <c r="F109" s="115">
        <v>0.09</v>
      </c>
      <c r="G109" s="116"/>
      <c r="H109" s="115">
        <v>0.09</v>
      </c>
      <c r="I109" s="116"/>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0.1</v>
      </c>
      <c r="C113" s="264"/>
      <c r="D113" s="115">
        <v>0.1</v>
      </c>
      <c r="E113" s="264"/>
      <c r="F113" s="115">
        <v>0.1</v>
      </c>
      <c r="G113" s="264"/>
      <c r="H113" s="115">
        <v>0.1</v>
      </c>
      <c r="I113" s="264"/>
    </row>
    <row r="114" spans="1:9" ht="80.25" customHeight="1" x14ac:dyDescent="0.25">
      <c r="A114" s="113" t="s">
        <v>267</v>
      </c>
      <c r="B114" s="677"/>
      <c r="C114" s="678"/>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291">
        <f t="shared" ref="B116:I116" si="1">(B69+B73+B77+B81+B85+B89+B93+B97+B101+B105+B109+B113)</f>
        <v>0.99999999999999978</v>
      </c>
      <c r="C116" s="119">
        <f t="shared" si="1"/>
        <v>0.09</v>
      </c>
      <c r="D116" s="119">
        <f t="shared" si="1"/>
        <v>0.99999999999999978</v>
      </c>
      <c r="E116" s="119">
        <f t="shared" si="1"/>
        <v>0.09</v>
      </c>
      <c r="F116" s="119">
        <f t="shared" si="1"/>
        <v>0.99999999999999978</v>
      </c>
      <c r="G116" s="119">
        <f t="shared" si="1"/>
        <v>0.09</v>
      </c>
      <c r="H116" s="119">
        <f t="shared" si="1"/>
        <v>0.99999999999999978</v>
      </c>
      <c r="I116" s="119">
        <f t="shared" si="1"/>
        <v>0.09</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899F7473-B8AA-43CC-9597-3B93D0BE9906}"/>
    <hyperlink ref="D75" r:id="rId2" xr:uid="{8F8EA88A-CC45-4F37-89E1-0803632DF53F}"/>
    <hyperlink ref="F75" r:id="rId3" xr:uid="{9A831A04-8BAC-4B07-84CA-A126F205E514}"/>
    <hyperlink ref="H75" r:id="rId4" xr:uid="{DE668AC2-9188-40C0-9AB5-E11CF721BF0C}"/>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4900D547-C834-42DC-8EEF-0DB38C95F3EB}">
          <x14:formula1>
            <xm:f>Listas!$B$2:$B$4</xm:f>
          </x14:formula1>
          <xm:sqref>H35:I36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0"/>
  <sheetViews>
    <sheetView showGridLines="0" topLeftCell="B22" zoomScale="70" zoomScaleNormal="70" workbookViewId="0">
      <selection activeCell="E58" sqref="E58"/>
    </sheetView>
  </sheetViews>
  <sheetFormatPr baseColWidth="10" defaultColWidth="10.85546875" defaultRowHeight="14.25" x14ac:dyDescent="0.25"/>
  <cols>
    <col min="1" max="1" width="42.42578125" style="68" customWidth="1"/>
    <col min="2" max="8" width="35.7109375" style="68" customWidth="1"/>
    <col min="9" max="9" width="57" style="68" customWidth="1"/>
    <col min="10"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88"/>
      <c r="B1" s="576" t="s">
        <v>182</v>
      </c>
      <c r="C1" s="577"/>
      <c r="D1" s="577"/>
      <c r="E1" s="577"/>
      <c r="F1" s="577"/>
      <c r="G1" s="577"/>
      <c r="H1" s="578"/>
      <c r="I1" s="124" t="s">
        <v>121</v>
      </c>
      <c r="J1" s="125"/>
      <c r="M1" s="156"/>
    </row>
    <row r="2" spans="1:25" ht="24" customHeight="1" thickBot="1" x14ac:dyDescent="0.3">
      <c r="A2" s="689"/>
      <c r="B2" s="579" t="s">
        <v>184</v>
      </c>
      <c r="C2" s="580"/>
      <c r="D2" s="580"/>
      <c r="E2" s="580"/>
      <c r="F2" s="580"/>
      <c r="G2" s="580"/>
      <c r="H2" s="581"/>
      <c r="I2" s="124" t="s">
        <v>122</v>
      </c>
      <c r="J2" s="125"/>
      <c r="M2" s="156"/>
    </row>
    <row r="3" spans="1:25" ht="24" customHeight="1" thickBot="1" x14ac:dyDescent="0.3">
      <c r="A3" s="689"/>
      <c r="B3" s="579" t="s">
        <v>186</v>
      </c>
      <c r="C3" s="580"/>
      <c r="D3" s="580"/>
      <c r="E3" s="580"/>
      <c r="F3" s="580"/>
      <c r="G3" s="580"/>
      <c r="H3" s="581"/>
      <c r="I3" s="124" t="s">
        <v>431</v>
      </c>
      <c r="J3" s="125"/>
      <c r="M3" s="156"/>
    </row>
    <row r="4" spans="1:25" ht="24" customHeight="1" thickBot="1" x14ac:dyDescent="0.3">
      <c r="A4" s="690"/>
      <c r="B4" s="582" t="s">
        <v>432</v>
      </c>
      <c r="C4" s="583"/>
      <c r="D4" s="583"/>
      <c r="E4" s="583"/>
      <c r="F4" s="583"/>
      <c r="G4" s="583"/>
      <c r="H4" s="584"/>
      <c r="I4" s="124" t="s">
        <v>189</v>
      </c>
      <c r="J4" s="125"/>
      <c r="M4" s="156"/>
    </row>
    <row r="6" spans="1:25" ht="15" customHeight="1" x14ac:dyDescent="0.25">
      <c r="A6" s="73"/>
      <c r="B6" s="74"/>
      <c r="C6" s="74"/>
      <c r="D6" s="76"/>
      <c r="E6" s="75"/>
      <c r="F6" s="75"/>
      <c r="G6" s="335"/>
      <c r="H6" s="335"/>
      <c r="I6" s="77"/>
      <c r="J6" s="77"/>
      <c r="K6" s="74"/>
      <c r="L6" s="74"/>
      <c r="M6" s="74"/>
      <c r="N6" s="74"/>
      <c r="O6" s="74"/>
      <c r="P6" s="74"/>
      <c r="Q6" s="74"/>
      <c r="R6" s="74"/>
      <c r="S6" s="74"/>
      <c r="T6" s="78"/>
      <c r="U6" s="74"/>
      <c r="V6" s="74"/>
      <c r="X6" s="79"/>
      <c r="Y6" s="80"/>
    </row>
    <row r="7" spans="1:25" ht="15" customHeight="1" x14ac:dyDescent="0.25">
      <c r="A7" s="692" t="s">
        <v>433</v>
      </c>
      <c r="B7" s="696" t="s">
        <v>434</v>
      </c>
      <c r="C7" s="697"/>
      <c r="D7" s="697"/>
      <c r="E7" s="697"/>
      <c r="F7" s="697"/>
      <c r="G7" s="697"/>
      <c r="H7" s="697"/>
      <c r="I7" s="697"/>
      <c r="J7" s="698"/>
      <c r="K7" s="74"/>
      <c r="L7" s="74"/>
      <c r="M7" s="74"/>
      <c r="N7" s="74"/>
      <c r="O7" s="74"/>
      <c r="P7" s="74"/>
      <c r="Q7" s="74"/>
      <c r="R7" s="74"/>
      <c r="S7" s="74"/>
      <c r="T7" s="74"/>
      <c r="U7" s="74"/>
      <c r="V7" s="74"/>
      <c r="W7" s="74"/>
      <c r="X7" s="74"/>
      <c r="Y7" s="74"/>
    </row>
    <row r="8" spans="1:25" ht="15" customHeight="1" x14ac:dyDescent="0.25">
      <c r="A8" s="693"/>
      <c r="B8" s="699"/>
      <c r="C8" s="627"/>
      <c r="D8" s="627"/>
      <c r="E8" s="627"/>
      <c r="F8" s="627"/>
      <c r="G8" s="627"/>
      <c r="H8" s="627"/>
      <c r="I8" s="627"/>
      <c r="J8" s="700"/>
      <c r="K8" s="74"/>
      <c r="L8" s="74"/>
      <c r="M8" s="74"/>
      <c r="N8" s="74"/>
      <c r="O8" s="74"/>
      <c r="P8" s="74"/>
      <c r="Q8" s="74"/>
      <c r="R8" s="74"/>
      <c r="S8" s="74"/>
      <c r="T8" s="74"/>
      <c r="U8" s="74"/>
      <c r="V8" s="74"/>
      <c r="W8" s="74"/>
      <c r="X8" s="74"/>
      <c r="Y8" s="74"/>
    </row>
    <row r="9" spans="1:25" ht="15" customHeight="1" x14ac:dyDescent="0.25">
      <c r="A9" s="693"/>
      <c r="B9" s="699"/>
      <c r="C9" s="627"/>
      <c r="D9" s="627"/>
      <c r="E9" s="627"/>
      <c r="F9" s="627"/>
      <c r="G9" s="627"/>
      <c r="H9" s="627"/>
      <c r="I9" s="627"/>
      <c r="J9" s="700"/>
      <c r="K9" s="74"/>
      <c r="L9" s="74"/>
      <c r="M9" s="74"/>
      <c r="N9" s="74"/>
      <c r="O9" s="74"/>
      <c r="P9" s="74"/>
      <c r="Q9" s="74"/>
      <c r="R9" s="74"/>
      <c r="S9" s="74"/>
      <c r="T9" s="74"/>
      <c r="U9" s="74"/>
      <c r="V9" s="74"/>
      <c r="W9" s="74"/>
      <c r="X9" s="74"/>
      <c r="Y9" s="74"/>
    </row>
    <row r="10" spans="1:25" ht="15" customHeight="1" x14ac:dyDescent="0.25">
      <c r="A10" s="694"/>
      <c r="B10" s="701"/>
      <c r="C10" s="702"/>
      <c r="D10" s="702"/>
      <c r="E10" s="702"/>
      <c r="F10" s="702"/>
      <c r="G10" s="702"/>
      <c r="H10" s="702"/>
      <c r="I10" s="702"/>
      <c r="J10" s="703"/>
      <c r="K10" s="74"/>
      <c r="L10" s="74"/>
      <c r="M10" s="74"/>
      <c r="N10" s="74"/>
      <c r="O10" s="74"/>
      <c r="P10" s="74"/>
      <c r="Q10" s="74"/>
      <c r="R10" s="74"/>
      <c r="S10" s="74"/>
      <c r="T10" s="74"/>
      <c r="U10" s="74"/>
      <c r="V10" s="74"/>
      <c r="W10" s="74"/>
      <c r="X10" s="74"/>
      <c r="Y10" s="74"/>
    </row>
    <row r="11" spans="1:25" ht="9" customHeight="1" thickBot="1" x14ac:dyDescent="0.3">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603" t="s">
        <v>190</v>
      </c>
      <c r="B12" s="222" t="s">
        <v>191</v>
      </c>
      <c r="C12" s="244" t="s">
        <v>192</v>
      </c>
      <c r="D12" s="222" t="s">
        <v>193</v>
      </c>
      <c r="E12" s="244" t="s">
        <v>192</v>
      </c>
      <c r="F12" s="222" t="s">
        <v>194</v>
      </c>
      <c r="G12" s="245"/>
      <c r="H12" s="222" t="s">
        <v>195</v>
      </c>
      <c r="I12" s="246"/>
    </row>
    <row r="13" spans="1:25" s="151" customFormat="1" ht="21.75" customHeight="1" thickBot="1" x14ac:dyDescent="0.3">
      <c r="A13" s="603"/>
      <c r="B13" s="224" t="s">
        <v>198</v>
      </c>
      <c r="C13" s="161"/>
      <c r="D13" s="222" t="s">
        <v>199</v>
      </c>
      <c r="E13" s="125"/>
      <c r="F13" s="222" t="s">
        <v>200</v>
      </c>
      <c r="G13" s="125"/>
      <c r="H13" s="222" t="s">
        <v>201</v>
      </c>
      <c r="I13" s="246"/>
    </row>
    <row r="14" spans="1:25" s="151" customFormat="1" ht="21.75" customHeight="1" thickBot="1" x14ac:dyDescent="0.3">
      <c r="A14" s="603"/>
      <c r="B14" s="222" t="s">
        <v>203</v>
      </c>
      <c r="C14" s="244"/>
      <c r="D14" s="222" t="s">
        <v>204</v>
      </c>
      <c r="E14" s="125"/>
      <c r="F14" s="222" t="s">
        <v>205</v>
      </c>
      <c r="G14" s="125"/>
      <c r="H14" s="222" t="s">
        <v>206</v>
      </c>
      <c r="I14" s="246"/>
    </row>
    <row r="15" spans="1:25" s="151" customFormat="1" ht="21.75" customHeight="1" thickBot="1" x14ac:dyDescent="0.3">
      <c r="A15" s="68"/>
      <c r="B15" s="68"/>
      <c r="C15" s="68"/>
      <c r="D15" s="68"/>
      <c r="E15" s="68"/>
      <c r="F15" s="68"/>
      <c r="G15" s="68"/>
      <c r="H15" s="68"/>
      <c r="I15" s="68"/>
      <c r="J15" s="68"/>
      <c r="K15" s="68"/>
      <c r="L15" s="166"/>
      <c r="M15" s="167"/>
      <c r="N15" s="167"/>
      <c r="O15" s="167"/>
    </row>
    <row r="16" spans="1:25" s="151" customFormat="1" ht="21.75" customHeight="1" thickBot="1" x14ac:dyDescent="0.3">
      <c r="A16" s="602" t="s">
        <v>196</v>
      </c>
      <c r="B16" s="602"/>
      <c r="C16" s="241" t="s">
        <v>197</v>
      </c>
      <c r="D16" s="616"/>
      <c r="E16" s="616"/>
      <c r="F16" s="616"/>
      <c r="G16" s="68"/>
      <c r="H16" s="68"/>
      <c r="I16" s="68"/>
      <c r="J16" s="68"/>
      <c r="K16" s="68"/>
      <c r="L16" s="166"/>
      <c r="M16" s="167"/>
      <c r="N16" s="167"/>
      <c r="O16" s="167"/>
    </row>
    <row r="17" spans="1:15" s="151" customFormat="1" ht="21.75" customHeight="1" thickBot="1" x14ac:dyDescent="0.3">
      <c r="A17" s="602"/>
      <c r="B17" s="602"/>
      <c r="C17" s="241" t="s">
        <v>202</v>
      </c>
      <c r="D17" s="616"/>
      <c r="E17" s="616"/>
      <c r="F17" s="616"/>
      <c r="G17" s="68"/>
      <c r="H17" s="68"/>
      <c r="I17" s="68"/>
      <c r="J17" s="68"/>
      <c r="K17" s="68"/>
      <c r="L17" s="166"/>
      <c r="M17" s="167"/>
      <c r="N17" s="167"/>
      <c r="O17" s="167"/>
    </row>
    <row r="18" spans="1:15" s="151" customFormat="1" ht="21.75" customHeight="1" thickBot="1" x14ac:dyDescent="0.3">
      <c r="A18" s="602"/>
      <c r="B18" s="602"/>
      <c r="C18" s="241" t="s">
        <v>207</v>
      </c>
      <c r="D18" s="616" t="s">
        <v>192</v>
      </c>
      <c r="E18" s="616"/>
      <c r="F18" s="616"/>
      <c r="G18" s="68"/>
      <c r="H18" s="68"/>
      <c r="I18" s="68"/>
      <c r="J18" s="68"/>
      <c r="K18" s="68"/>
      <c r="L18" s="166"/>
      <c r="M18" s="167"/>
      <c r="N18" s="167"/>
      <c r="O18" s="167"/>
    </row>
    <row r="19" spans="1:15" s="151" customFormat="1" ht="21.75" customHeight="1" x14ac:dyDescent="0.25">
      <c r="A19" s="68"/>
      <c r="B19" s="68"/>
      <c r="C19" s="68"/>
      <c r="D19" s="68"/>
      <c r="E19" s="68"/>
      <c r="F19" s="68"/>
      <c r="G19" s="68"/>
      <c r="H19" s="68"/>
      <c r="I19" s="68"/>
      <c r="J19" s="68"/>
      <c r="K19" s="68"/>
      <c r="L19" s="166"/>
      <c r="M19" s="167"/>
      <c r="N19" s="167"/>
      <c r="O19" s="167"/>
    </row>
    <row r="20" spans="1:15" s="95" customFormat="1" ht="16.5" customHeight="1" x14ac:dyDescent="0.2"/>
    <row r="21" spans="1:15" ht="5.25" customHeight="1" thickBot="1" x14ac:dyDescent="0.3"/>
    <row r="22" spans="1:15" ht="48" customHeight="1" thickBot="1" x14ac:dyDescent="0.3">
      <c r="A22" s="695" t="s">
        <v>435</v>
      </c>
      <c r="B22" s="695"/>
      <c r="C22" s="695"/>
      <c r="D22" s="695"/>
      <c r="E22" s="695"/>
      <c r="F22" s="695"/>
      <c r="G22" s="695"/>
      <c r="H22" s="695"/>
      <c r="I22" s="695"/>
      <c r="J22" s="695"/>
    </row>
    <row r="23" spans="1:15" ht="69.95" customHeight="1" thickBot="1" x14ac:dyDescent="0.3">
      <c r="A23" s="228" t="s">
        <v>218</v>
      </c>
      <c r="B23" s="649" t="s">
        <v>219</v>
      </c>
      <c r="C23" s="691"/>
      <c r="D23" s="650"/>
      <c r="E23" s="229" t="s">
        <v>436</v>
      </c>
      <c r="F23" s="230" t="s">
        <v>437</v>
      </c>
      <c r="G23" s="229" t="s">
        <v>438</v>
      </c>
      <c r="H23" s="649" t="s">
        <v>439</v>
      </c>
      <c r="I23" s="691"/>
      <c r="J23" s="650"/>
    </row>
    <row r="24" spans="1:15" ht="50.25" customHeight="1" thickBot="1" x14ac:dyDescent="0.3">
      <c r="A24" s="201" t="s">
        <v>440</v>
      </c>
      <c r="B24" s="649" t="s">
        <v>441</v>
      </c>
      <c r="C24" s="691"/>
      <c r="D24" s="691"/>
      <c r="E24" s="691"/>
      <c r="F24" s="691"/>
      <c r="G24" s="691"/>
      <c r="H24" s="691"/>
      <c r="I24" s="691"/>
      <c r="J24" s="650"/>
    </row>
    <row r="25" spans="1:15" ht="50.25" customHeight="1" thickBot="1" x14ac:dyDescent="0.3">
      <c r="A25" s="679" t="s">
        <v>442</v>
      </c>
      <c r="B25" s="231">
        <v>2024</v>
      </c>
      <c r="C25" s="232">
        <v>2025</v>
      </c>
      <c r="D25" s="232">
        <v>2026</v>
      </c>
      <c r="E25" s="232">
        <v>2027</v>
      </c>
      <c r="F25" s="233" t="s">
        <v>93</v>
      </c>
      <c r="G25" s="234" t="s">
        <v>443</v>
      </c>
      <c r="H25" s="704" t="s">
        <v>444</v>
      </c>
      <c r="I25" s="705"/>
      <c r="J25" s="706"/>
    </row>
    <row r="26" spans="1:15" ht="50.25" customHeight="1" thickBot="1" x14ac:dyDescent="0.3">
      <c r="A26" s="680"/>
      <c r="B26" s="280">
        <v>6</v>
      </c>
      <c r="C26" s="281">
        <v>6</v>
      </c>
      <c r="D26" s="281">
        <v>6</v>
      </c>
      <c r="E26" s="281">
        <v>6</v>
      </c>
      <c r="F26" s="282">
        <v>6</v>
      </c>
      <c r="G26" s="235">
        <v>6</v>
      </c>
      <c r="H26" s="649" t="s">
        <v>23</v>
      </c>
      <c r="I26" s="691"/>
      <c r="J26" s="650"/>
    </row>
    <row r="27" spans="1:15" ht="52.5" customHeight="1" thickBot="1" x14ac:dyDescent="0.3">
      <c r="A27" s="201"/>
      <c r="B27" s="707" t="s">
        <v>445</v>
      </c>
      <c r="C27" s="708"/>
      <c r="D27" s="708"/>
      <c r="E27" s="708"/>
      <c r="F27" s="708"/>
      <c r="G27" s="708"/>
      <c r="H27" s="708"/>
      <c r="I27" s="708"/>
      <c r="J27" s="709"/>
    </row>
    <row r="28" spans="1:15" s="99" customFormat="1" ht="56.25" customHeight="1" thickBot="1" x14ac:dyDescent="0.3">
      <c r="A28" s="679" t="s">
        <v>237</v>
      </c>
      <c r="B28" s="202" t="s">
        <v>238</v>
      </c>
      <c r="C28" s="228" t="s">
        <v>239</v>
      </c>
      <c r="D28" s="681" t="s">
        <v>240</v>
      </c>
      <c r="E28" s="682"/>
      <c r="F28" s="681" t="s">
        <v>241</v>
      </c>
      <c r="G28" s="682"/>
      <c r="H28" s="202" t="s">
        <v>242</v>
      </c>
      <c r="I28" s="200" t="s">
        <v>243</v>
      </c>
      <c r="J28" s="200" t="s">
        <v>446</v>
      </c>
    </row>
    <row r="29" spans="1:15" ht="120.75" customHeight="1" x14ac:dyDescent="0.25">
      <c r="A29" s="680"/>
      <c r="B29" s="162">
        <v>6</v>
      </c>
      <c r="C29" s="163">
        <v>6</v>
      </c>
      <c r="D29" s="548" t="s">
        <v>447</v>
      </c>
      <c r="E29" s="549"/>
      <c r="F29" s="548" t="s">
        <v>448</v>
      </c>
      <c r="G29" s="549"/>
      <c r="H29" s="408" t="s">
        <v>286</v>
      </c>
      <c r="I29" s="407" t="s">
        <v>247</v>
      </c>
      <c r="J29" s="451" t="s">
        <v>449</v>
      </c>
    </row>
    <row r="30" spans="1:15" s="99" customFormat="1" ht="45" customHeight="1" thickBot="1" x14ac:dyDescent="0.3">
      <c r="A30" s="679" t="s">
        <v>248</v>
      </c>
      <c r="B30" s="202" t="s">
        <v>238</v>
      </c>
      <c r="C30" s="202" t="s">
        <v>239</v>
      </c>
      <c r="D30" s="681" t="s">
        <v>240</v>
      </c>
      <c r="E30" s="682"/>
      <c r="F30" s="681" t="s">
        <v>241</v>
      </c>
      <c r="G30" s="682"/>
      <c r="H30" s="202" t="s">
        <v>242</v>
      </c>
      <c r="I30" s="200" t="s">
        <v>243</v>
      </c>
      <c r="J30" s="200" t="s">
        <v>446</v>
      </c>
    </row>
    <row r="31" spans="1:15" ht="120.75" customHeight="1" x14ac:dyDescent="0.25">
      <c r="A31" s="680"/>
      <c r="B31" s="162">
        <v>6</v>
      </c>
      <c r="C31" s="163">
        <v>6</v>
      </c>
      <c r="D31" s="548" t="s">
        <v>450</v>
      </c>
      <c r="E31" s="549"/>
      <c r="F31" s="548" t="s">
        <v>451</v>
      </c>
      <c r="G31" s="549"/>
      <c r="H31" s="408" t="s">
        <v>286</v>
      </c>
      <c r="I31" s="407" t="s">
        <v>247</v>
      </c>
      <c r="J31" s="451" t="s">
        <v>452</v>
      </c>
    </row>
    <row r="32" spans="1:15" s="99" customFormat="1" ht="45" customHeight="1" thickBot="1" x14ac:dyDescent="0.3">
      <c r="A32" s="679" t="s">
        <v>251</v>
      </c>
      <c r="B32" s="202" t="s">
        <v>238</v>
      </c>
      <c r="C32" s="202" t="s">
        <v>239</v>
      </c>
      <c r="D32" s="681" t="s">
        <v>240</v>
      </c>
      <c r="E32" s="682"/>
      <c r="F32" s="681" t="s">
        <v>241</v>
      </c>
      <c r="G32" s="682"/>
      <c r="H32" s="202" t="s">
        <v>242</v>
      </c>
      <c r="I32" s="200" t="s">
        <v>243</v>
      </c>
      <c r="J32" s="200" t="s">
        <v>446</v>
      </c>
    </row>
    <row r="33" spans="1:10" ht="120.75" customHeight="1" thickBot="1" x14ac:dyDescent="0.3">
      <c r="A33" s="680"/>
      <c r="B33" s="162">
        <v>6</v>
      </c>
      <c r="C33" s="163"/>
      <c r="D33" s="649"/>
      <c r="E33" s="650"/>
      <c r="F33" s="649"/>
      <c r="G33" s="650"/>
      <c r="H33" s="162"/>
      <c r="I33" s="236"/>
      <c r="J33" s="236"/>
    </row>
    <row r="34" spans="1:10" s="99" customFormat="1" ht="47.25" customHeight="1" thickBot="1" x14ac:dyDescent="0.3">
      <c r="A34" s="679" t="s">
        <v>252</v>
      </c>
      <c r="B34" s="202" t="s">
        <v>238</v>
      </c>
      <c r="C34" s="199" t="s">
        <v>239</v>
      </c>
      <c r="D34" s="681" t="s">
        <v>240</v>
      </c>
      <c r="E34" s="682"/>
      <c r="F34" s="681" t="s">
        <v>241</v>
      </c>
      <c r="G34" s="682"/>
      <c r="H34" s="202" t="s">
        <v>242</v>
      </c>
      <c r="I34" s="202" t="s">
        <v>243</v>
      </c>
      <c r="J34" s="200" t="s">
        <v>446</v>
      </c>
    </row>
    <row r="35" spans="1:10" ht="120.75" customHeight="1" thickBot="1" x14ac:dyDescent="0.3">
      <c r="A35" s="680"/>
      <c r="B35" s="162">
        <v>6</v>
      </c>
      <c r="C35" s="163"/>
      <c r="D35" s="686"/>
      <c r="E35" s="687"/>
      <c r="F35" s="686"/>
      <c r="G35" s="687"/>
      <c r="H35" s="237"/>
      <c r="I35" s="238"/>
      <c r="J35" s="238"/>
    </row>
    <row r="36" spans="1:10" s="99" customFormat="1" ht="47.25" customHeight="1" thickBot="1" x14ac:dyDescent="0.3">
      <c r="A36" s="679" t="s">
        <v>253</v>
      </c>
      <c r="B36" s="202" t="s">
        <v>238</v>
      </c>
      <c r="C36" s="202" t="s">
        <v>239</v>
      </c>
      <c r="D36" s="681" t="s">
        <v>240</v>
      </c>
      <c r="E36" s="682"/>
      <c r="F36" s="681" t="s">
        <v>241</v>
      </c>
      <c r="G36" s="682"/>
      <c r="H36" s="202" t="s">
        <v>242</v>
      </c>
      <c r="I36" s="200" t="s">
        <v>243</v>
      </c>
      <c r="J36" s="200" t="s">
        <v>446</v>
      </c>
    </row>
    <row r="37" spans="1:10" ht="120.75" customHeight="1" thickBot="1" x14ac:dyDescent="0.3">
      <c r="A37" s="680"/>
      <c r="B37" s="162">
        <v>6</v>
      </c>
      <c r="C37" s="163"/>
      <c r="D37" s="683"/>
      <c r="E37" s="684"/>
      <c r="F37" s="683"/>
      <c r="G37" s="684"/>
      <c r="H37" s="162"/>
      <c r="I37" s="239"/>
      <c r="J37" s="239"/>
    </row>
    <row r="38" spans="1:10" s="99" customFormat="1" ht="48.75" customHeight="1" thickBot="1" x14ac:dyDescent="0.3">
      <c r="A38" s="679" t="s">
        <v>254</v>
      </c>
      <c r="B38" s="202" t="s">
        <v>238</v>
      </c>
      <c r="C38" s="202" t="s">
        <v>239</v>
      </c>
      <c r="D38" s="681" t="s">
        <v>240</v>
      </c>
      <c r="E38" s="682"/>
      <c r="F38" s="681" t="s">
        <v>241</v>
      </c>
      <c r="G38" s="682"/>
      <c r="H38" s="202" t="s">
        <v>242</v>
      </c>
      <c r="I38" s="200" t="s">
        <v>243</v>
      </c>
      <c r="J38" s="200" t="s">
        <v>446</v>
      </c>
    </row>
    <row r="39" spans="1:10" ht="120.75" customHeight="1" thickBot="1" x14ac:dyDescent="0.3">
      <c r="A39" s="680"/>
      <c r="B39" s="162">
        <v>6</v>
      </c>
      <c r="C39" s="164"/>
      <c r="D39" s="683"/>
      <c r="E39" s="684"/>
      <c r="F39" s="683"/>
      <c r="G39" s="684"/>
      <c r="H39" s="162"/>
      <c r="I39" s="239"/>
      <c r="J39" s="239"/>
    </row>
    <row r="40" spans="1:10" ht="46.5" customHeight="1" thickBot="1" x14ac:dyDescent="0.3">
      <c r="A40" s="679" t="s">
        <v>255</v>
      </c>
      <c r="B40" s="202" t="s">
        <v>238</v>
      </c>
      <c r="C40" s="228" t="s">
        <v>239</v>
      </c>
      <c r="D40" s="681" t="s">
        <v>240</v>
      </c>
      <c r="E40" s="682"/>
      <c r="F40" s="681" t="s">
        <v>241</v>
      </c>
      <c r="G40" s="682"/>
      <c r="H40" s="202" t="s">
        <v>242</v>
      </c>
      <c r="I40" s="200" t="s">
        <v>243</v>
      </c>
      <c r="J40" s="200" t="s">
        <v>446</v>
      </c>
    </row>
    <row r="41" spans="1:10" ht="120.75" customHeight="1" thickBot="1" x14ac:dyDescent="0.3">
      <c r="A41" s="680"/>
      <c r="B41" s="162">
        <v>6</v>
      </c>
      <c r="C41" s="164"/>
      <c r="D41" s="683"/>
      <c r="E41" s="685"/>
      <c r="F41" s="683"/>
      <c r="G41" s="684"/>
      <c r="H41" s="162"/>
      <c r="I41" s="239"/>
      <c r="J41" s="239"/>
    </row>
    <row r="42" spans="1:10" ht="48.75" customHeight="1" thickBot="1" x14ac:dyDescent="0.3">
      <c r="A42" s="679" t="s">
        <v>256</v>
      </c>
      <c r="B42" s="202" t="s">
        <v>238</v>
      </c>
      <c r="C42" s="228" t="s">
        <v>239</v>
      </c>
      <c r="D42" s="681" t="s">
        <v>240</v>
      </c>
      <c r="E42" s="682"/>
      <c r="F42" s="681" t="s">
        <v>241</v>
      </c>
      <c r="G42" s="682"/>
      <c r="H42" s="202" t="s">
        <v>242</v>
      </c>
      <c r="I42" s="200" t="s">
        <v>243</v>
      </c>
      <c r="J42" s="200" t="s">
        <v>446</v>
      </c>
    </row>
    <row r="43" spans="1:10" ht="120.75" customHeight="1" thickBot="1" x14ac:dyDescent="0.3">
      <c r="A43" s="680"/>
      <c r="B43" s="162">
        <v>6</v>
      </c>
      <c r="C43" s="164"/>
      <c r="D43" s="683"/>
      <c r="E43" s="685"/>
      <c r="F43" s="683"/>
      <c r="G43" s="684"/>
      <c r="H43" s="240"/>
      <c r="I43" s="162"/>
      <c r="J43" s="239"/>
    </row>
    <row r="44" spans="1:10" ht="42.75" customHeight="1" thickBot="1" x14ac:dyDescent="0.3">
      <c r="A44" s="679" t="s">
        <v>257</v>
      </c>
      <c r="B44" s="202" t="s">
        <v>238</v>
      </c>
      <c r="C44" s="228" t="s">
        <v>239</v>
      </c>
      <c r="D44" s="681" t="s">
        <v>240</v>
      </c>
      <c r="E44" s="682"/>
      <c r="F44" s="681" t="s">
        <v>241</v>
      </c>
      <c r="G44" s="682"/>
      <c r="H44" s="202" t="s">
        <v>242</v>
      </c>
      <c r="I44" s="200" t="s">
        <v>243</v>
      </c>
      <c r="J44" s="200" t="s">
        <v>446</v>
      </c>
    </row>
    <row r="45" spans="1:10" ht="120.75" customHeight="1" thickBot="1" x14ac:dyDescent="0.3">
      <c r="A45" s="680"/>
      <c r="B45" s="162">
        <v>6</v>
      </c>
      <c r="C45" s="164"/>
      <c r="D45" s="683"/>
      <c r="E45" s="684"/>
      <c r="F45" s="683"/>
      <c r="G45" s="684"/>
      <c r="H45" s="162"/>
      <c r="I45" s="162"/>
      <c r="J45" s="162"/>
    </row>
    <row r="46" spans="1:10" ht="45" customHeight="1" thickBot="1" x14ac:dyDescent="0.3">
      <c r="A46" s="679" t="s">
        <v>258</v>
      </c>
      <c r="B46" s="202" t="s">
        <v>238</v>
      </c>
      <c r="C46" s="228" t="s">
        <v>239</v>
      </c>
      <c r="D46" s="681" t="s">
        <v>240</v>
      </c>
      <c r="E46" s="682"/>
      <c r="F46" s="681" t="s">
        <v>241</v>
      </c>
      <c r="G46" s="682"/>
      <c r="H46" s="202" t="s">
        <v>242</v>
      </c>
      <c r="I46" s="200" t="s">
        <v>243</v>
      </c>
      <c r="J46" s="200" t="s">
        <v>446</v>
      </c>
    </row>
    <row r="47" spans="1:10" ht="120.75" customHeight="1" thickBot="1" x14ac:dyDescent="0.3">
      <c r="A47" s="680"/>
      <c r="B47" s="162">
        <v>6</v>
      </c>
      <c r="C47" s="164"/>
      <c r="D47" s="683"/>
      <c r="E47" s="684"/>
      <c r="F47" s="683"/>
      <c r="G47" s="684"/>
      <c r="H47" s="162"/>
      <c r="I47" s="239"/>
      <c r="J47" s="239"/>
    </row>
    <row r="48" spans="1:10" ht="46.5" customHeight="1" thickBot="1" x14ac:dyDescent="0.3">
      <c r="A48" s="679" t="s">
        <v>259</v>
      </c>
      <c r="B48" s="202" t="s">
        <v>238</v>
      </c>
      <c r="C48" s="228" t="s">
        <v>239</v>
      </c>
      <c r="D48" s="681" t="s">
        <v>240</v>
      </c>
      <c r="E48" s="682"/>
      <c r="F48" s="681" t="s">
        <v>241</v>
      </c>
      <c r="G48" s="682"/>
      <c r="H48" s="202" t="s">
        <v>242</v>
      </c>
      <c r="I48" s="200" t="s">
        <v>243</v>
      </c>
      <c r="J48" s="200" t="s">
        <v>446</v>
      </c>
    </row>
    <row r="49" spans="1:10" ht="120.75" customHeight="1" thickBot="1" x14ac:dyDescent="0.3">
      <c r="A49" s="680"/>
      <c r="B49" s="162">
        <v>6</v>
      </c>
      <c r="C49" s="164"/>
      <c r="D49" s="683"/>
      <c r="E49" s="684"/>
      <c r="F49" s="685"/>
      <c r="G49" s="685"/>
      <c r="H49" s="162"/>
      <c r="I49" s="162"/>
      <c r="J49" s="162"/>
    </row>
    <row r="50" spans="1:10" ht="48.75" customHeight="1" thickBot="1" x14ac:dyDescent="0.3">
      <c r="A50" s="679" t="s">
        <v>260</v>
      </c>
      <c r="B50" s="202" t="s">
        <v>238</v>
      </c>
      <c r="C50" s="228" t="s">
        <v>239</v>
      </c>
      <c r="D50" s="681" t="s">
        <v>240</v>
      </c>
      <c r="E50" s="682"/>
      <c r="F50" s="681" t="s">
        <v>241</v>
      </c>
      <c r="G50" s="682"/>
      <c r="H50" s="202" t="s">
        <v>242</v>
      </c>
      <c r="I50" s="200" t="s">
        <v>243</v>
      </c>
      <c r="J50" s="200" t="s">
        <v>446</v>
      </c>
    </row>
    <row r="51" spans="1:10" ht="120.75" customHeight="1" thickBot="1" x14ac:dyDescent="0.3">
      <c r="A51" s="680"/>
      <c r="B51" s="162">
        <v>6</v>
      </c>
      <c r="C51" s="164"/>
      <c r="D51" s="683"/>
      <c r="E51" s="684"/>
      <c r="F51" s="683"/>
      <c r="G51" s="684"/>
      <c r="H51" s="162"/>
      <c r="I51" s="162"/>
      <c r="J51" s="162"/>
    </row>
    <row r="54" spans="1:10" ht="15" thickBot="1" x14ac:dyDescent="0.3"/>
    <row r="55" spans="1:10" ht="48" customHeight="1" thickBot="1" x14ac:dyDescent="0.3">
      <c r="A55" s="711" t="s">
        <v>453</v>
      </c>
      <c r="B55" s="247" t="s">
        <v>454</v>
      </c>
      <c r="C55" s="247"/>
      <c r="D55" s="710" t="s">
        <v>455</v>
      </c>
      <c r="E55" s="247" t="s">
        <v>454</v>
      </c>
      <c r="F55" s="247"/>
      <c r="G55" s="710" t="s">
        <v>456</v>
      </c>
      <c r="H55" s="247" t="s">
        <v>457</v>
      </c>
      <c r="I55" s="712"/>
      <c r="J55" s="712"/>
    </row>
    <row r="56" spans="1:10" ht="48" customHeight="1" thickBot="1" x14ac:dyDescent="0.3">
      <c r="A56" s="711"/>
      <c r="B56" s="247" t="s">
        <v>458</v>
      </c>
      <c r="C56" s="247" t="s">
        <v>459</v>
      </c>
      <c r="D56" s="710"/>
      <c r="E56" s="247" t="s">
        <v>458</v>
      </c>
      <c r="F56" s="247" t="s">
        <v>460</v>
      </c>
      <c r="G56" s="710"/>
      <c r="H56" s="247" t="s">
        <v>461</v>
      </c>
      <c r="I56" s="712"/>
      <c r="J56" s="712"/>
    </row>
    <row r="57" spans="1:10" ht="48" customHeight="1" thickBot="1" x14ac:dyDescent="0.3">
      <c r="A57" s="711"/>
      <c r="B57" s="247" t="s">
        <v>462</v>
      </c>
      <c r="C57" s="346" t="s">
        <v>463</v>
      </c>
      <c r="D57" s="710"/>
      <c r="E57" s="247" t="s">
        <v>462</v>
      </c>
      <c r="F57" s="247" t="s">
        <v>464</v>
      </c>
      <c r="G57" s="710"/>
      <c r="H57" s="247" t="s">
        <v>465</v>
      </c>
      <c r="I57" s="712"/>
      <c r="J57" s="712"/>
    </row>
    <row r="58" spans="1:10" ht="48" customHeight="1" thickBot="1" x14ac:dyDescent="0.3">
      <c r="A58" s="711"/>
      <c r="B58" s="247" t="s">
        <v>454</v>
      </c>
      <c r="C58" s="247"/>
      <c r="D58" s="710"/>
      <c r="E58" s="247" t="s">
        <v>454</v>
      </c>
      <c r="F58" s="247"/>
      <c r="G58" s="710"/>
      <c r="H58" s="247" t="s">
        <v>457</v>
      </c>
      <c r="I58" s="712"/>
      <c r="J58" s="712"/>
    </row>
    <row r="59" spans="1:10" ht="48" customHeight="1" thickBot="1" x14ac:dyDescent="0.3">
      <c r="A59" s="711"/>
      <c r="B59" s="247" t="s">
        <v>458</v>
      </c>
      <c r="C59" s="247"/>
      <c r="D59" s="710"/>
      <c r="E59" s="247" t="s">
        <v>458</v>
      </c>
      <c r="F59" s="247" t="s">
        <v>466</v>
      </c>
      <c r="G59" s="710"/>
      <c r="H59" s="247" t="s">
        <v>461</v>
      </c>
      <c r="I59" s="712"/>
      <c r="J59" s="712"/>
    </row>
    <row r="60" spans="1:10" ht="48" customHeight="1" thickBot="1" x14ac:dyDescent="0.3">
      <c r="A60" s="711"/>
      <c r="B60" s="247" t="s">
        <v>462</v>
      </c>
      <c r="C60" s="247"/>
      <c r="D60" s="710"/>
      <c r="E60" s="247" t="s">
        <v>462</v>
      </c>
      <c r="F60" s="247" t="s">
        <v>467</v>
      </c>
      <c r="G60" s="710"/>
      <c r="H60" s="247" t="s">
        <v>465</v>
      </c>
      <c r="I60" s="712"/>
      <c r="J60" s="712"/>
    </row>
  </sheetData>
  <mergeCells count="89">
    <mergeCell ref="D55:D60"/>
    <mergeCell ref="A55:A60"/>
    <mergeCell ref="G55:G60"/>
    <mergeCell ref="I55:J55"/>
    <mergeCell ref="I56:J56"/>
    <mergeCell ref="I57:J57"/>
    <mergeCell ref="I58:J58"/>
    <mergeCell ref="I59:J59"/>
    <mergeCell ref="I60:J60"/>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s>
  <hyperlinks>
    <hyperlink ref="J29" r:id="rId1" xr:uid="{22BD8CAC-8F0D-41AD-9377-144FA985BCC3}"/>
    <hyperlink ref="J31" r:id="rId2" xr:uid="{7622EE6C-5D01-48C7-85E1-B165ACEF9930}"/>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7" tint="0.39997558519241921"/>
    <pageSetUpPr fitToPage="1"/>
  </sheetPr>
  <dimension ref="A1:Y60"/>
  <sheetViews>
    <sheetView showGridLines="0" zoomScale="70" zoomScaleNormal="70" workbookViewId="0">
      <selection activeCell="D29" sqref="D29:E29"/>
    </sheetView>
  </sheetViews>
  <sheetFormatPr baseColWidth="10" defaultColWidth="10.85546875" defaultRowHeight="14.25" x14ac:dyDescent="0.25"/>
  <cols>
    <col min="1" max="1" width="42.42578125" style="68" customWidth="1"/>
    <col min="2" max="3" width="35.7109375" style="68" customWidth="1"/>
    <col min="4" max="7" width="36" style="68" customWidth="1"/>
    <col min="8" max="8" width="35.7109375" style="68" customWidth="1"/>
    <col min="9" max="9" width="61.5703125" style="68" customWidth="1"/>
    <col min="10"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88"/>
      <c r="B1" s="576" t="s">
        <v>182</v>
      </c>
      <c r="C1" s="577"/>
      <c r="D1" s="577"/>
      <c r="E1" s="577"/>
      <c r="F1" s="577"/>
      <c r="G1" s="577"/>
      <c r="H1" s="578"/>
      <c r="I1" s="124" t="s">
        <v>121</v>
      </c>
      <c r="J1" s="125"/>
      <c r="M1" s="156"/>
    </row>
    <row r="2" spans="1:25" ht="24" customHeight="1" thickBot="1" x14ac:dyDescent="0.3">
      <c r="A2" s="689"/>
      <c r="B2" s="579" t="s">
        <v>184</v>
      </c>
      <c r="C2" s="580"/>
      <c r="D2" s="580"/>
      <c r="E2" s="580"/>
      <c r="F2" s="580"/>
      <c r="G2" s="580"/>
      <c r="H2" s="581"/>
      <c r="I2" s="124" t="s">
        <v>122</v>
      </c>
      <c r="J2" s="125"/>
      <c r="M2" s="156"/>
    </row>
    <row r="3" spans="1:25" ht="24" customHeight="1" thickBot="1" x14ac:dyDescent="0.3">
      <c r="A3" s="689"/>
      <c r="B3" s="579" t="s">
        <v>186</v>
      </c>
      <c r="C3" s="580"/>
      <c r="D3" s="580"/>
      <c r="E3" s="580"/>
      <c r="F3" s="580"/>
      <c r="G3" s="580"/>
      <c r="H3" s="581"/>
      <c r="I3" s="124" t="s">
        <v>431</v>
      </c>
      <c r="J3" s="125"/>
      <c r="M3" s="156"/>
    </row>
    <row r="4" spans="1:25" ht="24" customHeight="1" thickBot="1" x14ac:dyDescent="0.3">
      <c r="A4" s="690"/>
      <c r="B4" s="582" t="s">
        <v>432</v>
      </c>
      <c r="C4" s="583"/>
      <c r="D4" s="583"/>
      <c r="E4" s="583"/>
      <c r="F4" s="583"/>
      <c r="G4" s="583"/>
      <c r="H4" s="584"/>
      <c r="I4" s="124" t="s">
        <v>189</v>
      </c>
      <c r="J4" s="125"/>
      <c r="M4" s="156"/>
    </row>
    <row r="6" spans="1:25" ht="15" customHeight="1" x14ac:dyDescent="0.25">
      <c r="A6" s="73"/>
      <c r="B6" s="74"/>
      <c r="C6" s="74"/>
      <c r="D6" s="76"/>
      <c r="E6" s="75"/>
      <c r="F6" s="75"/>
      <c r="G6" s="335"/>
      <c r="H6" s="335"/>
      <c r="I6" s="77"/>
      <c r="J6" s="77"/>
      <c r="K6" s="74"/>
      <c r="L6" s="74"/>
      <c r="M6" s="74"/>
      <c r="N6" s="74"/>
      <c r="O6" s="74"/>
      <c r="P6" s="74"/>
      <c r="Q6" s="74"/>
      <c r="R6" s="74"/>
      <c r="S6" s="74"/>
      <c r="T6" s="78"/>
      <c r="U6" s="74"/>
      <c r="V6" s="74"/>
      <c r="X6" s="79"/>
      <c r="Y6" s="80"/>
    </row>
    <row r="7" spans="1:25" ht="15" customHeight="1" x14ac:dyDescent="0.25">
      <c r="A7" s="692" t="s">
        <v>433</v>
      </c>
      <c r="B7" s="713" t="s">
        <v>434</v>
      </c>
      <c r="C7" s="714"/>
      <c r="D7" s="714"/>
      <c r="E7" s="714"/>
      <c r="F7" s="714"/>
      <c r="G7" s="714"/>
      <c r="H7" s="714"/>
      <c r="I7" s="714"/>
      <c r="J7" s="715"/>
      <c r="K7" s="74"/>
      <c r="L7" s="74"/>
      <c r="M7" s="74"/>
      <c r="N7" s="74"/>
      <c r="O7" s="74"/>
      <c r="P7" s="74"/>
      <c r="Q7" s="74"/>
      <c r="R7" s="74"/>
      <c r="S7" s="74"/>
      <c r="T7" s="74"/>
      <c r="U7" s="74"/>
      <c r="V7" s="74"/>
      <c r="W7" s="74"/>
      <c r="X7" s="74"/>
      <c r="Y7" s="74"/>
    </row>
    <row r="8" spans="1:25" ht="15" customHeight="1" x14ac:dyDescent="0.25">
      <c r="A8" s="693"/>
      <c r="B8" s="716"/>
      <c r="C8" s="592"/>
      <c r="D8" s="592"/>
      <c r="E8" s="592"/>
      <c r="F8" s="592"/>
      <c r="G8" s="592"/>
      <c r="H8" s="592"/>
      <c r="I8" s="592"/>
      <c r="J8" s="717"/>
      <c r="K8" s="74"/>
      <c r="L8" s="74"/>
      <c r="M8" s="74"/>
      <c r="N8" s="74"/>
      <c r="O8" s="74"/>
      <c r="P8" s="74"/>
      <c r="Q8" s="74"/>
      <c r="R8" s="74"/>
      <c r="S8" s="74"/>
      <c r="T8" s="74"/>
      <c r="U8" s="74"/>
      <c r="V8" s="74"/>
      <c r="W8" s="74"/>
      <c r="X8" s="74"/>
      <c r="Y8" s="74"/>
    </row>
    <row r="9" spans="1:25" ht="15" customHeight="1" x14ac:dyDescent="0.25">
      <c r="A9" s="693"/>
      <c r="B9" s="716"/>
      <c r="C9" s="592"/>
      <c r="D9" s="592"/>
      <c r="E9" s="592"/>
      <c r="F9" s="592"/>
      <c r="G9" s="592"/>
      <c r="H9" s="592"/>
      <c r="I9" s="592"/>
      <c r="J9" s="717"/>
      <c r="K9" s="74"/>
      <c r="L9" s="74"/>
      <c r="M9" s="74"/>
      <c r="N9" s="74"/>
      <c r="O9" s="74"/>
      <c r="P9" s="74"/>
      <c r="Q9" s="74"/>
      <c r="R9" s="74"/>
      <c r="S9" s="74"/>
      <c r="T9" s="74"/>
      <c r="U9" s="74"/>
      <c r="V9" s="74"/>
      <c r="W9" s="74"/>
      <c r="X9" s="74"/>
      <c r="Y9" s="74"/>
    </row>
    <row r="10" spans="1:25" ht="15" customHeight="1" x14ac:dyDescent="0.25">
      <c r="A10" s="694"/>
      <c r="B10" s="718"/>
      <c r="C10" s="719"/>
      <c r="D10" s="719"/>
      <c r="E10" s="719"/>
      <c r="F10" s="719"/>
      <c r="G10" s="719"/>
      <c r="H10" s="719"/>
      <c r="I10" s="719"/>
      <c r="J10" s="720"/>
      <c r="K10" s="74"/>
      <c r="L10" s="74"/>
      <c r="M10" s="74"/>
      <c r="N10" s="74"/>
      <c r="O10" s="74"/>
      <c r="P10" s="74"/>
      <c r="Q10" s="74"/>
      <c r="R10" s="74"/>
      <c r="S10" s="74"/>
      <c r="T10" s="74"/>
      <c r="U10" s="74"/>
      <c r="V10" s="74"/>
      <c r="W10" s="74"/>
      <c r="X10" s="74"/>
      <c r="Y10" s="74"/>
    </row>
    <row r="11" spans="1:25" ht="9" customHeight="1" thickBot="1" x14ac:dyDescent="0.3">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603" t="s">
        <v>190</v>
      </c>
      <c r="B12" s="222" t="s">
        <v>191</v>
      </c>
      <c r="C12" s="244" t="s">
        <v>192</v>
      </c>
      <c r="D12" s="222" t="s">
        <v>193</v>
      </c>
      <c r="E12" s="244" t="s">
        <v>192</v>
      </c>
      <c r="F12" s="222" t="s">
        <v>194</v>
      </c>
      <c r="G12" s="245"/>
      <c r="H12" s="222" t="s">
        <v>195</v>
      </c>
      <c r="I12" s="246"/>
    </row>
    <row r="13" spans="1:25" s="151" customFormat="1" ht="21.75" customHeight="1" thickBot="1" x14ac:dyDescent="0.3">
      <c r="A13" s="603"/>
      <c r="B13" s="224" t="s">
        <v>198</v>
      </c>
      <c r="C13" s="161"/>
      <c r="D13" s="222" t="s">
        <v>199</v>
      </c>
      <c r="E13" s="125"/>
      <c r="F13" s="222" t="s">
        <v>200</v>
      </c>
      <c r="G13" s="125"/>
      <c r="H13" s="222" t="s">
        <v>201</v>
      </c>
      <c r="I13" s="246"/>
    </row>
    <row r="14" spans="1:25" s="151" customFormat="1" ht="21.75" customHeight="1" thickBot="1" x14ac:dyDescent="0.3">
      <c r="A14" s="603"/>
      <c r="B14" s="222" t="s">
        <v>203</v>
      </c>
      <c r="C14" s="244"/>
      <c r="D14" s="222" t="s">
        <v>204</v>
      </c>
      <c r="E14" s="125"/>
      <c r="F14" s="222" t="s">
        <v>205</v>
      </c>
      <c r="G14" s="125"/>
      <c r="H14" s="222" t="s">
        <v>206</v>
      </c>
      <c r="I14" s="246"/>
    </row>
    <row r="15" spans="1:25" s="151" customFormat="1" ht="21.75" customHeight="1" thickBot="1" x14ac:dyDescent="0.3">
      <c r="A15" s="68"/>
      <c r="B15" s="68"/>
      <c r="C15" s="68"/>
      <c r="D15" s="68"/>
      <c r="E15" s="68"/>
      <c r="F15" s="68"/>
      <c r="G15" s="68"/>
      <c r="H15" s="68"/>
      <c r="I15" s="68"/>
      <c r="J15" s="68"/>
      <c r="K15" s="68"/>
      <c r="L15" s="166"/>
      <c r="M15" s="167"/>
      <c r="N15" s="167"/>
      <c r="O15" s="167"/>
    </row>
    <row r="16" spans="1:25" s="151" customFormat="1" ht="21.75" customHeight="1" thickBot="1" x14ac:dyDescent="0.3">
      <c r="A16" s="602" t="s">
        <v>196</v>
      </c>
      <c r="B16" s="602"/>
      <c r="C16" s="241" t="s">
        <v>197</v>
      </c>
      <c r="D16" s="616"/>
      <c r="E16" s="616"/>
      <c r="F16" s="616"/>
      <c r="G16" s="68"/>
      <c r="H16" s="68"/>
      <c r="I16" s="68"/>
      <c r="J16" s="68"/>
      <c r="K16" s="68"/>
      <c r="L16" s="166"/>
      <c r="M16" s="167"/>
      <c r="N16" s="167"/>
      <c r="O16" s="167"/>
    </row>
    <row r="17" spans="1:15" s="151" customFormat="1" ht="21.75" customHeight="1" thickBot="1" x14ac:dyDescent="0.3">
      <c r="A17" s="602"/>
      <c r="B17" s="602"/>
      <c r="C17" s="241" t="s">
        <v>202</v>
      </c>
      <c r="D17" s="616"/>
      <c r="E17" s="616"/>
      <c r="F17" s="616"/>
      <c r="G17" s="68"/>
      <c r="H17" s="68"/>
      <c r="I17" s="68"/>
      <c r="J17" s="68"/>
      <c r="K17" s="68"/>
      <c r="L17" s="166"/>
      <c r="M17" s="167"/>
      <c r="N17" s="167"/>
      <c r="O17" s="167"/>
    </row>
    <row r="18" spans="1:15" s="151" customFormat="1" ht="21.75" customHeight="1" thickBot="1" x14ac:dyDescent="0.3">
      <c r="A18" s="602"/>
      <c r="B18" s="602"/>
      <c r="C18" s="241" t="s">
        <v>207</v>
      </c>
      <c r="D18" s="616" t="s">
        <v>192</v>
      </c>
      <c r="E18" s="616"/>
      <c r="F18" s="616"/>
      <c r="G18" s="68"/>
      <c r="H18" s="68"/>
      <c r="I18" s="68"/>
      <c r="J18" s="68"/>
      <c r="K18" s="68"/>
      <c r="L18" s="166"/>
      <c r="M18" s="167"/>
      <c r="N18" s="167"/>
      <c r="O18" s="167"/>
    </row>
    <row r="19" spans="1:15" s="151" customFormat="1" ht="21.75" customHeight="1" x14ac:dyDescent="0.25">
      <c r="A19" s="68"/>
      <c r="B19" s="68"/>
      <c r="C19" s="68"/>
      <c r="D19" s="68"/>
      <c r="E19" s="68"/>
      <c r="F19" s="68"/>
      <c r="G19" s="68"/>
      <c r="H19" s="68"/>
      <c r="I19" s="68"/>
      <c r="J19" s="68"/>
      <c r="K19" s="68"/>
      <c r="L19" s="166"/>
      <c r="M19" s="167"/>
      <c r="N19" s="167"/>
      <c r="O19" s="167"/>
    </row>
    <row r="20" spans="1:15" s="95" customFormat="1" ht="16.5" customHeight="1" x14ac:dyDescent="0.2"/>
    <row r="21" spans="1:15" ht="5.25" customHeight="1" thickBot="1" x14ac:dyDescent="0.3"/>
    <row r="22" spans="1:15" ht="48" customHeight="1" thickBot="1" x14ac:dyDescent="0.3">
      <c r="A22" s="695" t="s">
        <v>435</v>
      </c>
      <c r="B22" s="695"/>
      <c r="C22" s="695"/>
      <c r="D22" s="695"/>
      <c r="E22" s="695"/>
      <c r="F22" s="695"/>
      <c r="G22" s="695"/>
      <c r="H22" s="695"/>
      <c r="I22" s="695"/>
      <c r="J22" s="695"/>
    </row>
    <row r="23" spans="1:15" ht="69.95" customHeight="1" thickBot="1" x14ac:dyDescent="0.3">
      <c r="A23" s="228" t="s">
        <v>218</v>
      </c>
      <c r="B23" s="649" t="s">
        <v>303</v>
      </c>
      <c r="C23" s="691"/>
      <c r="D23" s="650"/>
      <c r="E23" s="229" t="s">
        <v>436</v>
      </c>
      <c r="F23" s="230" t="s">
        <v>437</v>
      </c>
      <c r="G23" s="229" t="s">
        <v>438</v>
      </c>
      <c r="H23" s="649" t="s">
        <v>439</v>
      </c>
      <c r="I23" s="691"/>
      <c r="J23" s="650"/>
    </row>
    <row r="24" spans="1:15" ht="50.25" customHeight="1" thickBot="1" x14ac:dyDescent="0.3">
      <c r="A24" s="201" t="s">
        <v>440</v>
      </c>
      <c r="B24" s="649" t="s">
        <v>468</v>
      </c>
      <c r="C24" s="691"/>
      <c r="D24" s="691"/>
      <c r="E24" s="691"/>
      <c r="F24" s="691"/>
      <c r="G24" s="691"/>
      <c r="H24" s="691"/>
      <c r="I24" s="691"/>
      <c r="J24" s="650"/>
    </row>
    <row r="25" spans="1:15" ht="50.25" customHeight="1" thickBot="1" x14ac:dyDescent="0.3">
      <c r="A25" s="679" t="s">
        <v>442</v>
      </c>
      <c r="B25" s="231">
        <v>2024</v>
      </c>
      <c r="C25" s="232">
        <v>2025</v>
      </c>
      <c r="D25" s="232">
        <v>2026</v>
      </c>
      <c r="E25" s="232">
        <v>2027</v>
      </c>
      <c r="F25" s="233" t="s">
        <v>93</v>
      </c>
      <c r="G25" s="234" t="s">
        <v>443</v>
      </c>
      <c r="H25" s="704" t="s">
        <v>444</v>
      </c>
      <c r="I25" s="705"/>
      <c r="J25" s="706"/>
    </row>
    <row r="26" spans="1:15" ht="50.25" customHeight="1" thickBot="1" x14ac:dyDescent="0.3">
      <c r="A26" s="680"/>
      <c r="B26" s="283">
        <v>1</v>
      </c>
      <c r="C26" s="284">
        <v>1</v>
      </c>
      <c r="D26" s="284">
        <v>1</v>
      </c>
      <c r="E26" s="284">
        <v>1</v>
      </c>
      <c r="F26" s="285">
        <v>1</v>
      </c>
      <c r="G26" s="286">
        <v>1</v>
      </c>
      <c r="H26" s="649" t="s">
        <v>23</v>
      </c>
      <c r="I26" s="691"/>
      <c r="J26" s="650"/>
    </row>
    <row r="27" spans="1:15" ht="52.5" customHeight="1" thickBot="1" x14ac:dyDescent="0.3">
      <c r="A27" s="201"/>
      <c r="B27" s="707" t="s">
        <v>469</v>
      </c>
      <c r="C27" s="708"/>
      <c r="D27" s="708"/>
      <c r="E27" s="708"/>
      <c r="F27" s="708"/>
      <c r="G27" s="708"/>
      <c r="H27" s="708"/>
      <c r="I27" s="708"/>
      <c r="J27" s="709"/>
    </row>
    <row r="28" spans="1:15" s="99" customFormat="1" ht="56.25" customHeight="1" x14ac:dyDescent="0.25">
      <c r="A28" s="679" t="s">
        <v>237</v>
      </c>
      <c r="B28" s="202" t="s">
        <v>238</v>
      </c>
      <c r="C28" s="228" t="s">
        <v>239</v>
      </c>
      <c r="D28" s="681" t="s">
        <v>240</v>
      </c>
      <c r="E28" s="682"/>
      <c r="F28" s="681" t="s">
        <v>241</v>
      </c>
      <c r="G28" s="682"/>
      <c r="H28" s="202" t="s">
        <v>242</v>
      </c>
      <c r="I28" s="200" t="s">
        <v>243</v>
      </c>
      <c r="J28" s="200" t="s">
        <v>446</v>
      </c>
    </row>
    <row r="29" spans="1:15" ht="407.25" customHeight="1" x14ac:dyDescent="0.25">
      <c r="A29" s="680"/>
      <c r="B29" s="287">
        <v>1</v>
      </c>
      <c r="C29" s="287">
        <v>1</v>
      </c>
      <c r="D29" s="651" t="s">
        <v>470</v>
      </c>
      <c r="E29" s="652"/>
      <c r="F29" s="651" t="s">
        <v>470</v>
      </c>
      <c r="G29" s="652"/>
      <c r="H29" s="162" t="s">
        <v>286</v>
      </c>
      <c r="I29" s="390" t="s">
        <v>471</v>
      </c>
      <c r="J29" s="447" t="s">
        <v>472</v>
      </c>
    </row>
    <row r="30" spans="1:15" s="99" customFormat="1" ht="45" customHeight="1" thickBot="1" x14ac:dyDescent="0.3">
      <c r="A30" s="679" t="s">
        <v>248</v>
      </c>
      <c r="B30" s="202" t="s">
        <v>238</v>
      </c>
      <c r="C30" s="202" t="s">
        <v>239</v>
      </c>
      <c r="D30" s="681" t="s">
        <v>240</v>
      </c>
      <c r="E30" s="682"/>
      <c r="F30" s="681" t="s">
        <v>241</v>
      </c>
      <c r="G30" s="682"/>
      <c r="H30" s="202" t="s">
        <v>242</v>
      </c>
      <c r="I30" s="200" t="s">
        <v>243</v>
      </c>
      <c r="J30" s="200" t="s">
        <v>446</v>
      </c>
    </row>
    <row r="31" spans="1:15" ht="397.5" customHeight="1" thickBot="1" x14ac:dyDescent="0.3">
      <c r="A31" s="680"/>
      <c r="B31" s="287">
        <v>1</v>
      </c>
      <c r="C31" s="287">
        <v>1</v>
      </c>
      <c r="D31" s="651" t="s">
        <v>473</v>
      </c>
      <c r="E31" s="652"/>
      <c r="F31" s="651" t="s">
        <v>474</v>
      </c>
      <c r="G31" s="652"/>
      <c r="H31" s="162" t="s">
        <v>286</v>
      </c>
      <c r="I31" s="390" t="s">
        <v>471</v>
      </c>
      <c r="J31" s="447" t="s">
        <v>475</v>
      </c>
    </row>
    <row r="32" spans="1:15" s="99" customFormat="1" ht="45" customHeight="1" thickBot="1" x14ac:dyDescent="0.3">
      <c r="A32" s="679" t="s">
        <v>251</v>
      </c>
      <c r="B32" s="202" t="s">
        <v>238</v>
      </c>
      <c r="C32" s="202" t="s">
        <v>239</v>
      </c>
      <c r="D32" s="681" t="s">
        <v>240</v>
      </c>
      <c r="E32" s="682"/>
      <c r="F32" s="681" t="s">
        <v>241</v>
      </c>
      <c r="G32" s="682"/>
      <c r="H32" s="202" t="s">
        <v>242</v>
      </c>
      <c r="I32" s="200" t="s">
        <v>243</v>
      </c>
      <c r="J32" s="200" t="s">
        <v>446</v>
      </c>
    </row>
    <row r="33" spans="1:10" ht="120.75" customHeight="1" thickBot="1" x14ac:dyDescent="0.3">
      <c r="A33" s="680"/>
      <c r="B33" s="287">
        <v>1</v>
      </c>
      <c r="C33" s="163"/>
      <c r="D33" s="649"/>
      <c r="E33" s="650"/>
      <c r="F33" s="649"/>
      <c r="G33" s="650"/>
      <c r="H33" s="162"/>
      <c r="I33" s="236"/>
      <c r="J33" s="236"/>
    </row>
    <row r="34" spans="1:10" s="99" customFormat="1" ht="47.25" customHeight="1" thickBot="1" x14ac:dyDescent="0.3">
      <c r="A34" s="679" t="s">
        <v>252</v>
      </c>
      <c r="B34" s="202" t="s">
        <v>238</v>
      </c>
      <c r="C34" s="199" t="s">
        <v>239</v>
      </c>
      <c r="D34" s="681" t="s">
        <v>240</v>
      </c>
      <c r="E34" s="682"/>
      <c r="F34" s="681" t="s">
        <v>241</v>
      </c>
      <c r="G34" s="682"/>
      <c r="H34" s="202" t="s">
        <v>242</v>
      </c>
      <c r="I34" s="202" t="s">
        <v>243</v>
      </c>
      <c r="J34" s="200" t="s">
        <v>446</v>
      </c>
    </row>
    <row r="35" spans="1:10" ht="120.75" customHeight="1" thickBot="1" x14ac:dyDescent="0.3">
      <c r="A35" s="680"/>
      <c r="B35" s="287">
        <v>1</v>
      </c>
      <c r="C35" s="163"/>
      <c r="D35" s="686"/>
      <c r="E35" s="687"/>
      <c r="F35" s="686"/>
      <c r="G35" s="687"/>
      <c r="H35" s="237"/>
      <c r="I35" s="238"/>
      <c r="J35" s="238"/>
    </row>
    <row r="36" spans="1:10" s="99" customFormat="1" ht="47.25" customHeight="1" thickBot="1" x14ac:dyDescent="0.3">
      <c r="A36" s="679" t="s">
        <v>253</v>
      </c>
      <c r="B36" s="202" t="s">
        <v>238</v>
      </c>
      <c r="C36" s="202" t="s">
        <v>239</v>
      </c>
      <c r="D36" s="681" t="s">
        <v>240</v>
      </c>
      <c r="E36" s="682"/>
      <c r="F36" s="681" t="s">
        <v>241</v>
      </c>
      <c r="G36" s="682"/>
      <c r="H36" s="202" t="s">
        <v>242</v>
      </c>
      <c r="I36" s="200" t="s">
        <v>243</v>
      </c>
      <c r="J36" s="200" t="s">
        <v>446</v>
      </c>
    </row>
    <row r="37" spans="1:10" ht="120.75" customHeight="1" thickBot="1" x14ac:dyDescent="0.3">
      <c r="A37" s="680"/>
      <c r="B37" s="287">
        <v>1</v>
      </c>
      <c r="C37" s="163"/>
      <c r="D37" s="683"/>
      <c r="E37" s="684"/>
      <c r="F37" s="683"/>
      <c r="G37" s="684"/>
      <c r="H37" s="162"/>
      <c r="I37" s="239"/>
      <c r="J37" s="239"/>
    </row>
    <row r="38" spans="1:10" s="99" customFormat="1" ht="48.75" customHeight="1" thickBot="1" x14ac:dyDescent="0.3">
      <c r="A38" s="679" t="s">
        <v>254</v>
      </c>
      <c r="B38" s="202" t="s">
        <v>238</v>
      </c>
      <c r="C38" s="202" t="s">
        <v>239</v>
      </c>
      <c r="D38" s="681" t="s">
        <v>240</v>
      </c>
      <c r="E38" s="682"/>
      <c r="F38" s="681" t="s">
        <v>241</v>
      </c>
      <c r="G38" s="682"/>
      <c r="H38" s="202" t="s">
        <v>242</v>
      </c>
      <c r="I38" s="200" t="s">
        <v>243</v>
      </c>
      <c r="J38" s="200" t="s">
        <v>446</v>
      </c>
    </row>
    <row r="39" spans="1:10" ht="120.75" customHeight="1" thickBot="1" x14ac:dyDescent="0.3">
      <c r="A39" s="680"/>
      <c r="B39" s="287">
        <v>1</v>
      </c>
      <c r="C39" s="164"/>
      <c r="D39" s="683"/>
      <c r="E39" s="684"/>
      <c r="F39" s="683"/>
      <c r="G39" s="684"/>
      <c r="H39" s="162"/>
      <c r="I39" s="239"/>
      <c r="J39" s="239"/>
    </row>
    <row r="40" spans="1:10" ht="46.5" customHeight="1" thickBot="1" x14ac:dyDescent="0.3">
      <c r="A40" s="679" t="s">
        <v>255</v>
      </c>
      <c r="B40" s="202" t="s">
        <v>238</v>
      </c>
      <c r="C40" s="228" t="s">
        <v>239</v>
      </c>
      <c r="D40" s="681" t="s">
        <v>240</v>
      </c>
      <c r="E40" s="682"/>
      <c r="F40" s="681" t="s">
        <v>241</v>
      </c>
      <c r="G40" s="682"/>
      <c r="H40" s="202" t="s">
        <v>242</v>
      </c>
      <c r="I40" s="200" t="s">
        <v>243</v>
      </c>
      <c r="J40" s="200" t="s">
        <v>446</v>
      </c>
    </row>
    <row r="41" spans="1:10" ht="120.75" customHeight="1" thickBot="1" x14ac:dyDescent="0.3">
      <c r="A41" s="680"/>
      <c r="B41" s="287">
        <v>1</v>
      </c>
      <c r="C41" s="164"/>
      <c r="D41" s="683"/>
      <c r="E41" s="685"/>
      <c r="F41" s="683"/>
      <c r="G41" s="684"/>
      <c r="H41" s="162"/>
      <c r="I41" s="239"/>
      <c r="J41" s="239"/>
    </row>
    <row r="42" spans="1:10" ht="48.75" customHeight="1" thickBot="1" x14ac:dyDescent="0.3">
      <c r="A42" s="679" t="s">
        <v>256</v>
      </c>
      <c r="B42" s="202" t="s">
        <v>238</v>
      </c>
      <c r="C42" s="228" t="s">
        <v>239</v>
      </c>
      <c r="D42" s="681" t="s">
        <v>240</v>
      </c>
      <c r="E42" s="682"/>
      <c r="F42" s="681" t="s">
        <v>241</v>
      </c>
      <c r="G42" s="682"/>
      <c r="H42" s="202" t="s">
        <v>242</v>
      </c>
      <c r="I42" s="200" t="s">
        <v>243</v>
      </c>
      <c r="J42" s="200" t="s">
        <v>446</v>
      </c>
    </row>
    <row r="43" spans="1:10" ht="120.75" customHeight="1" thickBot="1" x14ac:dyDescent="0.3">
      <c r="A43" s="680"/>
      <c r="B43" s="287">
        <v>1</v>
      </c>
      <c r="C43" s="164"/>
      <c r="D43" s="683"/>
      <c r="E43" s="685"/>
      <c r="F43" s="683"/>
      <c r="G43" s="684"/>
      <c r="H43" s="240"/>
      <c r="I43" s="162"/>
      <c r="J43" s="239"/>
    </row>
    <row r="44" spans="1:10" ht="42.75" customHeight="1" thickBot="1" x14ac:dyDescent="0.3">
      <c r="A44" s="679" t="s">
        <v>257</v>
      </c>
      <c r="B44" s="202" t="s">
        <v>238</v>
      </c>
      <c r="C44" s="228" t="s">
        <v>239</v>
      </c>
      <c r="D44" s="681" t="s">
        <v>240</v>
      </c>
      <c r="E44" s="682"/>
      <c r="F44" s="681" t="s">
        <v>241</v>
      </c>
      <c r="G44" s="682"/>
      <c r="H44" s="202" t="s">
        <v>242</v>
      </c>
      <c r="I44" s="200" t="s">
        <v>243</v>
      </c>
      <c r="J44" s="200" t="s">
        <v>446</v>
      </c>
    </row>
    <row r="45" spans="1:10" ht="120.75" customHeight="1" thickBot="1" x14ac:dyDescent="0.3">
      <c r="A45" s="680"/>
      <c r="B45" s="287">
        <v>1</v>
      </c>
      <c r="C45" s="164"/>
      <c r="D45" s="683"/>
      <c r="E45" s="684"/>
      <c r="F45" s="683"/>
      <c r="G45" s="684"/>
      <c r="H45" s="162"/>
      <c r="I45" s="162"/>
      <c r="J45" s="162"/>
    </row>
    <row r="46" spans="1:10" ht="45" customHeight="1" thickBot="1" x14ac:dyDescent="0.3">
      <c r="A46" s="679" t="s">
        <v>258</v>
      </c>
      <c r="B46" s="202" t="s">
        <v>238</v>
      </c>
      <c r="C46" s="228" t="s">
        <v>239</v>
      </c>
      <c r="D46" s="681" t="s">
        <v>240</v>
      </c>
      <c r="E46" s="682"/>
      <c r="F46" s="681" t="s">
        <v>241</v>
      </c>
      <c r="G46" s="682"/>
      <c r="H46" s="202" t="s">
        <v>242</v>
      </c>
      <c r="I46" s="200" t="s">
        <v>243</v>
      </c>
      <c r="J46" s="200" t="s">
        <v>446</v>
      </c>
    </row>
    <row r="47" spans="1:10" ht="120.75" customHeight="1" thickBot="1" x14ac:dyDescent="0.3">
      <c r="A47" s="680"/>
      <c r="B47" s="287">
        <v>1</v>
      </c>
      <c r="C47" s="164"/>
      <c r="D47" s="683"/>
      <c r="E47" s="684"/>
      <c r="F47" s="683"/>
      <c r="G47" s="684"/>
      <c r="H47" s="162"/>
      <c r="I47" s="239"/>
      <c r="J47" s="239"/>
    </row>
    <row r="48" spans="1:10" ht="46.5" customHeight="1" thickBot="1" x14ac:dyDescent="0.3">
      <c r="A48" s="679" t="s">
        <v>259</v>
      </c>
      <c r="B48" s="202" t="s">
        <v>238</v>
      </c>
      <c r="C48" s="228" t="s">
        <v>239</v>
      </c>
      <c r="D48" s="681" t="s">
        <v>240</v>
      </c>
      <c r="E48" s="682"/>
      <c r="F48" s="681" t="s">
        <v>241</v>
      </c>
      <c r="G48" s="682"/>
      <c r="H48" s="202" t="s">
        <v>242</v>
      </c>
      <c r="I48" s="200" t="s">
        <v>243</v>
      </c>
      <c r="J48" s="200" t="s">
        <v>446</v>
      </c>
    </row>
    <row r="49" spans="1:10" ht="120.75" customHeight="1" thickBot="1" x14ac:dyDescent="0.3">
      <c r="A49" s="680"/>
      <c r="B49" s="287">
        <v>1</v>
      </c>
      <c r="C49" s="164"/>
      <c r="D49" s="683"/>
      <c r="E49" s="684"/>
      <c r="F49" s="685"/>
      <c r="G49" s="685"/>
      <c r="H49" s="162"/>
      <c r="I49" s="162"/>
      <c r="J49" s="162"/>
    </row>
    <row r="50" spans="1:10" ht="48.75" customHeight="1" thickBot="1" x14ac:dyDescent="0.3">
      <c r="A50" s="679" t="s">
        <v>260</v>
      </c>
      <c r="B50" s="202" t="s">
        <v>238</v>
      </c>
      <c r="C50" s="228" t="s">
        <v>239</v>
      </c>
      <c r="D50" s="681" t="s">
        <v>240</v>
      </c>
      <c r="E50" s="682"/>
      <c r="F50" s="681" t="s">
        <v>241</v>
      </c>
      <c r="G50" s="682"/>
      <c r="H50" s="202" t="s">
        <v>242</v>
      </c>
      <c r="I50" s="200" t="s">
        <v>243</v>
      </c>
      <c r="J50" s="200" t="s">
        <v>446</v>
      </c>
    </row>
    <row r="51" spans="1:10" ht="120.75" customHeight="1" thickBot="1" x14ac:dyDescent="0.3">
      <c r="A51" s="680"/>
      <c r="B51" s="287">
        <v>1</v>
      </c>
      <c r="C51" s="164"/>
      <c r="D51" s="683"/>
      <c r="E51" s="684"/>
      <c r="F51" s="683"/>
      <c r="G51" s="684"/>
      <c r="H51" s="162"/>
      <c r="I51" s="162"/>
      <c r="J51" s="162"/>
    </row>
    <row r="55" spans="1:10" ht="45" customHeight="1" x14ac:dyDescent="0.25">
      <c r="A55" s="711" t="s">
        <v>453</v>
      </c>
      <c r="B55" s="247" t="s">
        <v>454</v>
      </c>
      <c r="C55" s="247"/>
      <c r="D55" s="710" t="s">
        <v>455</v>
      </c>
      <c r="E55" s="247" t="s">
        <v>454</v>
      </c>
      <c r="F55" s="247"/>
      <c r="G55" s="710" t="s">
        <v>456</v>
      </c>
      <c r="H55" s="247" t="s">
        <v>457</v>
      </c>
      <c r="I55" s="712"/>
      <c r="J55" s="712"/>
    </row>
    <row r="56" spans="1:10" ht="45" customHeight="1" x14ac:dyDescent="0.25">
      <c r="A56" s="711"/>
      <c r="B56" s="247" t="s">
        <v>458</v>
      </c>
      <c r="C56" s="247" t="s">
        <v>459</v>
      </c>
      <c r="D56" s="710"/>
      <c r="E56" s="247" t="s">
        <v>458</v>
      </c>
      <c r="F56" s="247" t="s">
        <v>460</v>
      </c>
      <c r="G56" s="710"/>
      <c r="H56" s="247" t="s">
        <v>461</v>
      </c>
      <c r="I56" s="712"/>
      <c r="J56" s="712"/>
    </row>
    <row r="57" spans="1:10" ht="45" customHeight="1" x14ac:dyDescent="0.25">
      <c r="A57" s="711"/>
      <c r="B57" s="247" t="s">
        <v>462</v>
      </c>
      <c r="C57" s="346" t="s">
        <v>463</v>
      </c>
      <c r="D57" s="710"/>
      <c r="E57" s="247" t="s">
        <v>462</v>
      </c>
      <c r="F57" s="247" t="s">
        <v>464</v>
      </c>
      <c r="G57" s="710"/>
      <c r="H57" s="247" t="s">
        <v>465</v>
      </c>
      <c r="I57" s="712"/>
      <c r="J57" s="712"/>
    </row>
    <row r="58" spans="1:10" ht="45" customHeight="1" x14ac:dyDescent="0.25">
      <c r="A58" s="711"/>
      <c r="B58" s="247" t="s">
        <v>454</v>
      </c>
      <c r="C58" s="247"/>
      <c r="D58" s="710"/>
      <c r="E58" s="247" t="s">
        <v>454</v>
      </c>
      <c r="F58" s="247"/>
      <c r="G58" s="710"/>
      <c r="H58" s="247" t="s">
        <v>457</v>
      </c>
      <c r="I58" s="712"/>
      <c r="J58" s="712"/>
    </row>
    <row r="59" spans="1:10" ht="45" customHeight="1" x14ac:dyDescent="0.25">
      <c r="A59" s="711"/>
      <c r="B59" s="247" t="s">
        <v>458</v>
      </c>
      <c r="C59" s="247"/>
      <c r="D59" s="710"/>
      <c r="E59" s="247" t="s">
        <v>458</v>
      </c>
      <c r="F59" s="247" t="s">
        <v>466</v>
      </c>
      <c r="G59" s="710"/>
      <c r="H59" s="247" t="s">
        <v>461</v>
      </c>
      <c r="I59" s="712"/>
      <c r="J59" s="712"/>
    </row>
    <row r="60" spans="1:10" ht="45" customHeight="1" x14ac:dyDescent="0.25">
      <c r="A60" s="711"/>
      <c r="B60" s="247" t="s">
        <v>462</v>
      </c>
      <c r="C60" s="247"/>
      <c r="D60" s="710"/>
      <c r="E60" s="247" t="s">
        <v>462</v>
      </c>
      <c r="F60" s="247" t="s">
        <v>467</v>
      </c>
      <c r="G60" s="710"/>
      <c r="H60" s="247" t="s">
        <v>465</v>
      </c>
      <c r="I60" s="712"/>
      <c r="J60" s="712"/>
    </row>
  </sheetData>
  <mergeCells count="89">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29" r:id="rId1" xr:uid="{02327F8D-78A0-4E6E-931D-231B75F743F4}"/>
    <hyperlink ref="J31" r:id="rId2" xr:uid="{5515DC18-3409-499F-BC18-FAA83A1EA13B}"/>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7" tint="0.39997558519241921"/>
    <pageSetUpPr fitToPage="1"/>
  </sheetPr>
  <dimension ref="A1:Y61"/>
  <sheetViews>
    <sheetView showGridLines="0" topLeftCell="A52" zoomScale="70" zoomScaleNormal="70" workbookViewId="0">
      <selection activeCell="F31" sqref="F31:G31"/>
    </sheetView>
  </sheetViews>
  <sheetFormatPr baseColWidth="10" defaultColWidth="10.85546875" defaultRowHeight="14.25" x14ac:dyDescent="0.25"/>
  <cols>
    <col min="1" max="1" width="42.42578125" style="68" customWidth="1"/>
    <col min="2" max="4" width="35.7109375" style="68" customWidth="1"/>
    <col min="5" max="5" width="31.28515625" style="68" customWidth="1"/>
    <col min="6" max="6" width="35.7109375" style="68" customWidth="1"/>
    <col min="7" max="7" width="30.28515625" style="68" customWidth="1"/>
    <col min="8" max="9" width="35.7109375" style="68" customWidth="1"/>
    <col min="10" max="10" width="67.4257812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688"/>
      <c r="B1" s="576" t="s">
        <v>182</v>
      </c>
      <c r="C1" s="577"/>
      <c r="D1" s="577"/>
      <c r="E1" s="577"/>
      <c r="F1" s="577"/>
      <c r="G1" s="577"/>
      <c r="H1" s="578"/>
      <c r="I1" s="124" t="s">
        <v>121</v>
      </c>
      <c r="J1" s="125"/>
      <c r="M1" s="156"/>
    </row>
    <row r="2" spans="1:25" ht="24" customHeight="1" thickBot="1" x14ac:dyDescent="0.3">
      <c r="A2" s="689"/>
      <c r="B2" s="579" t="s">
        <v>184</v>
      </c>
      <c r="C2" s="580"/>
      <c r="D2" s="580"/>
      <c r="E2" s="580"/>
      <c r="F2" s="580"/>
      <c r="G2" s="580"/>
      <c r="H2" s="581"/>
      <c r="I2" s="124" t="s">
        <v>122</v>
      </c>
      <c r="J2" s="125"/>
      <c r="M2" s="156"/>
    </row>
    <row r="3" spans="1:25" ht="24" customHeight="1" thickBot="1" x14ac:dyDescent="0.3">
      <c r="A3" s="689"/>
      <c r="B3" s="579" t="s">
        <v>186</v>
      </c>
      <c r="C3" s="580"/>
      <c r="D3" s="580"/>
      <c r="E3" s="580"/>
      <c r="F3" s="580"/>
      <c r="G3" s="580"/>
      <c r="H3" s="581"/>
      <c r="I3" s="124" t="s">
        <v>431</v>
      </c>
      <c r="J3" s="125"/>
      <c r="M3" s="156"/>
    </row>
    <row r="4" spans="1:25" ht="24" customHeight="1" thickBot="1" x14ac:dyDescent="0.3">
      <c r="A4" s="690"/>
      <c r="B4" s="582" t="s">
        <v>432</v>
      </c>
      <c r="C4" s="583"/>
      <c r="D4" s="583"/>
      <c r="E4" s="583"/>
      <c r="F4" s="583"/>
      <c r="G4" s="583"/>
      <c r="H4" s="584"/>
      <c r="I4" s="124" t="s">
        <v>189</v>
      </c>
      <c r="J4" s="125"/>
      <c r="M4" s="156"/>
    </row>
    <row r="6" spans="1:25" ht="15" customHeight="1" x14ac:dyDescent="0.25">
      <c r="A6" s="73"/>
      <c r="B6" s="74"/>
      <c r="C6" s="74"/>
      <c r="D6" s="76"/>
      <c r="E6" s="75"/>
      <c r="F6" s="75"/>
      <c r="G6" s="335"/>
      <c r="H6" s="335"/>
      <c r="I6" s="77"/>
      <c r="J6" s="77"/>
      <c r="K6" s="74"/>
      <c r="L6" s="74"/>
      <c r="M6" s="74"/>
      <c r="N6" s="74"/>
      <c r="O6" s="74"/>
      <c r="P6" s="74"/>
      <c r="Q6" s="74"/>
      <c r="R6" s="74"/>
      <c r="S6" s="74"/>
      <c r="T6" s="78"/>
      <c r="U6" s="74"/>
      <c r="V6" s="74"/>
      <c r="X6" s="79"/>
      <c r="Y6" s="80"/>
    </row>
    <row r="7" spans="1:25" ht="15" customHeight="1" x14ac:dyDescent="0.25">
      <c r="A7" s="692" t="s">
        <v>433</v>
      </c>
      <c r="B7" s="713" t="s">
        <v>434</v>
      </c>
      <c r="C7" s="714"/>
      <c r="D7" s="714"/>
      <c r="E7" s="714"/>
      <c r="F7" s="714"/>
      <c r="G7" s="714"/>
      <c r="H7" s="714"/>
      <c r="I7" s="714"/>
      <c r="J7" s="715"/>
      <c r="K7" s="74"/>
      <c r="L7" s="74"/>
      <c r="M7" s="74"/>
      <c r="N7" s="74"/>
      <c r="O7" s="74"/>
      <c r="P7" s="74"/>
      <c r="Q7" s="74"/>
      <c r="R7" s="74"/>
      <c r="S7" s="74"/>
      <c r="T7" s="74"/>
      <c r="U7" s="74"/>
      <c r="V7" s="74"/>
      <c r="W7" s="74"/>
      <c r="X7" s="74"/>
      <c r="Y7" s="74"/>
    </row>
    <row r="8" spans="1:25" ht="15" customHeight="1" x14ac:dyDescent="0.25">
      <c r="A8" s="693"/>
      <c r="B8" s="716"/>
      <c r="C8" s="592"/>
      <c r="D8" s="592"/>
      <c r="E8" s="592"/>
      <c r="F8" s="592"/>
      <c r="G8" s="592"/>
      <c r="H8" s="592"/>
      <c r="I8" s="592"/>
      <c r="J8" s="717"/>
      <c r="K8" s="74"/>
      <c r="L8" s="74"/>
      <c r="M8" s="74"/>
      <c r="N8" s="74"/>
      <c r="O8" s="74"/>
      <c r="P8" s="74"/>
      <c r="Q8" s="74"/>
      <c r="R8" s="74"/>
      <c r="S8" s="74"/>
      <c r="T8" s="74"/>
      <c r="U8" s="74"/>
      <c r="V8" s="74"/>
      <c r="W8" s="74"/>
      <c r="X8" s="74"/>
      <c r="Y8" s="74"/>
    </row>
    <row r="9" spans="1:25" ht="15" customHeight="1" x14ac:dyDescent="0.25">
      <c r="A9" s="693"/>
      <c r="B9" s="716"/>
      <c r="C9" s="592"/>
      <c r="D9" s="592"/>
      <c r="E9" s="592"/>
      <c r="F9" s="592"/>
      <c r="G9" s="592"/>
      <c r="H9" s="592"/>
      <c r="I9" s="592"/>
      <c r="J9" s="717"/>
      <c r="K9" s="74"/>
      <c r="L9" s="74"/>
      <c r="M9" s="74"/>
      <c r="N9" s="74"/>
      <c r="O9" s="74"/>
      <c r="P9" s="74"/>
      <c r="Q9" s="74"/>
      <c r="R9" s="74"/>
      <c r="S9" s="74"/>
      <c r="T9" s="74"/>
      <c r="U9" s="74"/>
      <c r="V9" s="74"/>
      <c r="W9" s="74"/>
      <c r="X9" s="74"/>
      <c r="Y9" s="74"/>
    </row>
    <row r="10" spans="1:25" ht="15" customHeight="1" x14ac:dyDescent="0.25">
      <c r="A10" s="694"/>
      <c r="B10" s="718"/>
      <c r="C10" s="719"/>
      <c r="D10" s="719"/>
      <c r="E10" s="719"/>
      <c r="F10" s="719"/>
      <c r="G10" s="719"/>
      <c r="H10" s="719"/>
      <c r="I10" s="719"/>
      <c r="J10" s="720"/>
      <c r="K10" s="74"/>
      <c r="L10" s="74"/>
      <c r="M10" s="74"/>
      <c r="N10" s="74"/>
      <c r="O10" s="74"/>
      <c r="P10" s="74"/>
      <c r="Q10" s="74"/>
      <c r="R10" s="74"/>
      <c r="S10" s="74"/>
      <c r="T10" s="74"/>
      <c r="U10" s="74"/>
      <c r="V10" s="74"/>
      <c r="W10" s="74"/>
      <c r="X10" s="74"/>
      <c r="Y10" s="74"/>
    </row>
    <row r="11" spans="1:25" ht="9" customHeight="1" thickBot="1" x14ac:dyDescent="0.3">
      <c r="A11" s="81"/>
      <c r="B11" s="150"/>
      <c r="C11" s="74"/>
      <c r="D11" s="74"/>
      <c r="E11" s="74"/>
      <c r="F11" s="74"/>
      <c r="G11" s="74"/>
      <c r="H11" s="74"/>
      <c r="I11" s="74"/>
      <c r="J11" s="74"/>
      <c r="K11" s="74"/>
      <c r="L11" s="74"/>
      <c r="M11" s="74"/>
      <c r="N11" s="74"/>
      <c r="O11" s="74"/>
      <c r="P11" s="74"/>
      <c r="Q11" s="74"/>
      <c r="R11" s="74"/>
      <c r="S11" s="74"/>
      <c r="T11" s="74"/>
      <c r="U11" s="74"/>
      <c r="V11" s="74"/>
      <c r="W11" s="74"/>
      <c r="X11" s="74"/>
      <c r="Y11" s="74"/>
    </row>
    <row r="12" spans="1:25" s="151" customFormat="1" ht="21.75" customHeight="1" thickBot="1" x14ac:dyDescent="0.3">
      <c r="A12" s="603" t="s">
        <v>190</v>
      </c>
      <c r="B12" s="222" t="s">
        <v>191</v>
      </c>
      <c r="C12" s="244" t="s">
        <v>192</v>
      </c>
      <c r="D12" s="222" t="s">
        <v>193</v>
      </c>
      <c r="E12" s="244" t="s">
        <v>192</v>
      </c>
      <c r="F12" s="222" t="s">
        <v>194</v>
      </c>
      <c r="G12" s="245"/>
      <c r="H12" s="222" t="s">
        <v>195</v>
      </c>
      <c r="I12" s="246"/>
    </row>
    <row r="13" spans="1:25" s="151" customFormat="1" ht="21.75" customHeight="1" thickBot="1" x14ac:dyDescent="0.3">
      <c r="A13" s="603"/>
      <c r="B13" s="224" t="s">
        <v>198</v>
      </c>
      <c r="C13" s="161"/>
      <c r="D13" s="222" t="s">
        <v>199</v>
      </c>
      <c r="E13" s="125"/>
      <c r="F13" s="222" t="s">
        <v>200</v>
      </c>
      <c r="G13" s="125"/>
      <c r="H13" s="222" t="s">
        <v>201</v>
      </c>
      <c r="I13" s="246"/>
    </row>
    <row r="14" spans="1:25" s="151" customFormat="1" ht="21.75" customHeight="1" thickBot="1" x14ac:dyDescent="0.3">
      <c r="A14" s="603"/>
      <c r="B14" s="222" t="s">
        <v>203</v>
      </c>
      <c r="C14" s="244"/>
      <c r="D14" s="222" t="s">
        <v>204</v>
      </c>
      <c r="E14" s="125"/>
      <c r="F14" s="222" t="s">
        <v>205</v>
      </c>
      <c r="G14" s="125"/>
      <c r="H14" s="222" t="s">
        <v>206</v>
      </c>
      <c r="I14" s="246"/>
    </row>
    <row r="15" spans="1:25" s="151" customFormat="1" ht="21.75" customHeight="1" thickBot="1" x14ac:dyDescent="0.3">
      <c r="A15" s="68"/>
      <c r="B15" s="68"/>
      <c r="C15" s="68"/>
      <c r="D15" s="68"/>
      <c r="E15" s="68"/>
      <c r="F15" s="68"/>
      <c r="G15" s="68"/>
      <c r="H15" s="68"/>
      <c r="I15" s="68"/>
      <c r="J15" s="68"/>
      <c r="K15" s="68"/>
      <c r="L15" s="166"/>
      <c r="M15" s="167"/>
      <c r="N15" s="167"/>
      <c r="O15" s="167"/>
    </row>
    <row r="16" spans="1:25" s="151" customFormat="1" ht="21.75" customHeight="1" thickBot="1" x14ac:dyDescent="0.3">
      <c r="A16" s="602" t="s">
        <v>196</v>
      </c>
      <c r="B16" s="602"/>
      <c r="C16" s="241" t="s">
        <v>197</v>
      </c>
      <c r="D16" s="616"/>
      <c r="E16" s="616"/>
      <c r="F16" s="616"/>
      <c r="G16" s="68"/>
      <c r="H16" s="68"/>
      <c r="I16" s="68"/>
      <c r="J16" s="68"/>
      <c r="K16" s="68"/>
      <c r="L16" s="166"/>
      <c r="M16" s="167"/>
      <c r="N16" s="167"/>
      <c r="O16" s="167"/>
    </row>
    <row r="17" spans="1:15" s="151" customFormat="1" ht="21.75" customHeight="1" thickBot="1" x14ac:dyDescent="0.3">
      <c r="A17" s="602"/>
      <c r="B17" s="602"/>
      <c r="C17" s="241" t="s">
        <v>202</v>
      </c>
      <c r="D17" s="616"/>
      <c r="E17" s="616"/>
      <c r="F17" s="616"/>
      <c r="G17" s="68"/>
      <c r="H17" s="68"/>
      <c r="I17" s="68"/>
      <c r="J17" s="68"/>
      <c r="K17" s="68"/>
      <c r="L17" s="166"/>
      <c r="M17" s="167"/>
      <c r="N17" s="167"/>
      <c r="O17" s="167"/>
    </row>
    <row r="18" spans="1:15" s="151" customFormat="1" ht="21.75" customHeight="1" thickBot="1" x14ac:dyDescent="0.3">
      <c r="A18" s="602"/>
      <c r="B18" s="602"/>
      <c r="C18" s="241" t="s">
        <v>207</v>
      </c>
      <c r="D18" s="616" t="s">
        <v>192</v>
      </c>
      <c r="E18" s="616"/>
      <c r="F18" s="616"/>
      <c r="G18" s="68"/>
      <c r="H18" s="68"/>
      <c r="I18" s="68"/>
      <c r="J18" s="68"/>
      <c r="K18" s="68"/>
      <c r="L18" s="166"/>
      <c r="M18" s="167"/>
      <c r="N18" s="167"/>
      <c r="O18" s="167"/>
    </row>
    <row r="19" spans="1:15" s="151" customFormat="1" ht="21.75" customHeight="1" x14ac:dyDescent="0.25">
      <c r="A19" s="68"/>
      <c r="B19" s="68"/>
      <c r="C19" s="68"/>
      <c r="D19" s="68"/>
      <c r="E19" s="68"/>
      <c r="F19" s="68"/>
      <c r="G19" s="68"/>
      <c r="H19" s="68"/>
      <c r="I19" s="68"/>
      <c r="J19" s="68"/>
      <c r="K19" s="68"/>
      <c r="L19" s="166"/>
      <c r="M19" s="167"/>
      <c r="N19" s="167"/>
      <c r="O19" s="167"/>
    </row>
    <row r="20" spans="1:15" s="95" customFormat="1" ht="16.5" customHeight="1" x14ac:dyDescent="0.2"/>
    <row r="21" spans="1:15" ht="5.25" customHeight="1" thickBot="1" x14ac:dyDescent="0.3"/>
    <row r="22" spans="1:15" ht="48" customHeight="1" thickBot="1" x14ac:dyDescent="0.3">
      <c r="A22" s="695" t="s">
        <v>435</v>
      </c>
      <c r="B22" s="695"/>
      <c r="C22" s="695"/>
      <c r="D22" s="695"/>
      <c r="E22" s="695"/>
      <c r="F22" s="695"/>
      <c r="G22" s="695"/>
      <c r="H22" s="695"/>
      <c r="I22" s="695"/>
      <c r="J22" s="695"/>
    </row>
    <row r="23" spans="1:15" ht="69.95" customHeight="1" thickBot="1" x14ac:dyDescent="0.3">
      <c r="A23" s="228" t="s">
        <v>218</v>
      </c>
      <c r="B23" s="649" t="s">
        <v>395</v>
      </c>
      <c r="C23" s="691"/>
      <c r="D23" s="650"/>
      <c r="E23" s="229" t="s">
        <v>436</v>
      </c>
      <c r="F23" s="230" t="s">
        <v>437</v>
      </c>
      <c r="G23" s="229" t="s">
        <v>438</v>
      </c>
      <c r="H23" s="649" t="s">
        <v>439</v>
      </c>
      <c r="I23" s="691"/>
      <c r="J23" s="650"/>
    </row>
    <row r="24" spans="1:15" ht="50.25" customHeight="1" thickBot="1" x14ac:dyDescent="0.3">
      <c r="A24" s="201" t="s">
        <v>440</v>
      </c>
      <c r="B24" s="649" t="s">
        <v>476</v>
      </c>
      <c r="C24" s="691"/>
      <c r="D24" s="691"/>
      <c r="E24" s="691"/>
      <c r="F24" s="691"/>
      <c r="G24" s="691"/>
      <c r="H24" s="691"/>
      <c r="I24" s="691"/>
      <c r="J24" s="650"/>
    </row>
    <row r="25" spans="1:15" ht="50.25" customHeight="1" thickBot="1" x14ac:dyDescent="0.3">
      <c r="A25" s="679" t="s">
        <v>442</v>
      </c>
      <c r="B25" s="231">
        <v>2024</v>
      </c>
      <c r="C25" s="232">
        <v>2025</v>
      </c>
      <c r="D25" s="232">
        <v>2026</v>
      </c>
      <c r="E25" s="232">
        <v>2027</v>
      </c>
      <c r="F25" s="233" t="s">
        <v>93</v>
      </c>
      <c r="G25" s="234" t="s">
        <v>443</v>
      </c>
      <c r="H25" s="704" t="s">
        <v>444</v>
      </c>
      <c r="I25" s="705"/>
      <c r="J25" s="706"/>
    </row>
    <row r="26" spans="1:15" ht="50.25" customHeight="1" thickBot="1" x14ac:dyDescent="0.3">
      <c r="A26" s="680"/>
      <c r="B26" s="280">
        <v>1</v>
      </c>
      <c r="C26" s="281">
        <v>1</v>
      </c>
      <c r="D26" s="281">
        <v>1</v>
      </c>
      <c r="E26" s="281">
        <v>1</v>
      </c>
      <c r="F26" s="282">
        <v>1</v>
      </c>
      <c r="G26" s="235">
        <v>1</v>
      </c>
      <c r="H26" s="649" t="s">
        <v>23</v>
      </c>
      <c r="I26" s="691"/>
      <c r="J26" s="650"/>
    </row>
    <row r="27" spans="1:15" ht="52.5" customHeight="1" thickBot="1" x14ac:dyDescent="0.3">
      <c r="A27" s="201"/>
      <c r="B27" s="707" t="s">
        <v>477</v>
      </c>
      <c r="C27" s="708"/>
      <c r="D27" s="708"/>
      <c r="E27" s="708"/>
      <c r="F27" s="708"/>
      <c r="G27" s="708"/>
      <c r="H27" s="708"/>
      <c r="I27" s="708"/>
      <c r="J27" s="709"/>
    </row>
    <row r="28" spans="1:15" s="99" customFormat="1" ht="56.25" customHeight="1" x14ac:dyDescent="0.25">
      <c r="A28" s="679" t="s">
        <v>237</v>
      </c>
      <c r="B28" s="202" t="s">
        <v>238</v>
      </c>
      <c r="C28" s="228" t="s">
        <v>239</v>
      </c>
      <c r="D28" s="681" t="s">
        <v>240</v>
      </c>
      <c r="E28" s="682"/>
      <c r="F28" s="681" t="s">
        <v>241</v>
      </c>
      <c r="G28" s="682"/>
      <c r="H28" s="202" t="s">
        <v>242</v>
      </c>
      <c r="I28" s="200" t="s">
        <v>243</v>
      </c>
      <c r="J28" s="200" t="s">
        <v>446</v>
      </c>
    </row>
    <row r="29" spans="1:15" ht="282.75" customHeight="1" x14ac:dyDescent="0.25">
      <c r="A29" s="680"/>
      <c r="B29" s="162">
        <v>1</v>
      </c>
      <c r="C29" s="163">
        <v>1</v>
      </c>
      <c r="D29" s="721" t="s">
        <v>478</v>
      </c>
      <c r="E29" s="652"/>
      <c r="F29" s="721" t="s">
        <v>478</v>
      </c>
      <c r="G29" s="652"/>
      <c r="H29" s="162" t="s">
        <v>286</v>
      </c>
      <c r="I29" s="390" t="s">
        <v>479</v>
      </c>
      <c r="J29" s="452" t="s">
        <v>480</v>
      </c>
    </row>
    <row r="30" spans="1:15" s="99" customFormat="1" ht="45" customHeight="1" x14ac:dyDescent="0.25">
      <c r="A30" s="679" t="s">
        <v>248</v>
      </c>
      <c r="B30" s="202" t="s">
        <v>238</v>
      </c>
      <c r="C30" s="202" t="s">
        <v>239</v>
      </c>
      <c r="D30" s="681" t="s">
        <v>240</v>
      </c>
      <c r="E30" s="682"/>
      <c r="F30" s="681" t="s">
        <v>241</v>
      </c>
      <c r="G30" s="682"/>
      <c r="H30" s="202" t="s">
        <v>242</v>
      </c>
      <c r="I30" s="200" t="s">
        <v>243</v>
      </c>
      <c r="J30" s="200" t="s">
        <v>446</v>
      </c>
    </row>
    <row r="31" spans="1:15" ht="409.6" customHeight="1" thickBot="1" x14ac:dyDescent="0.3">
      <c r="A31" s="680"/>
      <c r="B31" s="162">
        <v>1</v>
      </c>
      <c r="C31" s="163">
        <v>1</v>
      </c>
      <c r="D31" s="651" t="s">
        <v>481</v>
      </c>
      <c r="E31" s="652"/>
      <c r="F31" s="651" t="s">
        <v>482</v>
      </c>
      <c r="G31" s="652"/>
      <c r="H31" s="162" t="s">
        <v>286</v>
      </c>
      <c r="I31" s="390" t="s">
        <v>479</v>
      </c>
      <c r="J31" s="448" t="s">
        <v>483</v>
      </c>
    </row>
    <row r="32" spans="1:15" s="99" customFormat="1" ht="93.95" customHeight="1" thickBot="1" x14ac:dyDescent="0.3">
      <c r="A32" s="679" t="s">
        <v>251</v>
      </c>
      <c r="B32" s="202" t="s">
        <v>238</v>
      </c>
      <c r="C32" s="202" t="s">
        <v>239</v>
      </c>
      <c r="D32" s="681" t="s">
        <v>240</v>
      </c>
      <c r="E32" s="682"/>
      <c r="F32" s="681" t="s">
        <v>241</v>
      </c>
      <c r="G32" s="682"/>
      <c r="H32" s="202" t="s">
        <v>242</v>
      </c>
      <c r="I32" s="200" t="s">
        <v>243</v>
      </c>
      <c r="J32" s="200" t="s">
        <v>446</v>
      </c>
    </row>
    <row r="33" spans="1:10" ht="120.75" customHeight="1" thickBot="1" x14ac:dyDescent="0.3">
      <c r="A33" s="680"/>
      <c r="B33" s="162">
        <v>1</v>
      </c>
      <c r="C33" s="163"/>
      <c r="D33" s="649"/>
      <c r="E33" s="650"/>
      <c r="F33" s="649"/>
      <c r="G33" s="650"/>
      <c r="H33" s="162"/>
      <c r="I33" s="236"/>
      <c r="J33" s="236"/>
    </row>
    <row r="34" spans="1:10" s="99" customFormat="1" ht="47.25" customHeight="1" thickBot="1" x14ac:dyDescent="0.3">
      <c r="A34" s="679" t="s">
        <v>252</v>
      </c>
      <c r="B34" s="202" t="s">
        <v>238</v>
      </c>
      <c r="C34" s="199" t="s">
        <v>239</v>
      </c>
      <c r="D34" s="681" t="s">
        <v>240</v>
      </c>
      <c r="E34" s="682"/>
      <c r="F34" s="681" t="s">
        <v>241</v>
      </c>
      <c r="G34" s="682"/>
      <c r="H34" s="202" t="s">
        <v>242</v>
      </c>
      <c r="I34" s="202" t="s">
        <v>243</v>
      </c>
      <c r="J34" s="200" t="s">
        <v>446</v>
      </c>
    </row>
    <row r="35" spans="1:10" ht="120.75" customHeight="1" thickBot="1" x14ac:dyDescent="0.3">
      <c r="A35" s="680"/>
      <c r="B35" s="162">
        <v>1</v>
      </c>
      <c r="C35" s="163"/>
      <c r="D35" s="686"/>
      <c r="E35" s="687"/>
      <c r="F35" s="686"/>
      <c r="G35" s="687"/>
      <c r="H35" s="237"/>
      <c r="I35" s="238"/>
      <c r="J35" s="238"/>
    </row>
    <row r="36" spans="1:10" s="99" customFormat="1" ht="47.25" customHeight="1" thickBot="1" x14ac:dyDescent="0.3">
      <c r="A36" s="679" t="s">
        <v>253</v>
      </c>
      <c r="B36" s="202" t="s">
        <v>238</v>
      </c>
      <c r="C36" s="202" t="s">
        <v>239</v>
      </c>
      <c r="D36" s="681" t="s">
        <v>240</v>
      </c>
      <c r="E36" s="682"/>
      <c r="F36" s="681" t="s">
        <v>241</v>
      </c>
      <c r="G36" s="682"/>
      <c r="H36" s="202" t="s">
        <v>242</v>
      </c>
      <c r="I36" s="200" t="s">
        <v>243</v>
      </c>
      <c r="J36" s="200" t="s">
        <v>446</v>
      </c>
    </row>
    <row r="37" spans="1:10" ht="120.75" customHeight="1" thickBot="1" x14ac:dyDescent="0.3">
      <c r="A37" s="680"/>
      <c r="B37" s="162">
        <v>1</v>
      </c>
      <c r="C37" s="163" t="e">
        <f>+#REF!</f>
        <v>#REF!</v>
      </c>
      <c r="D37" s="683"/>
      <c r="E37" s="684"/>
      <c r="F37" s="683"/>
      <c r="G37" s="684"/>
      <c r="H37" s="162"/>
      <c r="I37" s="239"/>
      <c r="J37" s="239"/>
    </row>
    <row r="38" spans="1:10" s="99" customFormat="1" ht="48.75" customHeight="1" thickBot="1" x14ac:dyDescent="0.3">
      <c r="A38" s="679" t="s">
        <v>254</v>
      </c>
      <c r="B38" s="202" t="s">
        <v>238</v>
      </c>
      <c r="C38" s="202" t="s">
        <v>239</v>
      </c>
      <c r="D38" s="681" t="s">
        <v>240</v>
      </c>
      <c r="E38" s="682"/>
      <c r="F38" s="681" t="s">
        <v>241</v>
      </c>
      <c r="G38" s="682"/>
      <c r="H38" s="202" t="s">
        <v>242</v>
      </c>
      <c r="I38" s="200" t="s">
        <v>243</v>
      </c>
      <c r="J38" s="200" t="s">
        <v>446</v>
      </c>
    </row>
    <row r="39" spans="1:10" ht="120.75" customHeight="1" thickBot="1" x14ac:dyDescent="0.3">
      <c r="A39" s="680"/>
      <c r="B39" s="162">
        <v>1</v>
      </c>
      <c r="C39" s="164"/>
      <c r="D39" s="683"/>
      <c r="E39" s="684"/>
      <c r="F39" s="683"/>
      <c r="G39" s="684"/>
      <c r="H39" s="162"/>
      <c r="I39" s="239"/>
      <c r="J39" s="239"/>
    </row>
    <row r="40" spans="1:10" ht="46.5" customHeight="1" thickBot="1" x14ac:dyDescent="0.3">
      <c r="A40" s="679" t="s">
        <v>255</v>
      </c>
      <c r="B40" s="202" t="s">
        <v>238</v>
      </c>
      <c r="C40" s="228" t="s">
        <v>239</v>
      </c>
      <c r="D40" s="681" t="s">
        <v>240</v>
      </c>
      <c r="E40" s="682"/>
      <c r="F40" s="681" t="s">
        <v>241</v>
      </c>
      <c r="G40" s="682"/>
      <c r="H40" s="202" t="s">
        <v>242</v>
      </c>
      <c r="I40" s="200" t="s">
        <v>243</v>
      </c>
      <c r="J40" s="200" t="s">
        <v>446</v>
      </c>
    </row>
    <row r="41" spans="1:10" ht="120.75" customHeight="1" thickBot="1" x14ac:dyDescent="0.3">
      <c r="A41" s="680"/>
      <c r="B41" s="162">
        <v>1</v>
      </c>
      <c r="C41" s="164"/>
      <c r="D41" s="683"/>
      <c r="E41" s="685"/>
      <c r="F41" s="683"/>
      <c r="G41" s="684"/>
      <c r="H41" s="162"/>
      <c r="I41" s="239"/>
      <c r="J41" s="239"/>
    </row>
    <row r="42" spans="1:10" ht="48.75" customHeight="1" thickBot="1" x14ac:dyDescent="0.3">
      <c r="A42" s="679" t="s">
        <v>256</v>
      </c>
      <c r="B42" s="202" t="s">
        <v>238</v>
      </c>
      <c r="C42" s="228" t="s">
        <v>239</v>
      </c>
      <c r="D42" s="681" t="s">
        <v>240</v>
      </c>
      <c r="E42" s="682"/>
      <c r="F42" s="681" t="s">
        <v>241</v>
      </c>
      <c r="G42" s="682"/>
      <c r="H42" s="202" t="s">
        <v>242</v>
      </c>
      <c r="I42" s="200" t="s">
        <v>243</v>
      </c>
      <c r="J42" s="200" t="s">
        <v>446</v>
      </c>
    </row>
    <row r="43" spans="1:10" ht="120.75" customHeight="1" thickBot="1" x14ac:dyDescent="0.3">
      <c r="A43" s="680"/>
      <c r="B43" s="162">
        <v>1</v>
      </c>
      <c r="C43" s="164"/>
      <c r="D43" s="683"/>
      <c r="E43" s="685"/>
      <c r="F43" s="683"/>
      <c r="G43" s="684"/>
      <c r="H43" s="240"/>
      <c r="I43" s="162"/>
      <c r="J43" s="239"/>
    </row>
    <row r="44" spans="1:10" ht="42.75" customHeight="1" thickBot="1" x14ac:dyDescent="0.3">
      <c r="A44" s="679" t="s">
        <v>257</v>
      </c>
      <c r="B44" s="202" t="s">
        <v>238</v>
      </c>
      <c r="C44" s="228" t="s">
        <v>239</v>
      </c>
      <c r="D44" s="681" t="s">
        <v>240</v>
      </c>
      <c r="E44" s="682"/>
      <c r="F44" s="681" t="s">
        <v>241</v>
      </c>
      <c r="G44" s="682"/>
      <c r="H44" s="202" t="s">
        <v>242</v>
      </c>
      <c r="I44" s="200" t="s">
        <v>243</v>
      </c>
      <c r="J44" s="200" t="s">
        <v>446</v>
      </c>
    </row>
    <row r="45" spans="1:10" ht="120.75" customHeight="1" thickBot="1" x14ac:dyDescent="0.3">
      <c r="A45" s="680"/>
      <c r="B45" s="162">
        <v>1</v>
      </c>
      <c r="C45" s="164"/>
      <c r="D45" s="683"/>
      <c r="E45" s="684"/>
      <c r="F45" s="683"/>
      <c r="G45" s="684"/>
      <c r="H45" s="162"/>
      <c r="I45" s="162"/>
      <c r="J45" s="162"/>
    </row>
    <row r="46" spans="1:10" ht="45" customHeight="1" thickBot="1" x14ac:dyDescent="0.3">
      <c r="A46" s="679" t="s">
        <v>258</v>
      </c>
      <c r="B46" s="202" t="s">
        <v>238</v>
      </c>
      <c r="C46" s="228" t="s">
        <v>239</v>
      </c>
      <c r="D46" s="681" t="s">
        <v>240</v>
      </c>
      <c r="E46" s="682"/>
      <c r="F46" s="681" t="s">
        <v>241</v>
      </c>
      <c r="G46" s="682"/>
      <c r="H46" s="202" t="s">
        <v>242</v>
      </c>
      <c r="I46" s="200" t="s">
        <v>243</v>
      </c>
      <c r="J46" s="200" t="s">
        <v>446</v>
      </c>
    </row>
    <row r="47" spans="1:10" ht="120.75" customHeight="1" thickBot="1" x14ac:dyDescent="0.3">
      <c r="A47" s="680"/>
      <c r="B47" s="162">
        <v>1</v>
      </c>
      <c r="C47" s="164"/>
      <c r="D47" s="683"/>
      <c r="E47" s="684"/>
      <c r="F47" s="683"/>
      <c r="G47" s="684"/>
      <c r="H47" s="162"/>
      <c r="I47" s="239"/>
      <c r="J47" s="239"/>
    </row>
    <row r="48" spans="1:10" ht="46.5" customHeight="1" thickBot="1" x14ac:dyDescent="0.3">
      <c r="A48" s="679" t="s">
        <v>259</v>
      </c>
      <c r="B48" s="202" t="s">
        <v>238</v>
      </c>
      <c r="C48" s="228" t="s">
        <v>239</v>
      </c>
      <c r="D48" s="681" t="s">
        <v>240</v>
      </c>
      <c r="E48" s="682"/>
      <c r="F48" s="681" t="s">
        <v>241</v>
      </c>
      <c r="G48" s="682"/>
      <c r="H48" s="202" t="s">
        <v>242</v>
      </c>
      <c r="I48" s="200" t="s">
        <v>243</v>
      </c>
      <c r="J48" s="200" t="s">
        <v>446</v>
      </c>
    </row>
    <row r="49" spans="1:10" ht="120.75" customHeight="1" thickBot="1" x14ac:dyDescent="0.3">
      <c r="A49" s="680"/>
      <c r="B49" s="162">
        <v>1</v>
      </c>
      <c r="C49" s="164"/>
      <c r="D49" s="683"/>
      <c r="E49" s="684"/>
      <c r="F49" s="685"/>
      <c r="G49" s="685"/>
      <c r="H49" s="162"/>
      <c r="I49" s="162"/>
      <c r="J49" s="162"/>
    </row>
    <row r="50" spans="1:10" ht="48.75" customHeight="1" thickBot="1" x14ac:dyDescent="0.3">
      <c r="A50" s="679" t="s">
        <v>260</v>
      </c>
      <c r="B50" s="202" t="s">
        <v>238</v>
      </c>
      <c r="C50" s="228" t="s">
        <v>239</v>
      </c>
      <c r="D50" s="681" t="s">
        <v>240</v>
      </c>
      <c r="E50" s="682"/>
      <c r="F50" s="681" t="s">
        <v>241</v>
      </c>
      <c r="G50" s="682"/>
      <c r="H50" s="202" t="s">
        <v>242</v>
      </c>
      <c r="I50" s="200" t="s">
        <v>243</v>
      </c>
      <c r="J50" s="200" t="s">
        <v>446</v>
      </c>
    </row>
    <row r="51" spans="1:10" ht="120.75" customHeight="1" thickBot="1" x14ac:dyDescent="0.3">
      <c r="A51" s="680"/>
      <c r="B51" s="162">
        <v>1</v>
      </c>
      <c r="C51" s="164"/>
      <c r="D51" s="683"/>
      <c r="E51" s="684"/>
      <c r="F51" s="683"/>
      <c r="G51" s="684"/>
      <c r="H51" s="162"/>
      <c r="I51" s="162"/>
      <c r="J51" s="162"/>
    </row>
    <row r="54" spans="1:10" s="98" customFormat="1" ht="30" customHeight="1" x14ac:dyDescent="0.25">
      <c r="A54" s="68"/>
      <c r="B54" s="68"/>
      <c r="C54" s="68"/>
      <c r="D54" s="68"/>
      <c r="E54" s="68"/>
      <c r="F54" s="68"/>
      <c r="G54" s="68"/>
      <c r="H54" s="68"/>
      <c r="I54" s="68"/>
    </row>
    <row r="56" spans="1:10" ht="46.5" customHeight="1" x14ac:dyDescent="0.25">
      <c r="A56" s="711" t="s">
        <v>453</v>
      </c>
      <c r="B56" s="247" t="s">
        <v>454</v>
      </c>
      <c r="C56" s="247"/>
      <c r="D56" s="710" t="s">
        <v>455</v>
      </c>
      <c r="E56" s="247" t="s">
        <v>454</v>
      </c>
      <c r="F56" s="247"/>
      <c r="G56" s="710" t="s">
        <v>456</v>
      </c>
      <c r="H56" s="247" t="s">
        <v>457</v>
      </c>
      <c r="I56" s="712"/>
      <c r="J56" s="712"/>
    </row>
    <row r="57" spans="1:10" ht="46.5" customHeight="1" x14ac:dyDescent="0.25">
      <c r="A57" s="711"/>
      <c r="B57" s="247" t="s">
        <v>458</v>
      </c>
      <c r="C57" s="247" t="s">
        <v>459</v>
      </c>
      <c r="D57" s="710"/>
      <c r="E57" s="247" t="s">
        <v>458</v>
      </c>
      <c r="F57" s="247" t="s">
        <v>460</v>
      </c>
      <c r="G57" s="710"/>
      <c r="H57" s="247" t="s">
        <v>461</v>
      </c>
      <c r="I57" s="712"/>
      <c r="J57" s="712"/>
    </row>
    <row r="58" spans="1:10" ht="46.5" customHeight="1" x14ac:dyDescent="0.25">
      <c r="A58" s="711"/>
      <c r="B58" s="247" t="s">
        <v>462</v>
      </c>
      <c r="C58" s="346" t="s">
        <v>463</v>
      </c>
      <c r="D58" s="710"/>
      <c r="E58" s="247" t="s">
        <v>462</v>
      </c>
      <c r="F58" s="247" t="s">
        <v>464</v>
      </c>
      <c r="G58" s="710"/>
      <c r="H58" s="247" t="s">
        <v>465</v>
      </c>
      <c r="I58" s="712"/>
      <c r="J58" s="712"/>
    </row>
    <row r="59" spans="1:10" ht="46.5" customHeight="1" x14ac:dyDescent="0.25">
      <c r="A59" s="711"/>
      <c r="B59" s="247" t="s">
        <v>454</v>
      </c>
      <c r="C59" s="247"/>
      <c r="D59" s="710"/>
      <c r="E59" s="247" t="s">
        <v>454</v>
      </c>
      <c r="F59" s="247"/>
      <c r="G59" s="710"/>
      <c r="H59" s="247" t="s">
        <v>457</v>
      </c>
      <c r="I59" s="712"/>
      <c r="J59" s="712"/>
    </row>
    <row r="60" spans="1:10" ht="46.5" customHeight="1" x14ac:dyDescent="0.25">
      <c r="A60" s="711"/>
      <c r="B60" s="247" t="s">
        <v>458</v>
      </c>
      <c r="C60" s="247"/>
      <c r="D60" s="710"/>
      <c r="E60" s="247" t="s">
        <v>458</v>
      </c>
      <c r="F60" s="247" t="s">
        <v>466</v>
      </c>
      <c r="G60" s="710"/>
      <c r="H60" s="247" t="s">
        <v>461</v>
      </c>
      <c r="I60" s="712"/>
      <c r="J60" s="712"/>
    </row>
    <row r="61" spans="1:10" ht="46.5" customHeight="1" x14ac:dyDescent="0.25">
      <c r="A61" s="711"/>
      <c r="B61" s="247" t="s">
        <v>462</v>
      </c>
      <c r="C61" s="247"/>
      <c r="D61" s="710"/>
      <c r="E61" s="247" t="s">
        <v>462</v>
      </c>
      <c r="F61" s="247" t="s">
        <v>467</v>
      </c>
      <c r="G61" s="710"/>
      <c r="H61" s="247" t="s">
        <v>465</v>
      </c>
      <c r="I61" s="712"/>
      <c r="J61" s="712"/>
    </row>
  </sheetData>
  <mergeCells count="89">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B27:J27"/>
    <mergeCell ref="A28:A29"/>
    <mergeCell ref="D28:E28"/>
    <mergeCell ref="F28:G28"/>
    <mergeCell ref="D29:E29"/>
    <mergeCell ref="F29:G29"/>
    <mergeCell ref="B23:D23"/>
    <mergeCell ref="H23:J23"/>
    <mergeCell ref="B24:J24"/>
    <mergeCell ref="A25:A26"/>
    <mergeCell ref="H25:J25"/>
    <mergeCell ref="H26:J26"/>
    <mergeCell ref="A22:J22"/>
    <mergeCell ref="A1:A4"/>
    <mergeCell ref="B1:H1"/>
    <mergeCell ref="B2:H2"/>
    <mergeCell ref="B3:H3"/>
    <mergeCell ref="B4:H4"/>
    <mergeCell ref="A7:A10"/>
    <mergeCell ref="B7:J10"/>
    <mergeCell ref="A12:A14"/>
    <mergeCell ref="A16:B18"/>
    <mergeCell ref="D16:F16"/>
    <mergeCell ref="D17:F17"/>
    <mergeCell ref="D18:F18"/>
  </mergeCells>
  <hyperlinks>
    <hyperlink ref="J31" r:id="rId1" xr:uid="{50926730-A6C1-415F-8ABC-20740AA42C71}"/>
    <hyperlink ref="J29" r:id="rId2" xr:uid="{6D997D25-7ECC-4011-B689-06F123B3AFD6}"/>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9"/>
  <sheetViews>
    <sheetView showGridLines="0" topLeftCell="A14" zoomScale="70" zoomScaleNormal="70" workbookViewId="0">
      <selection activeCell="A6" sqref="A6:A8"/>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8"/>
      <c r="J1" s="573" t="s">
        <v>183</v>
      </c>
      <c r="K1" s="574"/>
      <c r="L1" s="575"/>
    </row>
    <row r="2" spans="1:15" s="151" customFormat="1" ht="30.75" customHeight="1" thickBot="1" x14ac:dyDescent="0.3">
      <c r="A2" s="600"/>
      <c r="B2" s="579" t="s">
        <v>184</v>
      </c>
      <c r="C2" s="580"/>
      <c r="D2" s="580"/>
      <c r="E2" s="580"/>
      <c r="F2" s="580"/>
      <c r="G2" s="580"/>
      <c r="H2" s="580"/>
      <c r="I2" s="581"/>
      <c r="J2" s="573" t="s">
        <v>185</v>
      </c>
      <c r="K2" s="574"/>
      <c r="L2" s="575"/>
    </row>
    <row r="3" spans="1:15" s="151" customFormat="1" ht="24" customHeight="1" thickBot="1" x14ac:dyDescent="0.3">
      <c r="A3" s="600"/>
      <c r="B3" s="579" t="s">
        <v>186</v>
      </c>
      <c r="C3" s="580"/>
      <c r="D3" s="580"/>
      <c r="E3" s="580"/>
      <c r="F3" s="580"/>
      <c r="G3" s="580"/>
      <c r="H3" s="580"/>
      <c r="I3" s="581"/>
      <c r="J3" s="573" t="s">
        <v>187</v>
      </c>
      <c r="K3" s="574"/>
      <c r="L3" s="575"/>
    </row>
    <row r="4" spans="1:15" s="151" customFormat="1" ht="21.75" customHeight="1" thickBot="1" x14ac:dyDescent="0.3">
      <c r="A4" s="601"/>
      <c r="B4" s="582" t="s">
        <v>484</v>
      </c>
      <c r="C4" s="583"/>
      <c r="D4" s="583"/>
      <c r="E4" s="583"/>
      <c r="F4" s="583"/>
      <c r="G4" s="583"/>
      <c r="H4" s="583"/>
      <c r="I4" s="584"/>
      <c r="J4" s="573" t="s">
        <v>189</v>
      </c>
      <c r="K4" s="574"/>
      <c r="L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746" t="s">
        <v>190</v>
      </c>
      <c r="B6" s="242" t="s">
        <v>191</v>
      </c>
      <c r="C6" s="206" t="s">
        <v>192</v>
      </c>
      <c r="D6" s="242" t="s">
        <v>193</v>
      </c>
      <c r="E6" s="206" t="s">
        <v>192</v>
      </c>
      <c r="F6" s="242" t="s">
        <v>194</v>
      </c>
      <c r="G6" s="207"/>
      <c r="H6" s="242" t="s">
        <v>195</v>
      </c>
      <c r="I6" s="208"/>
      <c r="J6" s="730" t="s">
        <v>196</v>
      </c>
      <c r="K6" s="241" t="s">
        <v>197</v>
      </c>
      <c r="L6" s="347"/>
      <c r="M6" s="752"/>
      <c r="N6" s="752"/>
      <c r="O6" s="752"/>
    </row>
    <row r="7" spans="1:15" s="151" customFormat="1" ht="21.75" customHeight="1" thickBot="1" x14ac:dyDescent="0.3">
      <c r="A7" s="746"/>
      <c r="B7" s="243" t="s">
        <v>198</v>
      </c>
      <c r="C7" s="209"/>
      <c r="D7" s="242" t="s">
        <v>199</v>
      </c>
      <c r="E7" s="210"/>
      <c r="F7" s="242" t="s">
        <v>200</v>
      </c>
      <c r="G7" s="210"/>
      <c r="H7" s="242" t="s">
        <v>201</v>
      </c>
      <c r="I7" s="208"/>
      <c r="J7" s="730"/>
      <c r="K7" s="241" t="s">
        <v>202</v>
      </c>
      <c r="L7" s="155"/>
      <c r="M7" s="752"/>
      <c r="N7" s="752"/>
      <c r="O7" s="752"/>
    </row>
    <row r="8" spans="1:15" s="151" customFormat="1" ht="21.75" customHeight="1" thickBot="1" x14ac:dyDescent="0.3">
      <c r="A8" s="746"/>
      <c r="B8" s="242" t="s">
        <v>203</v>
      </c>
      <c r="C8" s="206"/>
      <c r="D8" s="242" t="s">
        <v>204</v>
      </c>
      <c r="E8" s="210"/>
      <c r="F8" s="242" t="s">
        <v>205</v>
      </c>
      <c r="G8" s="210"/>
      <c r="H8" s="242" t="s">
        <v>206</v>
      </c>
      <c r="I8" s="208"/>
      <c r="J8" s="730"/>
      <c r="K8" s="241" t="s">
        <v>207</v>
      </c>
      <c r="L8" s="347" t="s">
        <v>192</v>
      </c>
      <c r="M8" s="752"/>
      <c r="N8" s="752"/>
      <c r="O8" s="752"/>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x14ac:dyDescent="0.25">
      <c r="A10" s="73"/>
      <c r="B10" s="74"/>
      <c r="C10" s="74"/>
      <c r="D10" s="76"/>
      <c r="E10" s="75"/>
      <c r="F10" s="75"/>
      <c r="G10" s="335"/>
      <c r="H10" s="335"/>
      <c r="I10" s="77"/>
      <c r="J10" s="77"/>
      <c r="K10" s="74"/>
      <c r="L10" s="74"/>
      <c r="M10" s="74"/>
      <c r="N10" s="74"/>
      <c r="O10" s="74"/>
    </row>
    <row r="11" spans="1:15" ht="16.5" customHeight="1" thickBot="1" x14ac:dyDescent="0.3">
      <c r="A11" s="148"/>
      <c r="B11" s="149"/>
      <c r="C11" s="149"/>
      <c r="D11" s="149"/>
      <c r="E11" s="149"/>
      <c r="F11" s="149"/>
      <c r="G11" s="149"/>
      <c r="H11" s="149"/>
      <c r="I11" s="149"/>
      <c r="J11" s="149"/>
      <c r="K11" s="149"/>
      <c r="L11" s="149"/>
      <c r="M11" s="149"/>
    </row>
    <row r="12" spans="1:15" ht="32.1" customHeight="1" thickBot="1" x14ac:dyDescent="0.3">
      <c r="A12" s="747" t="s">
        <v>485</v>
      </c>
      <c r="B12" s="748"/>
      <c r="C12" s="748"/>
      <c r="D12" s="748"/>
      <c r="E12" s="748"/>
      <c r="F12" s="748"/>
      <c r="G12" s="748"/>
      <c r="H12" s="748"/>
      <c r="I12" s="748"/>
      <c r="J12" s="748"/>
      <c r="K12" s="748"/>
      <c r="L12" s="749"/>
    </row>
    <row r="13" spans="1:15" ht="32.1" customHeight="1" thickBot="1" x14ac:dyDescent="0.3">
      <c r="A13" s="750" t="s">
        <v>486</v>
      </c>
      <c r="B13" s="733" t="s">
        <v>487</v>
      </c>
      <c r="C13" s="737" t="s">
        <v>210</v>
      </c>
      <c r="D13" s="722" t="s">
        <v>237</v>
      </c>
      <c r="E13" s="723"/>
      <c r="F13" s="724"/>
      <c r="G13" s="722" t="s">
        <v>248</v>
      </c>
      <c r="H13" s="723"/>
      <c r="I13" s="724"/>
      <c r="J13" s="585" t="s">
        <v>251</v>
      </c>
      <c r="K13" s="586"/>
      <c r="L13" s="587"/>
    </row>
    <row r="14" spans="1:15" ht="32.1" customHeight="1" x14ac:dyDescent="0.25">
      <c r="A14" s="751"/>
      <c r="B14" s="734"/>
      <c r="C14" s="738"/>
      <c r="D14" s="192" t="s">
        <v>225</v>
      </c>
      <c r="E14" s="190" t="s">
        <v>226</v>
      </c>
      <c r="F14" s="191" t="s">
        <v>488</v>
      </c>
      <c r="G14" s="192" t="s">
        <v>225</v>
      </c>
      <c r="H14" s="190" t="s">
        <v>226</v>
      </c>
      <c r="I14" s="191" t="s">
        <v>488</v>
      </c>
      <c r="J14" s="192" t="s">
        <v>225</v>
      </c>
      <c r="K14" s="190" t="s">
        <v>226</v>
      </c>
      <c r="L14" s="191" t="s">
        <v>488</v>
      </c>
    </row>
    <row r="15" spans="1:15" ht="107.25" customHeight="1" x14ac:dyDescent="0.25">
      <c r="A15" s="744" t="s">
        <v>489</v>
      </c>
      <c r="B15" s="187" t="s">
        <v>490</v>
      </c>
      <c r="C15" s="735" t="s">
        <v>491</v>
      </c>
      <c r="D15" s="91">
        <v>0</v>
      </c>
      <c r="E15" s="91">
        <v>0</v>
      </c>
      <c r="F15" s="739">
        <v>57</v>
      </c>
      <c r="G15" s="193">
        <v>3564871032</v>
      </c>
      <c r="H15" s="188">
        <v>0</v>
      </c>
      <c r="I15" s="739">
        <v>110</v>
      </c>
      <c r="J15" s="193"/>
      <c r="K15" s="188"/>
      <c r="L15" s="189"/>
    </row>
    <row r="16" spans="1:15" ht="84.75" customHeight="1" x14ac:dyDescent="0.25">
      <c r="A16" s="745"/>
      <c r="B16" s="187" t="s">
        <v>282</v>
      </c>
      <c r="C16" s="736"/>
      <c r="D16" s="91">
        <v>385650000</v>
      </c>
      <c r="E16" s="91"/>
      <c r="F16" s="740"/>
      <c r="G16" s="91">
        <v>640595000</v>
      </c>
      <c r="H16" s="91">
        <v>3908333</v>
      </c>
      <c r="I16" s="740"/>
      <c r="J16" s="193"/>
      <c r="K16" s="188"/>
      <c r="L16" s="189"/>
    </row>
    <row r="17" spans="1:13" ht="99.75" x14ac:dyDescent="0.25">
      <c r="A17" s="753" t="s">
        <v>492</v>
      </c>
      <c r="B17" s="187" t="s">
        <v>300</v>
      </c>
      <c r="C17" s="755" t="s">
        <v>493</v>
      </c>
      <c r="D17" s="91">
        <v>4520475445</v>
      </c>
      <c r="E17" s="91">
        <v>0</v>
      </c>
      <c r="F17" s="741">
        <v>3749</v>
      </c>
      <c r="G17" s="193">
        <v>0</v>
      </c>
      <c r="H17" s="91">
        <v>0</v>
      </c>
      <c r="I17" s="741">
        <v>3927</v>
      </c>
      <c r="J17" s="193"/>
      <c r="K17" s="188"/>
      <c r="L17" s="189"/>
    </row>
    <row r="18" spans="1:13" ht="108.75" customHeight="1" x14ac:dyDescent="0.25">
      <c r="A18" s="754"/>
      <c r="B18" s="187" t="s">
        <v>319</v>
      </c>
      <c r="C18" s="764"/>
      <c r="D18" s="91">
        <v>1303800000</v>
      </c>
      <c r="E18" s="91">
        <v>0</v>
      </c>
      <c r="F18" s="742"/>
      <c r="G18" s="91">
        <v>250380000</v>
      </c>
      <c r="H18" s="91">
        <v>0</v>
      </c>
      <c r="I18" s="742"/>
      <c r="J18" s="193"/>
      <c r="K18" s="188"/>
      <c r="L18" s="189"/>
    </row>
    <row r="19" spans="1:13" ht="71.25" customHeight="1" x14ac:dyDescent="0.25">
      <c r="A19" s="754"/>
      <c r="B19" s="187" t="s">
        <v>494</v>
      </c>
      <c r="C19" s="764"/>
      <c r="D19" s="91">
        <v>72740000</v>
      </c>
      <c r="E19" s="91">
        <v>0</v>
      </c>
      <c r="F19" s="742"/>
      <c r="G19" s="91">
        <v>534911000</v>
      </c>
      <c r="H19" s="91">
        <v>0</v>
      </c>
      <c r="I19" s="742"/>
      <c r="J19" s="193"/>
      <c r="K19" s="188"/>
      <c r="L19" s="189"/>
    </row>
    <row r="20" spans="1:13" ht="85.5" customHeight="1" x14ac:dyDescent="0.25">
      <c r="A20" s="754"/>
      <c r="B20" s="187" t="s">
        <v>348</v>
      </c>
      <c r="C20" s="764"/>
      <c r="D20" s="91">
        <v>72740000</v>
      </c>
      <c r="E20" s="91">
        <v>0</v>
      </c>
      <c r="F20" s="742"/>
      <c r="G20" s="91">
        <v>522708000</v>
      </c>
      <c r="H20" s="91">
        <v>0</v>
      </c>
      <c r="I20" s="742"/>
      <c r="J20" s="193"/>
      <c r="K20" s="188"/>
      <c r="L20" s="189"/>
    </row>
    <row r="21" spans="1:13" ht="71.25" customHeight="1" x14ac:dyDescent="0.25">
      <c r="A21" s="754"/>
      <c r="B21" s="187" t="s">
        <v>366</v>
      </c>
      <c r="C21" s="764"/>
      <c r="D21" s="91">
        <v>0</v>
      </c>
      <c r="E21" s="91">
        <v>0</v>
      </c>
      <c r="F21" s="742"/>
      <c r="G21" s="91">
        <v>516630000</v>
      </c>
      <c r="H21" s="91">
        <v>0</v>
      </c>
      <c r="I21" s="742"/>
      <c r="J21" s="193"/>
      <c r="K21" s="188"/>
      <c r="L21" s="189"/>
    </row>
    <row r="22" spans="1:13" ht="99.75" customHeight="1" x14ac:dyDescent="0.25">
      <c r="A22" s="745"/>
      <c r="B22" s="288" t="s">
        <v>495</v>
      </c>
      <c r="C22" s="736"/>
      <c r="D22" s="91">
        <v>235890000</v>
      </c>
      <c r="E22" s="91">
        <v>0</v>
      </c>
      <c r="F22" s="740"/>
      <c r="G22" s="91">
        <v>780410000</v>
      </c>
      <c r="H22" s="91">
        <v>0</v>
      </c>
      <c r="I22" s="740"/>
      <c r="J22" s="194"/>
      <c r="K22" s="91"/>
      <c r="L22" s="92"/>
    </row>
    <row r="23" spans="1:13" ht="71.25" x14ac:dyDescent="0.25">
      <c r="A23" s="757" t="s">
        <v>496</v>
      </c>
      <c r="B23" s="288" t="s">
        <v>392</v>
      </c>
      <c r="C23" s="755" t="s">
        <v>393</v>
      </c>
      <c r="D23" s="91">
        <v>492072000</v>
      </c>
      <c r="E23" s="91">
        <v>0</v>
      </c>
      <c r="F23" s="741">
        <v>0</v>
      </c>
      <c r="G23" s="91">
        <v>650836000</v>
      </c>
      <c r="H23" s="91">
        <v>7195133</v>
      </c>
      <c r="I23" s="741">
        <v>20</v>
      </c>
      <c r="J23" s="194"/>
      <c r="K23" s="91"/>
      <c r="L23" s="92"/>
    </row>
    <row r="24" spans="1:13" ht="57" x14ac:dyDescent="0.25">
      <c r="A24" s="758"/>
      <c r="B24" s="289" t="s">
        <v>497</v>
      </c>
      <c r="C24" s="756"/>
      <c r="D24" s="94">
        <v>380440000</v>
      </c>
      <c r="E24" s="94">
        <v>0</v>
      </c>
      <c r="F24" s="743"/>
      <c r="G24" s="94">
        <v>923100000</v>
      </c>
      <c r="H24" s="94">
        <v>3618134</v>
      </c>
      <c r="I24" s="743"/>
      <c r="J24" s="195"/>
      <c r="K24" s="94"/>
      <c r="L24" s="97"/>
    </row>
    <row r="25" spans="1:13" s="95" customFormat="1" ht="16.5" customHeight="1" x14ac:dyDescent="0.2">
      <c r="M25" s="68"/>
    </row>
    <row r="26" spans="1:13" ht="15" thickBot="1" x14ac:dyDescent="0.3"/>
    <row r="27" spans="1:13" ht="35.1" customHeight="1" thickBot="1" x14ac:dyDescent="0.3">
      <c r="A27" s="761" t="s">
        <v>498</v>
      </c>
      <c r="B27" s="762"/>
      <c r="C27" s="762"/>
      <c r="D27" s="762"/>
      <c r="E27" s="762"/>
      <c r="F27" s="762"/>
      <c r="G27" s="762"/>
      <c r="H27" s="762"/>
      <c r="I27" s="762"/>
      <c r="J27" s="762"/>
      <c r="K27" s="762"/>
      <c r="L27" s="763"/>
    </row>
    <row r="28" spans="1:13" ht="35.1" customHeight="1" x14ac:dyDescent="0.25">
      <c r="A28" s="759" t="s">
        <v>486</v>
      </c>
      <c r="B28" s="728" t="s">
        <v>487</v>
      </c>
      <c r="C28" s="731" t="s">
        <v>210</v>
      </c>
      <c r="D28" s="725" t="s">
        <v>252</v>
      </c>
      <c r="E28" s="726"/>
      <c r="F28" s="727"/>
      <c r="G28" s="725" t="s">
        <v>253</v>
      </c>
      <c r="H28" s="726"/>
      <c r="I28" s="727"/>
      <c r="J28" s="725" t="s">
        <v>254</v>
      </c>
      <c r="K28" s="726"/>
      <c r="L28" s="727"/>
    </row>
    <row r="29" spans="1:13" ht="35.1" customHeight="1" thickBot="1" x14ac:dyDescent="0.3">
      <c r="A29" s="760"/>
      <c r="B29" s="729"/>
      <c r="C29" s="732"/>
      <c r="D29" s="349" t="s">
        <v>225</v>
      </c>
      <c r="E29" s="350" t="s">
        <v>226</v>
      </c>
      <c r="F29" s="351" t="s">
        <v>488</v>
      </c>
      <c r="G29" s="349" t="s">
        <v>225</v>
      </c>
      <c r="H29" s="350" t="s">
        <v>226</v>
      </c>
      <c r="I29" s="351" t="s">
        <v>488</v>
      </c>
      <c r="J29" s="349" t="s">
        <v>225</v>
      </c>
      <c r="K29" s="350" t="s">
        <v>226</v>
      </c>
      <c r="L29" s="351" t="s">
        <v>488</v>
      </c>
    </row>
    <row r="30" spans="1:13" ht="99.75" x14ac:dyDescent="0.25">
      <c r="A30" s="744" t="s">
        <v>489</v>
      </c>
      <c r="B30" s="187" t="s">
        <v>490</v>
      </c>
      <c r="C30" s="735" t="s">
        <v>491</v>
      </c>
      <c r="D30" s="193"/>
      <c r="E30" s="188"/>
      <c r="F30" s="189"/>
      <c r="G30" s="193"/>
      <c r="H30" s="188"/>
      <c r="I30" s="189"/>
      <c r="J30" s="193"/>
      <c r="K30" s="188"/>
      <c r="L30" s="189"/>
    </row>
    <row r="31" spans="1:13" ht="71.25" x14ac:dyDescent="0.25">
      <c r="A31" s="745"/>
      <c r="B31" s="187" t="s">
        <v>282</v>
      </c>
      <c r="C31" s="736"/>
      <c r="D31" s="193"/>
      <c r="E31" s="188"/>
      <c r="F31" s="189"/>
      <c r="G31" s="193"/>
      <c r="H31" s="188"/>
      <c r="I31" s="189"/>
      <c r="J31" s="193"/>
      <c r="K31" s="188"/>
      <c r="L31" s="189"/>
    </row>
    <row r="32" spans="1:13" ht="99.75" x14ac:dyDescent="0.25">
      <c r="A32" s="753" t="s">
        <v>492</v>
      </c>
      <c r="B32" s="187" t="s">
        <v>300</v>
      </c>
      <c r="C32" s="755" t="s">
        <v>493</v>
      </c>
      <c r="D32" s="193"/>
      <c r="E32" s="188"/>
      <c r="F32" s="189"/>
      <c r="G32" s="193"/>
      <c r="H32" s="188"/>
      <c r="I32" s="189"/>
      <c r="J32" s="193"/>
      <c r="K32" s="188"/>
      <c r="L32" s="189"/>
    </row>
    <row r="33" spans="1:12" ht="99.75" x14ac:dyDescent="0.25">
      <c r="A33" s="754"/>
      <c r="B33" s="187" t="s">
        <v>319</v>
      </c>
      <c r="C33" s="764"/>
      <c r="D33" s="193"/>
      <c r="E33" s="188"/>
      <c r="F33" s="189"/>
      <c r="G33" s="193"/>
      <c r="H33" s="188"/>
      <c r="I33" s="189"/>
      <c r="J33" s="193"/>
      <c r="K33" s="188"/>
      <c r="L33" s="189"/>
    </row>
    <row r="34" spans="1:12" ht="71.25" x14ac:dyDescent="0.25">
      <c r="A34" s="754"/>
      <c r="B34" s="187" t="s">
        <v>494</v>
      </c>
      <c r="C34" s="764"/>
      <c r="D34" s="193"/>
      <c r="E34" s="188"/>
      <c r="F34" s="189"/>
      <c r="G34" s="193"/>
      <c r="H34" s="188"/>
      <c r="I34" s="189"/>
      <c r="J34" s="193"/>
      <c r="K34" s="188"/>
      <c r="L34" s="189"/>
    </row>
    <row r="35" spans="1:12" ht="85.5" x14ac:dyDescent="0.25">
      <c r="A35" s="754"/>
      <c r="B35" s="187" t="s">
        <v>348</v>
      </c>
      <c r="C35" s="764"/>
      <c r="D35" s="193"/>
      <c r="E35" s="188"/>
      <c r="F35" s="189"/>
      <c r="G35" s="193"/>
      <c r="H35" s="188"/>
      <c r="I35" s="189"/>
      <c r="J35" s="193"/>
      <c r="K35" s="188"/>
      <c r="L35" s="189"/>
    </row>
    <row r="36" spans="1:12" ht="71.25" x14ac:dyDescent="0.25">
      <c r="A36" s="754"/>
      <c r="B36" s="187" t="s">
        <v>366</v>
      </c>
      <c r="C36" s="764"/>
      <c r="D36" s="193"/>
      <c r="E36" s="188"/>
      <c r="F36" s="189"/>
      <c r="G36" s="193"/>
      <c r="H36" s="188"/>
      <c r="I36" s="189"/>
      <c r="J36" s="193"/>
      <c r="K36" s="188"/>
      <c r="L36" s="189"/>
    </row>
    <row r="37" spans="1:12" ht="99.75" x14ac:dyDescent="0.25">
      <c r="A37" s="745"/>
      <c r="B37" s="288" t="s">
        <v>495</v>
      </c>
      <c r="C37" s="736"/>
      <c r="D37" s="193"/>
      <c r="E37" s="188"/>
      <c r="F37" s="189"/>
      <c r="G37" s="193"/>
      <c r="H37" s="188"/>
      <c r="I37" s="189"/>
      <c r="J37" s="193"/>
      <c r="K37" s="188"/>
      <c r="L37" s="189"/>
    </row>
    <row r="38" spans="1:12" ht="71.25" x14ac:dyDescent="0.25">
      <c r="A38" s="757" t="s">
        <v>496</v>
      </c>
      <c r="B38" s="288" t="s">
        <v>392</v>
      </c>
      <c r="C38" s="755" t="s">
        <v>393</v>
      </c>
      <c r="D38" s="193"/>
      <c r="E38" s="188"/>
      <c r="F38" s="189"/>
      <c r="G38" s="193"/>
      <c r="H38" s="188"/>
      <c r="I38" s="189"/>
      <c r="J38" s="193"/>
      <c r="K38" s="188"/>
      <c r="L38" s="189"/>
    </row>
    <row r="39" spans="1:12" ht="57" x14ac:dyDescent="0.25">
      <c r="A39" s="758"/>
      <c r="B39" s="289" t="s">
        <v>497</v>
      </c>
      <c r="C39" s="756"/>
      <c r="D39" s="193"/>
      <c r="E39" s="188"/>
      <c r="F39" s="189"/>
      <c r="G39" s="193"/>
      <c r="H39" s="188"/>
      <c r="I39" s="189"/>
      <c r="J39" s="193"/>
      <c r="K39" s="188"/>
      <c r="L39" s="189"/>
    </row>
    <row r="41" spans="1:12" ht="15" thickBot="1" x14ac:dyDescent="0.3"/>
    <row r="42" spans="1:12" ht="35.1" customHeight="1" thickBot="1" x14ac:dyDescent="0.3">
      <c r="A42" s="765" t="s">
        <v>499</v>
      </c>
      <c r="B42" s="766"/>
      <c r="C42" s="766"/>
      <c r="D42" s="766"/>
      <c r="E42" s="766"/>
      <c r="F42" s="766"/>
      <c r="G42" s="766"/>
      <c r="H42" s="766"/>
      <c r="I42" s="766"/>
      <c r="J42" s="766"/>
      <c r="K42" s="766"/>
      <c r="L42" s="767"/>
    </row>
    <row r="43" spans="1:12" ht="35.1" customHeight="1" x14ac:dyDescent="0.25">
      <c r="A43" s="759" t="s">
        <v>486</v>
      </c>
      <c r="B43" s="728" t="s">
        <v>487</v>
      </c>
      <c r="C43" s="731" t="s">
        <v>210</v>
      </c>
      <c r="D43" s="725" t="s">
        <v>255</v>
      </c>
      <c r="E43" s="726"/>
      <c r="F43" s="727"/>
      <c r="G43" s="725" t="s">
        <v>256</v>
      </c>
      <c r="H43" s="726"/>
      <c r="I43" s="727"/>
      <c r="J43" s="725" t="s">
        <v>257</v>
      </c>
      <c r="K43" s="726"/>
      <c r="L43" s="727"/>
    </row>
    <row r="44" spans="1:12" ht="35.1" customHeight="1" thickBot="1" x14ac:dyDescent="0.3">
      <c r="A44" s="760"/>
      <c r="B44" s="729"/>
      <c r="C44" s="732"/>
      <c r="D44" s="349" t="s">
        <v>225</v>
      </c>
      <c r="E44" s="350" t="s">
        <v>226</v>
      </c>
      <c r="F44" s="351" t="s">
        <v>488</v>
      </c>
      <c r="G44" s="349" t="s">
        <v>225</v>
      </c>
      <c r="H44" s="350" t="s">
        <v>226</v>
      </c>
      <c r="I44" s="351" t="s">
        <v>488</v>
      </c>
      <c r="J44" s="349" t="s">
        <v>225</v>
      </c>
      <c r="K44" s="350" t="s">
        <v>226</v>
      </c>
      <c r="L44" s="351" t="s">
        <v>488</v>
      </c>
    </row>
    <row r="45" spans="1:12" ht="99.75" x14ac:dyDescent="0.25">
      <c r="A45" s="744" t="s">
        <v>489</v>
      </c>
      <c r="B45" s="187" t="s">
        <v>490</v>
      </c>
      <c r="C45" s="735" t="s">
        <v>491</v>
      </c>
      <c r="D45" s="193"/>
      <c r="E45" s="188"/>
      <c r="F45" s="189"/>
      <c r="G45" s="193"/>
      <c r="H45" s="188"/>
      <c r="I45" s="189"/>
      <c r="J45" s="193"/>
      <c r="K45" s="188"/>
      <c r="L45" s="189"/>
    </row>
    <row r="46" spans="1:12" ht="71.25" x14ac:dyDescent="0.25">
      <c r="A46" s="745"/>
      <c r="B46" s="187" t="s">
        <v>282</v>
      </c>
      <c r="C46" s="736"/>
      <c r="D46" s="193"/>
      <c r="E46" s="188"/>
      <c r="F46" s="189"/>
      <c r="G46" s="193"/>
      <c r="H46" s="188"/>
      <c r="I46" s="189"/>
      <c r="J46" s="193"/>
      <c r="K46" s="188"/>
      <c r="L46" s="189"/>
    </row>
    <row r="47" spans="1:12" ht="99.75" x14ac:dyDescent="0.25">
      <c r="A47" s="753" t="s">
        <v>492</v>
      </c>
      <c r="B47" s="187" t="s">
        <v>300</v>
      </c>
      <c r="C47" s="755" t="s">
        <v>493</v>
      </c>
      <c r="D47" s="193"/>
      <c r="E47" s="188"/>
      <c r="F47" s="189"/>
      <c r="G47" s="193"/>
      <c r="H47" s="188"/>
      <c r="I47" s="189"/>
      <c r="J47" s="193"/>
      <c r="K47" s="188"/>
      <c r="L47" s="189"/>
    </row>
    <row r="48" spans="1:12" ht="99.75" x14ac:dyDescent="0.25">
      <c r="A48" s="754"/>
      <c r="B48" s="187" t="s">
        <v>319</v>
      </c>
      <c r="C48" s="764"/>
      <c r="D48" s="193"/>
      <c r="E48" s="188"/>
      <c r="F48" s="189"/>
      <c r="G48" s="193"/>
      <c r="H48" s="188"/>
      <c r="I48" s="189"/>
      <c r="J48" s="193"/>
      <c r="K48" s="188"/>
      <c r="L48" s="189"/>
    </row>
    <row r="49" spans="1:12" ht="71.25" x14ac:dyDescent="0.25">
      <c r="A49" s="754"/>
      <c r="B49" s="187" t="s">
        <v>494</v>
      </c>
      <c r="C49" s="764"/>
      <c r="D49" s="193"/>
      <c r="E49" s="188"/>
      <c r="F49" s="189"/>
      <c r="G49" s="193"/>
      <c r="H49" s="188"/>
      <c r="I49" s="189"/>
      <c r="J49" s="193"/>
      <c r="K49" s="188"/>
      <c r="L49" s="189"/>
    </row>
    <row r="50" spans="1:12" ht="85.5" x14ac:dyDescent="0.25">
      <c r="A50" s="754"/>
      <c r="B50" s="187" t="s">
        <v>348</v>
      </c>
      <c r="C50" s="764"/>
      <c r="D50" s="193"/>
      <c r="E50" s="188"/>
      <c r="F50" s="189"/>
      <c r="G50" s="193"/>
      <c r="H50" s="188"/>
      <c r="I50" s="189"/>
      <c r="J50" s="193"/>
      <c r="K50" s="188"/>
      <c r="L50" s="189"/>
    </row>
    <row r="51" spans="1:12" ht="71.25" x14ac:dyDescent="0.25">
      <c r="A51" s="754"/>
      <c r="B51" s="187" t="s">
        <v>366</v>
      </c>
      <c r="C51" s="764"/>
      <c r="D51" s="193"/>
      <c r="E51" s="188"/>
      <c r="F51" s="189"/>
      <c r="G51" s="193"/>
      <c r="H51" s="188"/>
      <c r="I51" s="189"/>
      <c r="J51" s="193"/>
      <c r="K51" s="188"/>
      <c r="L51" s="189"/>
    </row>
    <row r="52" spans="1:12" ht="99.75" x14ac:dyDescent="0.25">
      <c r="A52" s="745"/>
      <c r="B52" s="288" t="s">
        <v>495</v>
      </c>
      <c r="C52" s="736"/>
      <c r="D52" s="193"/>
      <c r="E52" s="188"/>
      <c r="F52" s="189"/>
      <c r="G52" s="193"/>
      <c r="H52" s="188"/>
      <c r="I52" s="189"/>
      <c r="J52" s="193"/>
      <c r="K52" s="188"/>
      <c r="L52" s="189"/>
    </row>
    <row r="53" spans="1:12" ht="71.25" x14ac:dyDescent="0.25">
      <c r="A53" s="757" t="s">
        <v>496</v>
      </c>
      <c r="B53" s="288" t="s">
        <v>392</v>
      </c>
      <c r="C53" s="755" t="s">
        <v>393</v>
      </c>
      <c r="D53" s="193"/>
      <c r="E53" s="188"/>
      <c r="F53" s="189"/>
      <c r="G53" s="193"/>
      <c r="H53" s="188"/>
      <c r="I53" s="189"/>
      <c r="J53" s="193"/>
      <c r="K53" s="188"/>
      <c r="L53" s="189"/>
    </row>
    <row r="54" spans="1:12" ht="57" x14ac:dyDescent="0.25">
      <c r="A54" s="758"/>
      <c r="B54" s="289" t="s">
        <v>497</v>
      </c>
      <c r="C54" s="756"/>
      <c r="D54" s="193"/>
      <c r="E54" s="188"/>
      <c r="F54" s="189"/>
      <c r="G54" s="193"/>
      <c r="H54" s="188"/>
      <c r="I54" s="189"/>
      <c r="J54" s="193"/>
      <c r="K54" s="188"/>
      <c r="L54" s="189"/>
    </row>
    <row r="56" spans="1:12" ht="15" thickBot="1" x14ac:dyDescent="0.3"/>
    <row r="57" spans="1:12" ht="35.1" customHeight="1" thickBot="1" x14ac:dyDescent="0.3">
      <c r="A57" s="768" t="s">
        <v>500</v>
      </c>
      <c r="B57" s="769"/>
      <c r="C57" s="769"/>
      <c r="D57" s="769"/>
      <c r="E57" s="769"/>
      <c r="F57" s="769"/>
      <c r="G57" s="769"/>
      <c r="H57" s="769"/>
      <c r="I57" s="769"/>
      <c r="J57" s="769"/>
      <c r="K57" s="769"/>
      <c r="L57" s="770"/>
    </row>
    <row r="58" spans="1:12" ht="35.1" customHeight="1" x14ac:dyDescent="0.25">
      <c r="A58" s="750" t="s">
        <v>486</v>
      </c>
      <c r="B58" s="733" t="s">
        <v>487</v>
      </c>
      <c r="C58" s="737" t="s">
        <v>210</v>
      </c>
      <c r="D58" s="722" t="s">
        <v>258</v>
      </c>
      <c r="E58" s="723"/>
      <c r="F58" s="724"/>
      <c r="G58" s="722" t="s">
        <v>501</v>
      </c>
      <c r="H58" s="723"/>
      <c r="I58" s="724"/>
      <c r="J58" s="722" t="s">
        <v>260</v>
      </c>
      <c r="K58" s="723"/>
      <c r="L58" s="724"/>
    </row>
    <row r="59" spans="1:12" ht="35.1" customHeight="1" thickBot="1" x14ac:dyDescent="0.3">
      <c r="A59" s="751"/>
      <c r="B59" s="734"/>
      <c r="C59" s="738"/>
      <c r="D59" s="192" t="s">
        <v>225</v>
      </c>
      <c r="E59" s="190" t="s">
        <v>226</v>
      </c>
      <c r="F59" s="191" t="s">
        <v>488</v>
      </c>
      <c r="G59" s="192" t="s">
        <v>225</v>
      </c>
      <c r="H59" s="190" t="s">
        <v>226</v>
      </c>
      <c r="I59" s="191" t="s">
        <v>488</v>
      </c>
      <c r="J59" s="192" t="s">
        <v>225</v>
      </c>
      <c r="K59" s="190" t="s">
        <v>226</v>
      </c>
      <c r="L59" s="191" t="s">
        <v>488</v>
      </c>
    </row>
    <row r="60" spans="1:12" ht="99.75" x14ac:dyDescent="0.25">
      <c r="A60" s="744" t="s">
        <v>489</v>
      </c>
      <c r="B60" s="187" t="s">
        <v>490</v>
      </c>
      <c r="C60" s="735" t="s">
        <v>491</v>
      </c>
      <c r="D60" s="193"/>
      <c r="E60" s="188"/>
      <c r="F60" s="189"/>
      <c r="G60" s="193"/>
      <c r="H60" s="188"/>
      <c r="I60" s="189"/>
      <c r="J60" s="193"/>
      <c r="K60" s="188"/>
      <c r="L60" s="189"/>
    </row>
    <row r="61" spans="1:12" ht="71.25" x14ac:dyDescent="0.25">
      <c r="A61" s="745"/>
      <c r="B61" s="187" t="s">
        <v>282</v>
      </c>
      <c r="C61" s="736"/>
      <c r="D61" s="193"/>
      <c r="E61" s="188"/>
      <c r="F61" s="189"/>
      <c r="G61" s="193"/>
      <c r="H61" s="188"/>
      <c r="I61" s="189"/>
      <c r="J61" s="193"/>
      <c r="K61" s="188"/>
      <c r="L61" s="189"/>
    </row>
    <row r="62" spans="1:12" ht="99.75" x14ac:dyDescent="0.25">
      <c r="A62" s="753" t="s">
        <v>492</v>
      </c>
      <c r="B62" s="187" t="s">
        <v>300</v>
      </c>
      <c r="C62" s="755" t="s">
        <v>493</v>
      </c>
      <c r="D62" s="193"/>
      <c r="E62" s="188"/>
      <c r="F62" s="189"/>
      <c r="G62" s="193"/>
      <c r="H62" s="188"/>
      <c r="I62" s="189"/>
      <c r="J62" s="193"/>
      <c r="K62" s="188"/>
      <c r="L62" s="189"/>
    </row>
    <row r="63" spans="1:12" ht="99.75" x14ac:dyDescent="0.25">
      <c r="A63" s="754"/>
      <c r="B63" s="187" t="s">
        <v>319</v>
      </c>
      <c r="C63" s="764"/>
      <c r="D63" s="193"/>
      <c r="E63" s="188"/>
      <c r="F63" s="189"/>
      <c r="G63" s="193"/>
      <c r="H63" s="188"/>
      <c r="I63" s="189"/>
      <c r="J63" s="193"/>
      <c r="K63" s="188"/>
      <c r="L63" s="189"/>
    </row>
    <row r="64" spans="1:12" ht="71.25" x14ac:dyDescent="0.25">
      <c r="A64" s="754"/>
      <c r="B64" s="187" t="s">
        <v>494</v>
      </c>
      <c r="C64" s="764"/>
      <c r="D64" s="193"/>
      <c r="E64" s="188"/>
      <c r="F64" s="189"/>
      <c r="G64" s="193"/>
      <c r="H64" s="188"/>
      <c r="I64" s="189"/>
      <c r="J64" s="193"/>
      <c r="K64" s="188"/>
      <c r="L64" s="189"/>
    </row>
    <row r="65" spans="1:12" ht="85.5" x14ac:dyDescent="0.25">
      <c r="A65" s="754"/>
      <c r="B65" s="187" t="s">
        <v>348</v>
      </c>
      <c r="C65" s="764"/>
      <c r="D65" s="193"/>
      <c r="E65" s="188"/>
      <c r="F65" s="189"/>
      <c r="G65" s="193"/>
      <c r="H65" s="188"/>
      <c r="I65" s="189"/>
      <c r="J65" s="193"/>
      <c r="K65" s="188"/>
      <c r="L65" s="189"/>
    </row>
    <row r="66" spans="1:12" ht="71.25" x14ac:dyDescent="0.25">
      <c r="A66" s="754"/>
      <c r="B66" s="187" t="s">
        <v>366</v>
      </c>
      <c r="C66" s="764"/>
      <c r="D66" s="193"/>
      <c r="E66" s="188"/>
      <c r="F66" s="189"/>
      <c r="G66" s="193"/>
      <c r="H66" s="188"/>
      <c r="I66" s="189"/>
      <c r="J66" s="193"/>
      <c r="K66" s="188"/>
      <c r="L66" s="189"/>
    </row>
    <row r="67" spans="1:12" ht="99.75" x14ac:dyDescent="0.25">
      <c r="A67" s="745"/>
      <c r="B67" s="288" t="s">
        <v>495</v>
      </c>
      <c r="C67" s="736"/>
      <c r="D67" s="193"/>
      <c r="E67" s="188"/>
      <c r="F67" s="189"/>
      <c r="G67" s="193"/>
      <c r="H67" s="188"/>
      <c r="I67" s="189"/>
      <c r="J67" s="193"/>
      <c r="K67" s="188"/>
      <c r="L67" s="189"/>
    </row>
    <row r="68" spans="1:12" ht="71.25" x14ac:dyDescent="0.25">
      <c r="A68" s="757" t="s">
        <v>496</v>
      </c>
      <c r="B68" s="288" t="s">
        <v>392</v>
      </c>
      <c r="C68" s="755" t="s">
        <v>393</v>
      </c>
      <c r="D68" s="193"/>
      <c r="E68" s="188"/>
      <c r="F68" s="189"/>
      <c r="G68" s="193"/>
      <c r="H68" s="188"/>
      <c r="I68" s="189"/>
      <c r="J68" s="193"/>
      <c r="K68" s="188"/>
      <c r="L68" s="189"/>
    </row>
    <row r="69" spans="1:12" ht="57" x14ac:dyDescent="0.25">
      <c r="A69" s="758"/>
      <c r="B69" s="289" t="s">
        <v>497</v>
      </c>
      <c r="C69" s="756"/>
      <c r="D69" s="194"/>
      <c r="E69" s="91"/>
      <c r="F69" s="92"/>
      <c r="G69" s="194"/>
      <c r="H69" s="91"/>
      <c r="I69" s="92"/>
      <c r="J69" s="194"/>
      <c r="K69" s="91"/>
      <c r="L69" s="92"/>
    </row>
  </sheetData>
  <mergeCells count="72">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 ref="A32:A37"/>
    <mergeCell ref="C32:C37"/>
    <mergeCell ref="A38:A39"/>
    <mergeCell ref="C38:C39"/>
    <mergeCell ref="A45:A46"/>
    <mergeCell ref="C45:C46"/>
    <mergeCell ref="A43:A44"/>
    <mergeCell ref="A42:L42"/>
    <mergeCell ref="J43:L43"/>
    <mergeCell ref="A17:A22"/>
    <mergeCell ref="C23:C24"/>
    <mergeCell ref="A23:A24"/>
    <mergeCell ref="A30:A31"/>
    <mergeCell ref="C30:C31"/>
    <mergeCell ref="A28:A29"/>
    <mergeCell ref="A27:L27"/>
    <mergeCell ref="J28:L28"/>
    <mergeCell ref="B28:B29"/>
    <mergeCell ref="C28:C29"/>
    <mergeCell ref="D28:F28"/>
    <mergeCell ref="C17:C22"/>
    <mergeCell ref="A15:A16"/>
    <mergeCell ref="A6:A8"/>
    <mergeCell ref="A12:L12"/>
    <mergeCell ref="A13:A14"/>
    <mergeCell ref="M6:O6"/>
    <mergeCell ref="M7:O7"/>
    <mergeCell ref="M8:O8"/>
    <mergeCell ref="D13:F13"/>
    <mergeCell ref="G13:I13"/>
    <mergeCell ref="J13:L13"/>
    <mergeCell ref="A1:A4"/>
    <mergeCell ref="J1:L1"/>
    <mergeCell ref="J2:L2"/>
    <mergeCell ref="J3:L3"/>
    <mergeCell ref="J4:L4"/>
    <mergeCell ref="B1:I1"/>
    <mergeCell ref="B2:I2"/>
    <mergeCell ref="B3:I3"/>
    <mergeCell ref="B4:I4"/>
    <mergeCell ref="J58:L58"/>
    <mergeCell ref="G28:I28"/>
    <mergeCell ref="B43:B44"/>
    <mergeCell ref="J6:J8"/>
    <mergeCell ref="C43:C44"/>
    <mergeCell ref="D43:F43"/>
    <mergeCell ref="G43:I43"/>
    <mergeCell ref="B13:B14"/>
    <mergeCell ref="C15:C16"/>
    <mergeCell ref="C13:C14"/>
    <mergeCell ref="I15:I16"/>
    <mergeCell ref="I17:I22"/>
    <mergeCell ref="I23:I24"/>
    <mergeCell ref="F15:F16"/>
    <mergeCell ref="F17:F22"/>
    <mergeCell ref="F23:F24"/>
  </mergeCells>
  <pageMargins left="0.25" right="0.25" top="0.75" bottom="0.75" header="0.3" footer="0.3"/>
  <pageSetup scale="2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0" zoomScale="55" zoomScaleNormal="55" workbookViewId="0">
      <selection activeCell="W42" sqref="W42"/>
    </sheetView>
  </sheetViews>
  <sheetFormatPr baseColWidth="10" defaultColWidth="10.85546875" defaultRowHeight="14.25" x14ac:dyDescent="0.25"/>
  <cols>
    <col min="1" max="1" width="25.5703125" style="149" customWidth="1"/>
    <col min="2" max="2" width="29.85546875" style="149" customWidth="1"/>
    <col min="3" max="3" width="21.5703125" style="149" customWidth="1"/>
    <col min="4" max="4" width="34.42578125" style="149" customWidth="1"/>
    <col min="5" max="5" width="20.7109375" style="149" bestFit="1" customWidth="1"/>
    <col min="6" max="6" width="21.85546875" style="149" customWidth="1"/>
    <col min="7" max="7" width="20.7109375" style="149" bestFit="1" customWidth="1"/>
    <col min="8" max="8" width="21.5703125" style="149" customWidth="1"/>
    <col min="9" max="9" width="20.7109375" style="149" bestFit="1" customWidth="1"/>
    <col min="10" max="10" width="22.28515625" style="149" customWidth="1"/>
    <col min="11" max="11" width="20.7109375" style="149" bestFit="1" customWidth="1"/>
    <col min="12" max="12" width="23" style="149" customWidth="1"/>
    <col min="13" max="13" width="20.7109375" style="149" bestFit="1" customWidth="1"/>
    <col min="14" max="14" width="22.28515625" style="149" customWidth="1"/>
    <col min="15" max="15" width="20.7109375" style="149" bestFit="1" customWidth="1"/>
    <col min="16" max="16" width="24" style="149" customWidth="1"/>
    <col min="17" max="17" width="20.5703125" style="149" customWidth="1"/>
    <col min="18" max="18" width="17.28515625" style="149" bestFit="1" customWidth="1"/>
    <col min="19" max="19" width="24.28515625" style="149" customWidth="1"/>
    <col min="20" max="20" width="21.140625" style="149" customWidth="1"/>
    <col min="21" max="21" width="20.7109375" style="149" bestFit="1" customWidth="1"/>
    <col min="22" max="22" width="19.85546875" style="149" bestFit="1" customWidth="1"/>
    <col min="23" max="23" width="21.85546875" style="149" customWidth="1"/>
    <col min="24" max="24" width="17.28515625" style="149" bestFit="1" customWidth="1"/>
    <col min="25" max="25" width="20.7109375" style="149" bestFit="1" customWidth="1"/>
    <col min="26" max="26" width="20.42578125" style="149" customWidth="1"/>
    <col min="27" max="27" width="17.42578125" style="149" customWidth="1"/>
    <col min="28" max="28" width="19.85546875" style="149" bestFit="1" customWidth="1"/>
    <col min="29" max="29" width="22.85546875" style="149" customWidth="1"/>
    <col min="30" max="30" width="17" style="149" customWidth="1"/>
    <col min="31" max="31" width="19.85546875" style="149" bestFit="1" customWidth="1"/>
    <col min="32" max="32" width="22" style="149" customWidth="1"/>
    <col min="33" max="36" width="20.42578125" style="149" bestFit="1" customWidth="1"/>
    <col min="37" max="16384" width="10.85546875" style="149"/>
  </cols>
  <sheetData>
    <row r="1" spans="1:62" s="68" customFormat="1" ht="20.25" customHeight="1" x14ac:dyDescent="0.25">
      <c r="A1" s="688"/>
      <c r="B1" s="786" t="s">
        <v>502</v>
      </c>
      <c r="C1" s="787"/>
      <c r="D1" s="787"/>
      <c r="E1" s="787"/>
      <c r="F1" s="787"/>
      <c r="G1" s="787"/>
      <c r="H1" s="787"/>
      <c r="I1" s="787"/>
      <c r="J1" s="787"/>
      <c r="K1" s="787"/>
      <c r="L1" s="787"/>
      <c r="M1" s="787"/>
      <c r="N1" s="787"/>
      <c r="O1" s="787"/>
      <c r="P1" s="787"/>
      <c r="Q1" s="787"/>
      <c r="R1" s="787"/>
      <c r="S1" s="787"/>
      <c r="T1" s="787"/>
      <c r="U1" s="787"/>
      <c r="V1" s="787"/>
      <c r="W1" s="787"/>
      <c r="X1" s="787"/>
      <c r="Y1" s="787"/>
      <c r="Z1" s="787"/>
      <c r="AA1" s="787"/>
      <c r="AB1" s="787"/>
      <c r="AC1" s="787"/>
      <c r="AD1" s="787"/>
      <c r="AE1" s="787"/>
      <c r="AF1" s="788"/>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row>
    <row r="2" spans="1:62" s="68" customFormat="1" ht="18.75" customHeight="1" x14ac:dyDescent="0.25">
      <c r="A2" s="689"/>
      <c r="B2" s="789"/>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1"/>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row>
    <row r="3" spans="1:62" s="68" customFormat="1" ht="14.25" customHeight="1" x14ac:dyDescent="0.25">
      <c r="A3" s="689"/>
      <c r="B3" s="789"/>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1"/>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row>
    <row r="4" spans="1:62" s="68" customFormat="1" ht="33" customHeight="1" thickBot="1" x14ac:dyDescent="0.3">
      <c r="A4" s="690"/>
      <c r="B4" s="792"/>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4"/>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row>
    <row r="5" spans="1:62" s="68" customFormat="1" ht="15" x14ac:dyDescent="0.25">
      <c r="B5" s="169"/>
      <c r="C5" s="169"/>
      <c r="D5" s="169"/>
      <c r="E5" s="169"/>
      <c r="F5" s="169"/>
      <c r="G5" s="169"/>
      <c r="H5" s="169"/>
      <c r="I5" s="169"/>
      <c r="J5" s="169"/>
      <c r="K5" s="168"/>
      <c r="L5" s="168"/>
      <c r="M5" s="168"/>
      <c r="N5" s="168"/>
      <c r="O5" s="168"/>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row>
    <row r="6" spans="1:62" s="68" customFormat="1" ht="9" customHeight="1" x14ac:dyDescent="0.25">
      <c r="A6" s="72"/>
      <c r="B6" s="169"/>
      <c r="C6" s="169"/>
      <c r="D6" s="169"/>
      <c r="E6" s="169"/>
      <c r="F6" s="169"/>
      <c r="G6" s="169"/>
      <c r="H6" s="169"/>
      <c r="I6" s="169"/>
      <c r="J6" s="169"/>
      <c r="K6" s="169"/>
      <c r="L6" s="169"/>
      <c r="M6" s="169"/>
      <c r="N6" s="169"/>
      <c r="O6" s="169"/>
      <c r="P6" s="69"/>
      <c r="Q6" s="69"/>
      <c r="R6" s="70"/>
      <c r="S6" s="70"/>
      <c r="T6" s="69"/>
      <c r="U6" s="69"/>
      <c r="V6" s="69"/>
      <c r="W6" s="149"/>
      <c r="X6" s="71"/>
      <c r="Y6" s="71"/>
      <c r="Z6" s="71"/>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row>
    <row r="7" spans="1:62" s="68" customFormat="1" ht="15" customHeight="1" thickBot="1" x14ac:dyDescent="0.3">
      <c r="A7" s="73"/>
      <c r="B7" s="169"/>
      <c r="C7" s="169"/>
      <c r="D7" s="169"/>
      <c r="E7" s="169"/>
      <c r="F7" s="169"/>
      <c r="G7" s="169"/>
      <c r="H7" s="169"/>
      <c r="I7" s="169"/>
      <c r="J7" s="169"/>
      <c r="K7" s="169"/>
      <c r="L7" s="169"/>
      <c r="M7" s="169"/>
      <c r="N7" s="169"/>
      <c r="O7" s="169"/>
      <c r="P7" s="69"/>
      <c r="Q7" s="69"/>
      <c r="R7" s="70"/>
      <c r="S7" s="70"/>
      <c r="T7" s="69"/>
      <c r="U7" s="69"/>
      <c r="V7" s="69"/>
      <c r="W7" s="149"/>
      <c r="X7" s="71"/>
      <c r="Y7" s="71"/>
      <c r="Z7" s="204"/>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row>
    <row r="8" spans="1:62" s="68" customFormat="1" ht="15" customHeight="1" thickBot="1" x14ac:dyDescent="0.3">
      <c r="A8" s="692" t="s">
        <v>433</v>
      </c>
      <c r="B8" s="798" t="s">
        <v>434</v>
      </c>
      <c r="C8" s="799"/>
      <c r="D8" s="799"/>
      <c r="E8" s="799"/>
      <c r="F8" s="799"/>
      <c r="G8" s="799"/>
      <c r="H8" s="799"/>
      <c r="I8" s="799"/>
      <c r="J8" s="799"/>
      <c r="K8" s="799"/>
      <c r="L8" s="799"/>
      <c r="M8" s="799"/>
      <c r="N8" s="799"/>
      <c r="O8" s="799"/>
      <c r="P8" s="799"/>
      <c r="Q8" s="799"/>
      <c r="R8" s="799"/>
      <c r="S8" s="799"/>
      <c r="T8" s="799"/>
      <c r="U8" s="799"/>
      <c r="V8" s="799"/>
      <c r="W8" s="799"/>
      <c r="X8" s="799"/>
      <c r="Y8" s="799"/>
      <c r="Z8" s="799"/>
      <c r="AA8" s="800"/>
      <c r="AB8" s="254"/>
      <c r="AC8" s="795" t="s">
        <v>121</v>
      </c>
      <c r="AD8" s="796"/>
      <c r="AE8" s="253"/>
      <c r="AF8" s="125"/>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row>
    <row r="9" spans="1:62" s="68" customFormat="1" ht="15" customHeight="1" thickBot="1" x14ac:dyDescent="0.3">
      <c r="A9" s="693"/>
      <c r="B9" s="801"/>
      <c r="C9" s="802"/>
      <c r="D9" s="802"/>
      <c r="E9" s="802"/>
      <c r="F9" s="802"/>
      <c r="G9" s="802"/>
      <c r="H9" s="802"/>
      <c r="I9" s="802"/>
      <c r="J9" s="802"/>
      <c r="K9" s="802"/>
      <c r="L9" s="802"/>
      <c r="M9" s="802"/>
      <c r="N9" s="802"/>
      <c r="O9" s="802"/>
      <c r="P9" s="802"/>
      <c r="Q9" s="802"/>
      <c r="R9" s="802"/>
      <c r="S9" s="802"/>
      <c r="T9" s="802"/>
      <c r="U9" s="802"/>
      <c r="V9" s="802"/>
      <c r="W9" s="802"/>
      <c r="X9" s="802"/>
      <c r="Y9" s="802"/>
      <c r="Z9" s="802"/>
      <c r="AA9" s="803"/>
      <c r="AB9" s="260"/>
      <c r="AC9" s="795" t="s">
        <v>122</v>
      </c>
      <c r="AD9" s="796"/>
      <c r="AE9" s="253"/>
      <c r="AF9" s="125"/>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row>
    <row r="10" spans="1:62" s="68" customFormat="1" ht="15" customHeight="1" thickBot="1" x14ac:dyDescent="0.3">
      <c r="A10" s="693"/>
      <c r="B10" s="801"/>
      <c r="C10" s="802"/>
      <c r="D10" s="802"/>
      <c r="E10" s="802"/>
      <c r="F10" s="802"/>
      <c r="G10" s="802"/>
      <c r="H10" s="802"/>
      <c r="I10" s="802"/>
      <c r="J10" s="802"/>
      <c r="K10" s="802"/>
      <c r="L10" s="802"/>
      <c r="M10" s="802"/>
      <c r="N10" s="802"/>
      <c r="O10" s="802"/>
      <c r="P10" s="802"/>
      <c r="Q10" s="802"/>
      <c r="R10" s="802"/>
      <c r="S10" s="802"/>
      <c r="T10" s="802"/>
      <c r="U10" s="802"/>
      <c r="V10" s="802"/>
      <c r="W10" s="802"/>
      <c r="X10" s="802"/>
      <c r="Y10" s="802"/>
      <c r="Z10" s="802"/>
      <c r="AA10" s="803"/>
      <c r="AB10" s="260"/>
      <c r="AC10" s="795" t="s">
        <v>431</v>
      </c>
      <c r="AD10" s="796"/>
      <c r="AE10" s="253"/>
      <c r="AF10" s="125"/>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row>
    <row r="11" spans="1:62" s="68" customFormat="1" ht="15" customHeight="1" thickBot="1" x14ac:dyDescent="0.3">
      <c r="A11" s="694"/>
      <c r="B11" s="804"/>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6"/>
      <c r="AB11" s="255"/>
      <c r="AC11" s="795" t="s">
        <v>189</v>
      </c>
      <c r="AD11" s="796"/>
      <c r="AE11" s="253"/>
      <c r="AF11" s="125"/>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row>
    <row r="12" spans="1:62" s="68" customFormat="1" ht="9" customHeight="1" x14ac:dyDescent="0.25">
      <c r="A12" s="81"/>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row>
    <row r="13" spans="1:62" s="95" customFormat="1" ht="16.5" customHeight="1" thickBot="1" x14ac:dyDescent="0.25">
      <c r="C13" s="171"/>
      <c r="D13" s="171"/>
      <c r="E13" s="171"/>
      <c r="F13" s="171"/>
      <c r="G13" s="171"/>
      <c r="H13" s="171"/>
      <c r="I13" s="171"/>
      <c r="J13" s="171"/>
      <c r="K13" s="170"/>
      <c r="L13" s="170"/>
      <c r="M13" s="170"/>
      <c r="N13" s="170"/>
      <c r="O13" s="170"/>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row>
    <row r="14" spans="1:62" s="151" customFormat="1" ht="21.75" customHeight="1" thickBot="1" x14ac:dyDescent="0.3">
      <c r="A14" s="603" t="s">
        <v>190</v>
      </c>
      <c r="B14" s="242" t="s">
        <v>191</v>
      </c>
      <c r="C14" s="206" t="s">
        <v>192</v>
      </c>
      <c r="D14" s="242" t="s">
        <v>193</v>
      </c>
      <c r="E14" s="206" t="s">
        <v>192</v>
      </c>
      <c r="F14" s="242" t="s">
        <v>194</v>
      </c>
      <c r="G14" s="207"/>
      <c r="H14" s="242" t="s">
        <v>195</v>
      </c>
      <c r="I14" s="208"/>
      <c r="J14" s="172"/>
      <c r="K14" s="602" t="s">
        <v>196</v>
      </c>
      <c r="L14" s="602"/>
      <c r="M14" s="797" t="s">
        <v>197</v>
      </c>
      <c r="N14" s="797"/>
      <c r="O14" s="797"/>
      <c r="P14" s="347"/>
      <c r="Q14" s="261"/>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row>
    <row r="15" spans="1:62" s="151" customFormat="1" ht="21.75" customHeight="1" thickBot="1" x14ac:dyDescent="0.3">
      <c r="A15" s="603"/>
      <c r="B15" s="243" t="s">
        <v>198</v>
      </c>
      <c r="C15" s="209"/>
      <c r="D15" s="242" t="s">
        <v>199</v>
      </c>
      <c r="E15" s="210"/>
      <c r="F15" s="242" t="s">
        <v>200</v>
      </c>
      <c r="G15" s="210"/>
      <c r="H15" s="242" t="s">
        <v>201</v>
      </c>
      <c r="I15" s="208"/>
      <c r="J15" s="172"/>
      <c r="K15" s="602"/>
      <c r="L15" s="602"/>
      <c r="M15" s="797" t="s">
        <v>202</v>
      </c>
      <c r="N15" s="797"/>
      <c r="O15" s="797"/>
      <c r="P15" s="211"/>
      <c r="Q15" s="261"/>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row>
    <row r="16" spans="1:62" s="151" customFormat="1" ht="21.75" customHeight="1" thickBot="1" x14ac:dyDescent="0.3">
      <c r="A16" s="603"/>
      <c r="B16" s="242" t="s">
        <v>203</v>
      </c>
      <c r="C16" s="206"/>
      <c r="D16" s="242" t="s">
        <v>204</v>
      </c>
      <c r="E16" s="210"/>
      <c r="F16" s="242" t="s">
        <v>205</v>
      </c>
      <c r="G16" s="210"/>
      <c r="H16" s="242" t="s">
        <v>206</v>
      </c>
      <c r="I16" s="208"/>
      <c r="K16" s="602"/>
      <c r="L16" s="602"/>
      <c r="M16" s="797" t="s">
        <v>207</v>
      </c>
      <c r="N16" s="797"/>
      <c r="O16" s="797"/>
      <c r="P16" s="347" t="s">
        <v>192</v>
      </c>
      <c r="Q16" s="261"/>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row>
    <row r="17" spans="1:62" s="151" customFormat="1" ht="21.75" customHeight="1" x14ac:dyDescent="0.25">
      <c r="A17" s="68"/>
      <c r="B17" s="68"/>
      <c r="C17" s="68"/>
      <c r="D17" s="68"/>
      <c r="E17" s="68"/>
      <c r="F17" s="68"/>
      <c r="G17" s="172"/>
      <c r="H17" s="172"/>
      <c r="I17" s="172"/>
      <c r="J17" s="172"/>
      <c r="K17" s="173"/>
      <c r="L17" s="173"/>
      <c r="M17" s="171"/>
      <c r="N17" s="171"/>
      <c r="O17" s="171"/>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row>
    <row r="18" spans="1:62" s="95" customFormat="1" ht="17.25" customHeight="1" thickBot="1" x14ac:dyDescent="0.25">
      <c r="E18" s="172"/>
      <c r="G18" s="172"/>
      <c r="H18" s="172"/>
      <c r="I18" s="172"/>
      <c r="J18" s="172"/>
      <c r="K18" s="170"/>
      <c r="L18" s="170"/>
      <c r="M18" s="170"/>
      <c r="N18" s="170"/>
      <c r="O18" s="170"/>
      <c r="AG18" s="197"/>
      <c r="AH18" s="197"/>
      <c r="AI18" s="197"/>
      <c r="AJ18" s="197"/>
      <c r="AK18" s="197"/>
      <c r="AL18" s="197"/>
      <c r="AM18" s="197"/>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row>
    <row r="19" spans="1:62" s="68" customFormat="1" ht="48" customHeight="1" thickBot="1" x14ac:dyDescent="0.3">
      <c r="A19" s="552" t="s">
        <v>503</v>
      </c>
      <c r="B19" s="553"/>
      <c r="C19" s="553"/>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4"/>
      <c r="AG19" s="197"/>
      <c r="AH19" s="197"/>
      <c r="AI19" s="197"/>
      <c r="AJ19" s="197"/>
      <c r="AK19" s="197"/>
      <c r="AL19" s="197"/>
      <c r="AM19" s="197"/>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row>
    <row r="20" spans="1:62" s="68" customFormat="1" ht="50.25" customHeight="1" thickBot="1" x14ac:dyDescent="0.3">
      <c r="A20" s="534" t="s">
        <v>504</v>
      </c>
      <c r="B20" s="535"/>
      <c r="C20" s="784" t="s">
        <v>414</v>
      </c>
      <c r="D20" s="784"/>
      <c r="E20" s="784"/>
      <c r="F20" s="784"/>
      <c r="G20" s="784"/>
      <c r="H20" s="784"/>
      <c r="I20" s="784"/>
      <c r="J20" s="784"/>
      <c r="K20" s="784"/>
      <c r="L20" s="784"/>
      <c r="M20" s="784"/>
      <c r="N20" s="784"/>
      <c r="O20" s="784"/>
      <c r="P20" s="784"/>
      <c r="Q20" s="784"/>
      <c r="R20" s="784"/>
      <c r="S20" s="784"/>
      <c r="T20" s="784"/>
      <c r="U20" s="784"/>
      <c r="V20" s="784"/>
      <c r="W20" s="784"/>
      <c r="X20" s="784"/>
      <c r="Y20" s="784"/>
      <c r="Z20" s="784"/>
      <c r="AA20" s="784"/>
      <c r="AB20" s="784"/>
      <c r="AC20" s="784"/>
      <c r="AD20" s="784"/>
      <c r="AE20" s="784"/>
      <c r="AF20" s="785"/>
      <c r="AG20" s="197"/>
      <c r="AH20" s="197"/>
      <c r="AI20" s="197"/>
      <c r="AJ20" s="197"/>
      <c r="AK20" s="197"/>
      <c r="AL20" s="197"/>
      <c r="AM20" s="197"/>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row>
    <row r="21" spans="1:62" s="99" customFormat="1" ht="21.75" customHeight="1" thickBot="1" x14ac:dyDescent="0.3">
      <c r="A21" s="546" t="s">
        <v>505</v>
      </c>
      <c r="B21" s="782" t="s">
        <v>506</v>
      </c>
      <c r="C21" s="681" t="s">
        <v>99</v>
      </c>
      <c r="D21" s="783"/>
      <c r="E21" s="783"/>
      <c r="F21" s="783"/>
      <c r="G21" s="783"/>
      <c r="H21" s="783"/>
      <c r="I21" s="783"/>
      <c r="J21" s="783"/>
      <c r="K21" s="783"/>
      <c r="L21" s="783"/>
      <c r="M21" s="783"/>
      <c r="N21" s="682"/>
      <c r="O21" s="771" t="s">
        <v>239</v>
      </c>
      <c r="P21" s="772"/>
      <c r="Q21" s="772"/>
      <c r="R21" s="772"/>
      <c r="S21" s="772"/>
      <c r="T21" s="772"/>
      <c r="U21" s="772"/>
      <c r="V21" s="772"/>
      <c r="W21" s="772"/>
      <c r="X21" s="772"/>
      <c r="Y21" s="772"/>
      <c r="Z21" s="772"/>
      <c r="AA21" s="772"/>
      <c r="AB21" s="772"/>
      <c r="AC21" s="772"/>
      <c r="AD21" s="772"/>
      <c r="AE21" s="772"/>
      <c r="AF21" s="773"/>
      <c r="AG21" s="197"/>
      <c r="AH21" s="197"/>
      <c r="AI21" s="197"/>
      <c r="AJ21" s="197"/>
      <c r="AK21" s="197"/>
      <c r="AL21" s="197"/>
      <c r="AM21" s="197"/>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row>
    <row r="22" spans="1:62" s="99" customFormat="1" ht="21.75" customHeight="1" x14ac:dyDescent="0.25">
      <c r="A22" s="779"/>
      <c r="B22" s="782"/>
      <c r="C22" s="777" t="s">
        <v>237</v>
      </c>
      <c r="D22" s="778"/>
      <c r="E22" s="777" t="s">
        <v>248</v>
      </c>
      <c r="F22" s="778"/>
      <c r="G22" s="777" t="s">
        <v>251</v>
      </c>
      <c r="H22" s="778"/>
      <c r="I22" s="777" t="s">
        <v>252</v>
      </c>
      <c r="J22" s="778"/>
      <c r="K22" s="777" t="s">
        <v>253</v>
      </c>
      <c r="L22" s="778"/>
      <c r="M22" s="777" t="s">
        <v>254</v>
      </c>
      <c r="N22" s="778"/>
      <c r="O22" s="771" t="s">
        <v>237</v>
      </c>
      <c r="P22" s="772"/>
      <c r="Q22" s="773"/>
      <c r="R22" s="774" t="s">
        <v>248</v>
      </c>
      <c r="S22" s="775"/>
      <c r="T22" s="776"/>
      <c r="U22" s="774" t="s">
        <v>251</v>
      </c>
      <c r="V22" s="775"/>
      <c r="W22" s="776"/>
      <c r="X22" s="774" t="s">
        <v>252</v>
      </c>
      <c r="Y22" s="775"/>
      <c r="Z22" s="776"/>
      <c r="AA22" s="774" t="s">
        <v>253</v>
      </c>
      <c r="AB22" s="775"/>
      <c r="AC22" s="776"/>
      <c r="AD22" s="774" t="s">
        <v>254</v>
      </c>
      <c r="AE22" s="775"/>
      <c r="AF22" s="776"/>
      <c r="AG22" s="197"/>
      <c r="AH22" s="197"/>
      <c r="AI22" s="197"/>
      <c r="AJ22" s="197"/>
      <c r="AK22" s="197"/>
      <c r="AL22" s="197"/>
      <c r="AM22" s="197"/>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row>
    <row r="23" spans="1:62" s="99" customFormat="1" ht="28.5" customHeight="1" x14ac:dyDescent="0.25">
      <c r="A23" s="779"/>
      <c r="B23" s="546"/>
      <c r="C23" s="202" t="s">
        <v>100</v>
      </c>
      <c r="D23" s="348" t="s">
        <v>507</v>
      </c>
      <c r="E23" s="202" t="s">
        <v>100</v>
      </c>
      <c r="F23" s="348" t="s">
        <v>507</v>
      </c>
      <c r="G23" s="202" t="s">
        <v>100</v>
      </c>
      <c r="H23" s="348" t="s">
        <v>507</v>
      </c>
      <c r="I23" s="202" t="s">
        <v>100</v>
      </c>
      <c r="J23" s="348" t="s">
        <v>507</v>
      </c>
      <c r="K23" s="202" t="s">
        <v>100</v>
      </c>
      <c r="L23" s="348" t="s">
        <v>507</v>
      </c>
      <c r="M23" s="202" t="s">
        <v>100</v>
      </c>
      <c r="N23" s="348" t="s">
        <v>507</v>
      </c>
      <c r="O23" s="203" t="s">
        <v>100</v>
      </c>
      <c r="P23" s="203" t="s">
        <v>508</v>
      </c>
      <c r="Q23" s="203" t="s">
        <v>226</v>
      </c>
      <c r="R23" s="203" t="s">
        <v>100</v>
      </c>
      <c r="S23" s="203" t="s">
        <v>508</v>
      </c>
      <c r="T23" s="203" t="s">
        <v>226</v>
      </c>
      <c r="U23" s="203" t="s">
        <v>100</v>
      </c>
      <c r="V23" s="203" t="s">
        <v>508</v>
      </c>
      <c r="W23" s="203" t="s">
        <v>226</v>
      </c>
      <c r="X23" s="203" t="s">
        <v>100</v>
      </c>
      <c r="Y23" s="203" t="s">
        <v>508</v>
      </c>
      <c r="Z23" s="203" t="s">
        <v>226</v>
      </c>
      <c r="AA23" s="203" t="s">
        <v>100</v>
      </c>
      <c r="AB23" s="203" t="s">
        <v>508</v>
      </c>
      <c r="AC23" s="203" t="s">
        <v>226</v>
      </c>
      <c r="AD23" s="203" t="s">
        <v>100</v>
      </c>
      <c r="AE23" s="203" t="s">
        <v>508</v>
      </c>
      <c r="AF23" s="203" t="s">
        <v>226</v>
      </c>
      <c r="AG23" s="197"/>
      <c r="AH23" s="197"/>
      <c r="AI23" s="197"/>
      <c r="AJ23" s="197"/>
      <c r="AK23" s="197"/>
      <c r="AL23" s="197"/>
      <c r="AM23" s="197"/>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row>
    <row r="24" spans="1:62" s="99" customFormat="1" ht="15.75" customHeight="1" x14ac:dyDescent="0.25">
      <c r="A24" s="780"/>
      <c r="B24" s="362" t="s">
        <v>509</v>
      </c>
      <c r="C24" s="378">
        <v>0</v>
      </c>
      <c r="D24" s="374">
        <v>65177000</v>
      </c>
      <c r="E24" s="366">
        <v>1</v>
      </c>
      <c r="F24" s="374"/>
      <c r="G24" s="358">
        <v>1</v>
      </c>
      <c r="H24" s="374"/>
      <c r="I24" s="358">
        <v>1</v>
      </c>
      <c r="J24" s="374"/>
      <c r="K24" s="358">
        <v>1</v>
      </c>
      <c r="L24" s="374"/>
      <c r="M24" s="371">
        <v>1</v>
      </c>
      <c r="N24" s="374"/>
      <c r="O24" s="369">
        <v>0</v>
      </c>
      <c r="P24" s="418">
        <v>19022000</v>
      </c>
      <c r="Q24" s="417">
        <v>0</v>
      </c>
      <c r="R24" s="369">
        <v>1</v>
      </c>
      <c r="S24" s="418">
        <v>46155000</v>
      </c>
      <c r="T24" s="418">
        <v>180907</v>
      </c>
      <c r="U24" s="352"/>
      <c r="V24" s="353"/>
      <c r="W24" s="353"/>
      <c r="X24" s="352"/>
      <c r="Y24" s="353"/>
      <c r="Z24" s="353"/>
      <c r="AA24" s="352"/>
      <c r="AB24" s="353"/>
      <c r="AC24" s="353"/>
      <c r="AD24" s="352"/>
      <c r="AE24" s="354"/>
      <c r="AF24" s="355"/>
      <c r="AG24" s="197"/>
      <c r="AH24" s="197"/>
      <c r="AI24" s="197"/>
      <c r="AJ24" s="197"/>
      <c r="AK24" s="197"/>
      <c r="AL24" s="197"/>
      <c r="AM24" s="197"/>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row>
    <row r="25" spans="1:62" s="99" customFormat="1" ht="15.75" customHeight="1" x14ac:dyDescent="0.25">
      <c r="A25" s="780"/>
      <c r="B25" s="363" t="s">
        <v>510</v>
      </c>
      <c r="C25" s="379">
        <v>0</v>
      </c>
      <c r="D25" s="375">
        <v>65177000</v>
      </c>
      <c r="E25" s="367">
        <v>1</v>
      </c>
      <c r="F25" s="375"/>
      <c r="G25" s="357">
        <v>1</v>
      </c>
      <c r="H25" s="375"/>
      <c r="I25" s="357">
        <v>1</v>
      </c>
      <c r="J25" s="375"/>
      <c r="K25" s="357">
        <v>1</v>
      </c>
      <c r="L25" s="375"/>
      <c r="M25" s="370">
        <v>1</v>
      </c>
      <c r="N25" s="375"/>
      <c r="O25" s="353">
        <v>0</v>
      </c>
      <c r="P25" s="418">
        <v>19022000</v>
      </c>
      <c r="Q25" s="417">
        <v>0</v>
      </c>
      <c r="R25" s="353">
        <v>1</v>
      </c>
      <c r="S25" s="418">
        <v>46155000</v>
      </c>
      <c r="T25" s="418">
        <v>180907</v>
      </c>
      <c r="U25" s="356"/>
      <c r="V25" s="353"/>
      <c r="W25" s="353"/>
      <c r="X25" s="356"/>
      <c r="Y25" s="353"/>
      <c r="Z25" s="353"/>
      <c r="AA25" s="356"/>
      <c r="AB25" s="353"/>
      <c r="AC25" s="353"/>
      <c r="AD25" s="356"/>
      <c r="AE25" s="354"/>
      <c r="AF25" s="355"/>
      <c r="AG25" s="197"/>
      <c r="AH25" s="197"/>
      <c r="AI25" s="197"/>
      <c r="AJ25" s="197"/>
      <c r="AK25" s="197"/>
      <c r="AL25" s="197"/>
      <c r="AM25" s="197"/>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row>
    <row r="26" spans="1:62" s="99" customFormat="1" ht="15.75" customHeight="1" x14ac:dyDescent="0.25">
      <c r="A26" s="780"/>
      <c r="B26" s="363" t="s">
        <v>511</v>
      </c>
      <c r="C26" s="379">
        <v>0</v>
      </c>
      <c r="D26" s="375">
        <v>65177000</v>
      </c>
      <c r="E26" s="367">
        <v>1</v>
      </c>
      <c r="F26" s="375"/>
      <c r="G26" s="357">
        <v>1</v>
      </c>
      <c r="H26" s="375"/>
      <c r="I26" s="357">
        <v>1</v>
      </c>
      <c r="J26" s="375"/>
      <c r="K26" s="357">
        <v>1</v>
      </c>
      <c r="L26" s="375"/>
      <c r="M26" s="370">
        <v>1</v>
      </c>
      <c r="N26" s="375"/>
      <c r="O26" s="353">
        <v>0</v>
      </c>
      <c r="P26" s="418">
        <v>19022000</v>
      </c>
      <c r="Q26" s="417">
        <v>0</v>
      </c>
      <c r="R26" s="353">
        <v>1</v>
      </c>
      <c r="S26" s="418">
        <v>46155000</v>
      </c>
      <c r="T26" s="418">
        <v>180907</v>
      </c>
      <c r="U26" s="356"/>
      <c r="V26" s="353"/>
      <c r="W26" s="353"/>
      <c r="X26" s="356"/>
      <c r="Y26" s="353"/>
      <c r="Z26" s="353"/>
      <c r="AA26" s="356"/>
      <c r="AB26" s="353"/>
      <c r="AC26" s="353"/>
      <c r="AD26" s="356"/>
      <c r="AE26" s="354"/>
      <c r="AF26" s="355"/>
      <c r="AG26" s="197"/>
      <c r="AH26" s="197"/>
      <c r="AI26" s="197"/>
      <c r="AJ26" s="197"/>
      <c r="AK26" s="197"/>
      <c r="AL26" s="197"/>
      <c r="AM26" s="197"/>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row>
    <row r="27" spans="1:62" s="99" customFormat="1" ht="15.75" customHeight="1" x14ac:dyDescent="0.25">
      <c r="A27" s="780"/>
      <c r="B27" s="363" t="s">
        <v>512</v>
      </c>
      <c r="C27" s="379">
        <v>0</v>
      </c>
      <c r="D27" s="375">
        <v>65177000</v>
      </c>
      <c r="E27" s="367">
        <v>1</v>
      </c>
      <c r="F27" s="375"/>
      <c r="G27" s="357">
        <v>1</v>
      </c>
      <c r="H27" s="375"/>
      <c r="I27" s="357">
        <v>1</v>
      </c>
      <c r="J27" s="375"/>
      <c r="K27" s="357">
        <v>1</v>
      </c>
      <c r="L27" s="375"/>
      <c r="M27" s="370">
        <v>1</v>
      </c>
      <c r="N27" s="375"/>
      <c r="O27" s="353">
        <v>0</v>
      </c>
      <c r="P27" s="418">
        <v>19022000</v>
      </c>
      <c r="Q27" s="417">
        <v>0</v>
      </c>
      <c r="R27" s="353">
        <v>1</v>
      </c>
      <c r="S27" s="418">
        <v>46155000</v>
      </c>
      <c r="T27" s="418">
        <v>180907</v>
      </c>
      <c r="U27" s="356"/>
      <c r="V27" s="353"/>
      <c r="W27" s="353"/>
      <c r="X27" s="356"/>
      <c r="Y27" s="353"/>
      <c r="Z27" s="353"/>
      <c r="AA27" s="356"/>
      <c r="AB27" s="353"/>
      <c r="AC27" s="353"/>
      <c r="AD27" s="356"/>
      <c r="AE27" s="354"/>
      <c r="AF27" s="355"/>
      <c r="AG27" s="197"/>
      <c r="AH27" s="197"/>
      <c r="AI27" s="197"/>
      <c r="AJ27" s="197"/>
      <c r="AK27" s="197"/>
      <c r="AL27" s="197"/>
      <c r="AM27" s="197"/>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row>
    <row r="28" spans="1:62" s="99" customFormat="1" ht="15.75" customHeight="1" x14ac:dyDescent="0.25">
      <c r="A28" s="780"/>
      <c r="B28" s="363" t="s">
        <v>513</v>
      </c>
      <c r="C28" s="379">
        <v>0</v>
      </c>
      <c r="D28" s="375">
        <v>65177000</v>
      </c>
      <c r="E28" s="367">
        <v>1</v>
      </c>
      <c r="F28" s="375"/>
      <c r="G28" s="357">
        <v>1</v>
      </c>
      <c r="H28" s="375"/>
      <c r="I28" s="357">
        <v>1</v>
      </c>
      <c r="J28" s="375"/>
      <c r="K28" s="357">
        <v>1</v>
      </c>
      <c r="L28" s="375"/>
      <c r="M28" s="370">
        <v>1</v>
      </c>
      <c r="N28" s="375"/>
      <c r="O28" s="353">
        <v>0</v>
      </c>
      <c r="P28" s="418">
        <v>19022000</v>
      </c>
      <c r="Q28" s="417">
        <v>0</v>
      </c>
      <c r="R28" s="353">
        <v>1</v>
      </c>
      <c r="S28" s="418">
        <v>46155000</v>
      </c>
      <c r="T28" s="418">
        <v>180907</v>
      </c>
      <c r="U28" s="356"/>
      <c r="V28" s="353"/>
      <c r="W28" s="353"/>
      <c r="X28" s="356"/>
      <c r="Y28" s="353"/>
      <c r="Z28" s="353"/>
      <c r="AA28" s="356"/>
      <c r="AB28" s="353"/>
      <c r="AC28" s="353"/>
      <c r="AD28" s="356"/>
      <c r="AE28" s="354"/>
      <c r="AF28" s="355"/>
      <c r="AG28" s="197"/>
      <c r="AH28" s="197"/>
      <c r="AI28" s="197"/>
      <c r="AJ28" s="197"/>
      <c r="AK28" s="197"/>
      <c r="AL28" s="197"/>
      <c r="AM28" s="197"/>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row>
    <row r="29" spans="1:62" s="99" customFormat="1" ht="15.75" customHeight="1" x14ac:dyDescent="0.25">
      <c r="A29" s="780"/>
      <c r="B29" s="363" t="s">
        <v>514</v>
      </c>
      <c r="C29" s="379">
        <v>0</v>
      </c>
      <c r="D29" s="375">
        <v>65177000</v>
      </c>
      <c r="E29" s="367">
        <v>1</v>
      </c>
      <c r="F29" s="375"/>
      <c r="G29" s="357">
        <v>1</v>
      </c>
      <c r="H29" s="375"/>
      <c r="I29" s="357">
        <v>1</v>
      </c>
      <c r="J29" s="375"/>
      <c r="K29" s="357">
        <v>1</v>
      </c>
      <c r="L29" s="375"/>
      <c r="M29" s="370">
        <v>1</v>
      </c>
      <c r="N29" s="375"/>
      <c r="O29" s="353">
        <v>0</v>
      </c>
      <c r="P29" s="418">
        <v>19022000</v>
      </c>
      <c r="Q29" s="417">
        <v>0</v>
      </c>
      <c r="R29" s="353">
        <v>1</v>
      </c>
      <c r="S29" s="418">
        <v>46155000</v>
      </c>
      <c r="T29" s="418">
        <v>180907</v>
      </c>
      <c r="U29" s="356"/>
      <c r="V29" s="353"/>
      <c r="W29" s="353"/>
      <c r="X29" s="356"/>
      <c r="Y29" s="353"/>
      <c r="Z29" s="353"/>
      <c r="AA29" s="356"/>
      <c r="AB29" s="353"/>
      <c r="AC29" s="353"/>
      <c r="AD29" s="356"/>
      <c r="AE29" s="354"/>
      <c r="AF29" s="355"/>
      <c r="AG29" s="197"/>
      <c r="AH29" s="197"/>
      <c r="AI29" s="197"/>
      <c r="AJ29" s="197"/>
      <c r="AK29" s="197"/>
      <c r="AL29" s="197"/>
      <c r="AM29" s="197"/>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row>
    <row r="30" spans="1:62" s="99" customFormat="1" ht="15.75" customHeight="1" x14ac:dyDescent="0.25">
      <c r="A30" s="780"/>
      <c r="B30" s="363" t="s">
        <v>515</v>
      </c>
      <c r="C30" s="379">
        <v>0</v>
      </c>
      <c r="D30" s="375">
        <v>65177000</v>
      </c>
      <c r="E30" s="367">
        <v>1</v>
      </c>
      <c r="F30" s="375"/>
      <c r="G30" s="357">
        <v>1</v>
      </c>
      <c r="H30" s="375"/>
      <c r="I30" s="357">
        <v>1</v>
      </c>
      <c r="J30" s="375"/>
      <c r="K30" s="357">
        <v>1</v>
      </c>
      <c r="L30" s="375"/>
      <c r="M30" s="370">
        <v>1</v>
      </c>
      <c r="N30" s="375"/>
      <c r="O30" s="353">
        <v>0</v>
      </c>
      <c r="P30" s="418">
        <v>19022000</v>
      </c>
      <c r="Q30" s="417">
        <v>0</v>
      </c>
      <c r="R30" s="353">
        <v>1</v>
      </c>
      <c r="S30" s="418">
        <v>46155000</v>
      </c>
      <c r="T30" s="418">
        <v>180907</v>
      </c>
      <c r="U30" s="356"/>
      <c r="V30" s="353"/>
      <c r="W30" s="353"/>
      <c r="X30" s="356"/>
      <c r="Y30" s="353"/>
      <c r="Z30" s="353"/>
      <c r="AA30" s="356"/>
      <c r="AB30" s="353"/>
      <c r="AC30" s="353"/>
      <c r="AD30" s="356"/>
      <c r="AE30" s="354"/>
      <c r="AF30" s="355"/>
      <c r="AG30" s="197"/>
      <c r="AH30" s="197"/>
      <c r="AI30" s="197"/>
      <c r="AJ30" s="197"/>
      <c r="AK30" s="197"/>
      <c r="AL30" s="197"/>
      <c r="AM30" s="197"/>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row>
    <row r="31" spans="1:62" s="99" customFormat="1" ht="15.75" customHeight="1" x14ac:dyDescent="0.25">
      <c r="A31" s="780"/>
      <c r="B31" s="363" t="s">
        <v>516</v>
      </c>
      <c r="C31" s="379">
        <v>0</v>
      </c>
      <c r="D31" s="375">
        <v>65177000</v>
      </c>
      <c r="E31" s="367">
        <v>1</v>
      </c>
      <c r="F31" s="375"/>
      <c r="G31" s="357">
        <v>1</v>
      </c>
      <c r="H31" s="375"/>
      <c r="I31" s="357">
        <v>1</v>
      </c>
      <c r="J31" s="375"/>
      <c r="K31" s="357">
        <v>1</v>
      </c>
      <c r="L31" s="375"/>
      <c r="M31" s="370">
        <v>1</v>
      </c>
      <c r="N31" s="375"/>
      <c r="O31" s="353">
        <v>0</v>
      </c>
      <c r="P31" s="418">
        <v>19022000</v>
      </c>
      <c r="Q31" s="417">
        <v>0</v>
      </c>
      <c r="R31" s="353">
        <v>1</v>
      </c>
      <c r="S31" s="418">
        <v>46155000</v>
      </c>
      <c r="T31" s="418">
        <v>180907</v>
      </c>
      <c r="U31" s="356"/>
      <c r="V31" s="353"/>
      <c r="W31" s="353"/>
      <c r="X31" s="356"/>
      <c r="Y31" s="353"/>
      <c r="Z31" s="353"/>
      <c r="AA31" s="356"/>
      <c r="AB31" s="353"/>
      <c r="AC31" s="353"/>
      <c r="AD31" s="356"/>
      <c r="AE31" s="354"/>
      <c r="AF31" s="355"/>
      <c r="AG31" s="197"/>
      <c r="AH31" s="197"/>
      <c r="AI31" s="197"/>
      <c r="AJ31" s="197"/>
      <c r="AK31" s="197"/>
      <c r="AL31" s="197"/>
      <c r="AM31" s="197"/>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row>
    <row r="32" spans="1:62" s="99" customFormat="1" ht="15.75" customHeight="1" x14ac:dyDescent="0.25">
      <c r="A32" s="780"/>
      <c r="B32" s="363" t="s">
        <v>517</v>
      </c>
      <c r="C32" s="379">
        <v>0</v>
      </c>
      <c r="D32" s="375">
        <v>65177000</v>
      </c>
      <c r="E32" s="367">
        <v>1</v>
      </c>
      <c r="F32" s="375"/>
      <c r="G32" s="357">
        <v>1</v>
      </c>
      <c r="H32" s="375"/>
      <c r="I32" s="357">
        <v>1</v>
      </c>
      <c r="J32" s="375"/>
      <c r="K32" s="357">
        <v>1</v>
      </c>
      <c r="L32" s="375"/>
      <c r="M32" s="370">
        <v>1</v>
      </c>
      <c r="N32" s="375"/>
      <c r="O32" s="353">
        <v>0</v>
      </c>
      <c r="P32" s="418">
        <v>19022000</v>
      </c>
      <c r="Q32" s="417">
        <v>0</v>
      </c>
      <c r="R32" s="353">
        <v>1</v>
      </c>
      <c r="S32" s="418">
        <v>46155000</v>
      </c>
      <c r="T32" s="418">
        <v>180907</v>
      </c>
      <c r="U32" s="356"/>
      <c r="V32" s="353"/>
      <c r="W32" s="353"/>
      <c r="X32" s="356"/>
      <c r="Y32" s="353"/>
      <c r="Z32" s="353"/>
      <c r="AA32" s="356"/>
      <c r="AB32" s="353"/>
      <c r="AC32" s="353"/>
      <c r="AD32" s="356"/>
      <c r="AE32" s="354"/>
      <c r="AF32" s="355"/>
      <c r="AG32" s="197"/>
      <c r="AH32" s="197"/>
      <c r="AI32" s="197"/>
      <c r="AJ32" s="197"/>
      <c r="AK32" s="197"/>
      <c r="AL32" s="197"/>
      <c r="AM32" s="197"/>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row>
    <row r="33" spans="1:62" s="99" customFormat="1" ht="15.75" customHeight="1" x14ac:dyDescent="0.25">
      <c r="A33" s="780"/>
      <c r="B33" s="363" t="s">
        <v>518</v>
      </c>
      <c r="C33" s="379">
        <v>0</v>
      </c>
      <c r="D33" s="375">
        <v>65177000</v>
      </c>
      <c r="E33" s="367">
        <v>1</v>
      </c>
      <c r="F33" s="375"/>
      <c r="G33" s="357">
        <v>1</v>
      </c>
      <c r="H33" s="375"/>
      <c r="I33" s="357">
        <v>1</v>
      </c>
      <c r="J33" s="375"/>
      <c r="K33" s="357">
        <v>1</v>
      </c>
      <c r="L33" s="375"/>
      <c r="M33" s="370">
        <v>1</v>
      </c>
      <c r="N33" s="375"/>
      <c r="O33" s="353">
        <v>0</v>
      </c>
      <c r="P33" s="418">
        <v>19022000</v>
      </c>
      <c r="Q33" s="417">
        <v>0</v>
      </c>
      <c r="R33" s="353">
        <v>1</v>
      </c>
      <c r="S33" s="418">
        <v>46155000</v>
      </c>
      <c r="T33" s="418">
        <v>180907</v>
      </c>
      <c r="U33" s="356"/>
      <c r="V33" s="353"/>
      <c r="W33" s="353"/>
      <c r="X33" s="356"/>
      <c r="Y33" s="353"/>
      <c r="Z33" s="353"/>
      <c r="AA33" s="356"/>
      <c r="AB33" s="353"/>
      <c r="AC33" s="353"/>
      <c r="AD33" s="356"/>
      <c r="AE33" s="354"/>
      <c r="AF33" s="355"/>
      <c r="AG33" s="197"/>
      <c r="AH33" s="197"/>
      <c r="AI33" s="197"/>
      <c r="AJ33" s="197"/>
      <c r="AK33" s="197"/>
      <c r="AL33" s="197"/>
      <c r="AM33" s="197"/>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row>
    <row r="34" spans="1:62" s="99" customFormat="1" ht="15.75" customHeight="1" x14ac:dyDescent="0.25">
      <c r="A34" s="780"/>
      <c r="B34" s="363" t="s">
        <v>519</v>
      </c>
      <c r="C34" s="379">
        <v>0</v>
      </c>
      <c r="D34" s="375">
        <v>65177000</v>
      </c>
      <c r="E34" s="367">
        <v>1</v>
      </c>
      <c r="F34" s="375"/>
      <c r="G34" s="357">
        <v>1</v>
      </c>
      <c r="H34" s="375"/>
      <c r="I34" s="357">
        <v>1</v>
      </c>
      <c r="J34" s="375"/>
      <c r="K34" s="357">
        <v>1</v>
      </c>
      <c r="L34" s="375"/>
      <c r="M34" s="370">
        <v>1</v>
      </c>
      <c r="N34" s="375"/>
      <c r="O34" s="353">
        <v>0</v>
      </c>
      <c r="P34" s="418">
        <v>19022000</v>
      </c>
      <c r="Q34" s="417">
        <v>0</v>
      </c>
      <c r="R34" s="353">
        <v>1</v>
      </c>
      <c r="S34" s="418">
        <v>46155000</v>
      </c>
      <c r="T34" s="418">
        <v>180907</v>
      </c>
      <c r="U34" s="356"/>
      <c r="V34" s="353"/>
      <c r="W34" s="353"/>
      <c r="X34" s="356"/>
      <c r="Y34" s="353"/>
      <c r="Z34" s="353"/>
      <c r="AA34" s="356"/>
      <c r="AB34" s="353"/>
      <c r="AC34" s="353"/>
      <c r="AD34" s="356"/>
      <c r="AE34" s="354"/>
      <c r="AF34" s="355"/>
      <c r="AG34" s="197"/>
      <c r="AH34" s="197"/>
      <c r="AI34" s="197"/>
      <c r="AJ34" s="197"/>
      <c r="AK34" s="197"/>
      <c r="AL34" s="197"/>
      <c r="AM34" s="197"/>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row>
    <row r="35" spans="1:62" s="99" customFormat="1" ht="15.75" customHeight="1" x14ac:dyDescent="0.25">
      <c r="A35" s="780"/>
      <c r="B35" s="363" t="s">
        <v>520</v>
      </c>
      <c r="C35" s="379">
        <v>0</v>
      </c>
      <c r="D35" s="375">
        <v>65177000</v>
      </c>
      <c r="E35" s="367">
        <v>1</v>
      </c>
      <c r="F35" s="375"/>
      <c r="G35" s="357">
        <v>1</v>
      </c>
      <c r="H35" s="375"/>
      <c r="I35" s="357">
        <v>1</v>
      </c>
      <c r="J35" s="375"/>
      <c r="K35" s="357">
        <v>1</v>
      </c>
      <c r="L35" s="375"/>
      <c r="M35" s="370">
        <v>1</v>
      </c>
      <c r="N35" s="375"/>
      <c r="O35" s="353">
        <v>0</v>
      </c>
      <c r="P35" s="418">
        <v>19022000</v>
      </c>
      <c r="Q35" s="417">
        <v>0</v>
      </c>
      <c r="R35" s="353">
        <v>1</v>
      </c>
      <c r="S35" s="418">
        <v>46155000</v>
      </c>
      <c r="T35" s="418">
        <v>180907</v>
      </c>
      <c r="U35" s="356"/>
      <c r="V35" s="353"/>
      <c r="W35" s="353"/>
      <c r="X35" s="356"/>
      <c r="Y35" s="353"/>
      <c r="Z35" s="353"/>
      <c r="AA35" s="356"/>
      <c r="AB35" s="353"/>
      <c r="AC35" s="353"/>
      <c r="AD35" s="356"/>
      <c r="AE35" s="354"/>
      <c r="AF35" s="355"/>
      <c r="AG35" s="197"/>
      <c r="AH35" s="197"/>
      <c r="AI35" s="197"/>
      <c r="AJ35" s="197"/>
      <c r="AK35" s="197"/>
      <c r="AL35" s="197"/>
      <c r="AM35" s="197"/>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row>
    <row r="36" spans="1:62" s="99" customFormat="1" ht="15.75" customHeight="1" x14ac:dyDescent="0.25">
      <c r="A36" s="780"/>
      <c r="B36" s="363" t="s">
        <v>521</v>
      </c>
      <c r="C36" s="379">
        <v>0</v>
      </c>
      <c r="D36" s="375">
        <v>65177000</v>
      </c>
      <c r="E36" s="367">
        <v>1</v>
      </c>
      <c r="F36" s="375"/>
      <c r="G36" s="357">
        <v>1</v>
      </c>
      <c r="H36" s="375"/>
      <c r="I36" s="357">
        <v>1</v>
      </c>
      <c r="J36" s="375"/>
      <c r="K36" s="357">
        <v>1</v>
      </c>
      <c r="L36" s="375"/>
      <c r="M36" s="370">
        <v>1</v>
      </c>
      <c r="N36" s="375"/>
      <c r="O36" s="353">
        <v>0</v>
      </c>
      <c r="P36" s="418">
        <v>19022000</v>
      </c>
      <c r="Q36" s="417">
        <v>0</v>
      </c>
      <c r="R36" s="353">
        <v>1</v>
      </c>
      <c r="S36" s="418">
        <v>46155000</v>
      </c>
      <c r="T36" s="418">
        <v>180907</v>
      </c>
      <c r="U36" s="356"/>
      <c r="V36" s="353"/>
      <c r="W36" s="353"/>
      <c r="X36" s="356"/>
      <c r="Y36" s="353"/>
      <c r="Z36" s="353"/>
      <c r="AA36" s="356"/>
      <c r="AB36" s="353"/>
      <c r="AC36" s="353"/>
      <c r="AD36" s="356"/>
      <c r="AE36" s="354"/>
      <c r="AF36" s="355"/>
      <c r="AG36" s="197"/>
      <c r="AH36" s="197"/>
      <c r="AI36" s="197"/>
      <c r="AJ36" s="197"/>
      <c r="AK36" s="197"/>
      <c r="AL36" s="197"/>
      <c r="AM36" s="197"/>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row>
    <row r="37" spans="1:62" s="99" customFormat="1" ht="15.75" customHeight="1" x14ac:dyDescent="0.25">
      <c r="A37" s="780"/>
      <c r="B37" s="363" t="s">
        <v>522</v>
      </c>
      <c r="C37" s="379">
        <v>0</v>
      </c>
      <c r="D37" s="375">
        <v>65177000</v>
      </c>
      <c r="E37" s="367">
        <v>1</v>
      </c>
      <c r="F37" s="375"/>
      <c r="G37" s="357">
        <v>1</v>
      </c>
      <c r="H37" s="375"/>
      <c r="I37" s="357">
        <v>1</v>
      </c>
      <c r="J37" s="375"/>
      <c r="K37" s="357">
        <v>1</v>
      </c>
      <c r="L37" s="375"/>
      <c r="M37" s="370">
        <v>1</v>
      </c>
      <c r="N37" s="375"/>
      <c r="O37" s="353">
        <v>0</v>
      </c>
      <c r="P37" s="418">
        <v>19022000</v>
      </c>
      <c r="Q37" s="417">
        <v>0</v>
      </c>
      <c r="R37" s="353">
        <v>1</v>
      </c>
      <c r="S37" s="418">
        <v>46155000</v>
      </c>
      <c r="T37" s="418">
        <v>180907</v>
      </c>
      <c r="U37" s="356"/>
      <c r="V37" s="353"/>
      <c r="W37" s="353"/>
      <c r="X37" s="356"/>
      <c r="Y37" s="353"/>
      <c r="Z37" s="353"/>
      <c r="AA37" s="356"/>
      <c r="AB37" s="353"/>
      <c r="AC37" s="353"/>
      <c r="AD37" s="356"/>
      <c r="AE37" s="354"/>
      <c r="AF37" s="355"/>
      <c r="AG37" s="197"/>
      <c r="AH37" s="197"/>
      <c r="AI37" s="197"/>
      <c r="AJ37" s="197"/>
      <c r="AK37" s="197"/>
      <c r="AL37" s="197"/>
      <c r="AM37" s="197"/>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row>
    <row r="38" spans="1:62" s="99" customFormat="1" ht="15.75" customHeight="1" x14ac:dyDescent="0.25">
      <c r="A38" s="780"/>
      <c r="B38" s="363" t="s">
        <v>523</v>
      </c>
      <c r="C38" s="379">
        <v>0</v>
      </c>
      <c r="D38" s="375">
        <v>65177000</v>
      </c>
      <c r="E38" s="367">
        <v>1</v>
      </c>
      <c r="F38" s="375"/>
      <c r="G38" s="357">
        <v>1</v>
      </c>
      <c r="H38" s="375"/>
      <c r="I38" s="357">
        <v>1</v>
      </c>
      <c r="J38" s="375"/>
      <c r="K38" s="357">
        <v>1</v>
      </c>
      <c r="L38" s="375"/>
      <c r="M38" s="370">
        <v>1</v>
      </c>
      <c r="N38" s="375"/>
      <c r="O38" s="353">
        <v>0</v>
      </c>
      <c r="P38" s="418">
        <v>19022000</v>
      </c>
      <c r="Q38" s="417">
        <v>0</v>
      </c>
      <c r="R38" s="353">
        <v>1</v>
      </c>
      <c r="S38" s="418">
        <v>46155000</v>
      </c>
      <c r="T38" s="418">
        <v>180906</v>
      </c>
      <c r="U38" s="356"/>
      <c r="V38" s="353"/>
      <c r="W38" s="353"/>
      <c r="X38" s="356"/>
      <c r="Y38" s="353"/>
      <c r="Z38" s="353"/>
      <c r="AA38" s="356"/>
      <c r="AB38" s="353"/>
      <c r="AC38" s="353"/>
      <c r="AD38" s="356"/>
      <c r="AE38" s="354"/>
      <c r="AF38" s="355"/>
      <c r="AG38" s="197"/>
      <c r="AH38" s="197"/>
      <c r="AI38" s="197"/>
      <c r="AJ38" s="197"/>
      <c r="AK38" s="197"/>
      <c r="AL38" s="197"/>
      <c r="AM38" s="197"/>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row>
    <row r="39" spans="1:62" s="99" customFormat="1" ht="15.75" customHeight="1" x14ac:dyDescent="0.25">
      <c r="A39" s="780"/>
      <c r="B39" s="363" t="s">
        <v>524</v>
      </c>
      <c r="C39" s="379">
        <v>0</v>
      </c>
      <c r="D39" s="375">
        <v>65177000</v>
      </c>
      <c r="E39" s="367">
        <v>1</v>
      </c>
      <c r="F39" s="375"/>
      <c r="G39" s="357">
        <v>1</v>
      </c>
      <c r="H39" s="375"/>
      <c r="I39" s="357">
        <v>1</v>
      </c>
      <c r="J39" s="375"/>
      <c r="K39" s="357">
        <v>1</v>
      </c>
      <c r="L39" s="375"/>
      <c r="M39" s="370">
        <v>1</v>
      </c>
      <c r="N39" s="375"/>
      <c r="O39" s="353">
        <v>0</v>
      </c>
      <c r="P39" s="418">
        <v>19022000</v>
      </c>
      <c r="Q39" s="417">
        <v>0</v>
      </c>
      <c r="R39" s="353">
        <v>1</v>
      </c>
      <c r="S39" s="418">
        <v>46155000</v>
      </c>
      <c r="T39" s="418">
        <v>180906</v>
      </c>
      <c r="U39" s="356"/>
      <c r="V39" s="353"/>
      <c r="W39" s="353"/>
      <c r="X39" s="356"/>
      <c r="Y39" s="353"/>
      <c r="Z39" s="353"/>
      <c r="AA39" s="356"/>
      <c r="AB39" s="353"/>
      <c r="AC39" s="353"/>
      <c r="AD39" s="356"/>
      <c r="AE39" s="354"/>
      <c r="AF39" s="355"/>
      <c r="AG39" s="197"/>
      <c r="AH39" s="197"/>
      <c r="AI39" s="197"/>
      <c r="AJ39" s="197"/>
      <c r="AK39" s="197"/>
      <c r="AL39" s="197"/>
      <c r="AM39" s="197"/>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row>
    <row r="40" spans="1:62" s="99" customFormat="1" ht="15.75" customHeight="1" x14ac:dyDescent="0.25">
      <c r="A40" s="780"/>
      <c r="B40" s="363" t="s">
        <v>525</v>
      </c>
      <c r="C40" s="379">
        <v>0</v>
      </c>
      <c r="D40" s="375">
        <v>65177000</v>
      </c>
      <c r="E40" s="367">
        <v>1</v>
      </c>
      <c r="F40" s="375"/>
      <c r="G40" s="357">
        <v>1</v>
      </c>
      <c r="H40" s="375"/>
      <c r="I40" s="357">
        <v>1</v>
      </c>
      <c r="J40" s="375"/>
      <c r="K40" s="357">
        <v>1</v>
      </c>
      <c r="L40" s="375"/>
      <c r="M40" s="370">
        <v>1</v>
      </c>
      <c r="N40" s="375"/>
      <c r="O40" s="353">
        <v>0</v>
      </c>
      <c r="P40" s="418">
        <v>19022000</v>
      </c>
      <c r="Q40" s="417">
        <v>0</v>
      </c>
      <c r="R40" s="353">
        <v>1</v>
      </c>
      <c r="S40" s="418">
        <v>46155000</v>
      </c>
      <c r="T40" s="418">
        <v>180906</v>
      </c>
      <c r="U40" s="356"/>
      <c r="V40" s="353"/>
      <c r="W40" s="353"/>
      <c r="X40" s="356"/>
      <c r="Y40" s="353"/>
      <c r="Z40" s="353"/>
      <c r="AA40" s="356"/>
      <c r="AB40" s="353"/>
      <c r="AC40" s="353"/>
      <c r="AD40" s="356"/>
      <c r="AE40" s="354"/>
      <c r="AF40" s="355"/>
      <c r="AG40" s="197"/>
      <c r="AH40" s="197"/>
      <c r="AI40" s="197"/>
      <c r="AJ40" s="197"/>
      <c r="AK40" s="197"/>
      <c r="AL40" s="197"/>
      <c r="AM40" s="197"/>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row>
    <row r="41" spans="1:62" s="99" customFormat="1" ht="15.75" customHeight="1" x14ac:dyDescent="0.25">
      <c r="A41" s="780"/>
      <c r="B41" s="363" t="s">
        <v>526</v>
      </c>
      <c r="C41" s="379">
        <v>0</v>
      </c>
      <c r="D41" s="375">
        <v>65177000</v>
      </c>
      <c r="E41" s="367">
        <v>1</v>
      </c>
      <c r="F41" s="375"/>
      <c r="G41" s="357">
        <v>1</v>
      </c>
      <c r="H41" s="375"/>
      <c r="I41" s="357">
        <v>1</v>
      </c>
      <c r="J41" s="375"/>
      <c r="K41" s="357">
        <v>1</v>
      </c>
      <c r="L41" s="375"/>
      <c r="M41" s="370">
        <v>1</v>
      </c>
      <c r="N41" s="375"/>
      <c r="O41" s="353">
        <v>0</v>
      </c>
      <c r="P41" s="418">
        <v>19022000</v>
      </c>
      <c r="Q41" s="417">
        <v>0</v>
      </c>
      <c r="R41" s="353">
        <v>1</v>
      </c>
      <c r="S41" s="418">
        <v>46155000</v>
      </c>
      <c r="T41" s="418">
        <v>180906</v>
      </c>
      <c r="U41" s="356"/>
      <c r="V41" s="353"/>
      <c r="W41" s="353"/>
      <c r="X41" s="356"/>
      <c r="Y41" s="353"/>
      <c r="Z41" s="353"/>
      <c r="AA41" s="356"/>
      <c r="AB41" s="353"/>
      <c r="AC41" s="353"/>
      <c r="AD41" s="356"/>
      <c r="AE41" s="354"/>
      <c r="AF41" s="355"/>
      <c r="AG41" s="197"/>
      <c r="AH41" s="197"/>
      <c r="AI41" s="197"/>
      <c r="AJ41" s="197"/>
      <c r="AK41" s="197"/>
      <c r="AL41" s="197"/>
      <c r="AM41" s="197"/>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row>
    <row r="42" spans="1:62" s="99" customFormat="1" ht="15.75" customHeight="1" x14ac:dyDescent="0.25">
      <c r="A42" s="780"/>
      <c r="B42" s="363" t="s">
        <v>527</v>
      </c>
      <c r="C42" s="379">
        <v>0</v>
      </c>
      <c r="D42" s="375">
        <v>65177000</v>
      </c>
      <c r="E42" s="367">
        <v>1</v>
      </c>
      <c r="F42" s="375"/>
      <c r="G42" s="357">
        <v>1</v>
      </c>
      <c r="H42" s="375"/>
      <c r="I42" s="357">
        <v>1</v>
      </c>
      <c r="J42" s="375"/>
      <c r="K42" s="357">
        <v>1</v>
      </c>
      <c r="L42" s="375"/>
      <c r="M42" s="370">
        <v>1</v>
      </c>
      <c r="N42" s="375"/>
      <c r="O42" s="353">
        <v>0</v>
      </c>
      <c r="P42" s="418">
        <v>19022000</v>
      </c>
      <c r="Q42" s="417">
        <v>0</v>
      </c>
      <c r="R42" s="353">
        <v>1</v>
      </c>
      <c r="S42" s="418">
        <v>46155000</v>
      </c>
      <c r="T42" s="418">
        <v>180906</v>
      </c>
      <c r="U42" s="356"/>
      <c r="V42" s="353"/>
      <c r="W42" s="353"/>
      <c r="X42" s="356"/>
      <c r="Y42" s="353"/>
      <c r="Z42" s="353"/>
      <c r="AA42" s="356"/>
      <c r="AB42" s="353"/>
      <c r="AC42" s="353"/>
      <c r="AD42" s="356"/>
      <c r="AE42" s="354"/>
      <c r="AF42" s="355"/>
      <c r="AG42" s="197"/>
      <c r="AH42" s="197"/>
      <c r="AI42" s="197"/>
      <c r="AJ42" s="197"/>
      <c r="AK42" s="197"/>
      <c r="AL42" s="197"/>
      <c r="AM42" s="197"/>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row>
    <row r="43" spans="1:62" s="99" customFormat="1" ht="15.75" customHeight="1" x14ac:dyDescent="0.25">
      <c r="A43" s="780"/>
      <c r="B43" s="364" t="s">
        <v>528</v>
      </c>
      <c r="C43" s="380">
        <v>0</v>
      </c>
      <c r="D43" s="376">
        <v>65177000</v>
      </c>
      <c r="E43" s="368">
        <v>1</v>
      </c>
      <c r="F43" s="376"/>
      <c r="G43" s="361">
        <v>1</v>
      </c>
      <c r="H43" s="376"/>
      <c r="I43" s="361">
        <v>1</v>
      </c>
      <c r="J43" s="376"/>
      <c r="K43" s="361">
        <v>1</v>
      </c>
      <c r="L43" s="376"/>
      <c r="M43" s="372">
        <v>1</v>
      </c>
      <c r="N43" s="376"/>
      <c r="O43" s="353">
        <v>0</v>
      </c>
      <c r="P43" s="418">
        <v>19022000</v>
      </c>
      <c r="Q43" s="417">
        <v>0</v>
      </c>
      <c r="R43" s="353">
        <v>1</v>
      </c>
      <c r="S43" s="418">
        <v>46155000</v>
      </c>
      <c r="T43" s="418">
        <v>180906</v>
      </c>
      <c r="U43" s="356"/>
      <c r="V43" s="353"/>
      <c r="W43" s="353"/>
      <c r="X43" s="356"/>
      <c r="Y43" s="353"/>
      <c r="Z43" s="353"/>
      <c r="AA43" s="356"/>
      <c r="AB43" s="353"/>
      <c r="AC43" s="353"/>
      <c r="AD43" s="356"/>
      <c r="AE43" s="354"/>
      <c r="AF43" s="355"/>
      <c r="AG43" s="197"/>
      <c r="AH43" s="197"/>
      <c r="AI43" s="197"/>
      <c r="AJ43" s="197"/>
      <c r="AK43" s="197"/>
      <c r="AL43" s="197"/>
      <c r="AM43" s="197"/>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row>
    <row r="44" spans="1:62" s="99" customFormat="1" ht="29.25" customHeight="1" x14ac:dyDescent="0.25">
      <c r="A44" s="781"/>
      <c r="B44" s="365" t="s">
        <v>93</v>
      </c>
      <c r="C44" s="381">
        <f>SUM(C24:C43)</f>
        <v>0</v>
      </c>
      <c r="D44" s="377">
        <f>SUM(D24:D43)</f>
        <v>1303540000</v>
      </c>
      <c r="E44" s="360">
        <f>SUM(E24:E43)</f>
        <v>20</v>
      </c>
      <c r="F44" s="377"/>
      <c r="G44" s="359">
        <f>SUM(G24:G43)</f>
        <v>20</v>
      </c>
      <c r="H44" s="377"/>
      <c r="I44" s="359">
        <f>SUM(I24:I43)</f>
        <v>20</v>
      </c>
      <c r="J44" s="377"/>
      <c r="K44" s="359">
        <f>SUM(K24:K43)</f>
        <v>20</v>
      </c>
      <c r="L44" s="377"/>
      <c r="M44" s="373">
        <f>SUM(M24:M43)</f>
        <v>20</v>
      </c>
      <c r="N44" s="377"/>
      <c r="O44" s="359">
        <v>0</v>
      </c>
      <c r="P44" s="420">
        <f>SUM(P24:P43)</f>
        <v>380440000</v>
      </c>
      <c r="Q44" s="419">
        <f>SUM(Q24:Q43)</f>
        <v>0</v>
      </c>
      <c r="R44" s="359">
        <f>SUM(R24:R43)</f>
        <v>20</v>
      </c>
      <c r="S44" s="420">
        <f>SUM(S24:S43)</f>
        <v>923100000</v>
      </c>
      <c r="T44" s="420">
        <f>SUM(T24:T43)</f>
        <v>3618134</v>
      </c>
      <c r="U44" s="359"/>
      <c r="V44" s="359"/>
      <c r="W44" s="359"/>
      <c r="X44" s="359"/>
      <c r="Y44" s="359"/>
      <c r="Z44" s="359"/>
      <c r="AA44" s="359"/>
      <c r="AB44" s="359"/>
      <c r="AC44" s="359"/>
      <c r="AD44" s="359"/>
      <c r="AE44" s="359"/>
      <c r="AF44" s="359"/>
      <c r="AG44" s="197"/>
      <c r="AH44" s="197"/>
      <c r="AI44" s="197"/>
      <c r="AJ44" s="197"/>
      <c r="AK44" s="197"/>
      <c r="AL44" s="197"/>
      <c r="AM44" s="197"/>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row>
    <row r="45" spans="1:62" s="68" customFormat="1" ht="24" customHeight="1" x14ac:dyDescent="0.25">
      <c r="K45" s="168"/>
      <c r="L45" s="168"/>
      <c r="M45" s="168"/>
      <c r="N45" s="168"/>
      <c r="O45" s="168"/>
      <c r="AG45" s="197"/>
      <c r="AH45" s="197"/>
      <c r="AI45" s="197"/>
      <c r="AJ45" s="197"/>
      <c r="AK45" s="197"/>
      <c r="AL45" s="197"/>
      <c r="AM45" s="197"/>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row>
    <row r="46" spans="1:62" s="68" customFormat="1" ht="24" customHeight="1" thickBot="1" x14ac:dyDescent="0.3">
      <c r="A46" s="546" t="s">
        <v>529</v>
      </c>
      <c r="B46" s="814" t="s">
        <v>506</v>
      </c>
      <c r="C46" s="681" t="s">
        <v>99</v>
      </c>
      <c r="D46" s="783"/>
      <c r="E46" s="783"/>
      <c r="F46" s="783"/>
      <c r="G46" s="783"/>
      <c r="H46" s="783"/>
      <c r="I46" s="783"/>
      <c r="J46" s="783"/>
      <c r="K46" s="783"/>
      <c r="L46" s="783"/>
      <c r="M46" s="783"/>
      <c r="N46" s="682"/>
      <c r="O46" s="771" t="s">
        <v>239</v>
      </c>
      <c r="P46" s="772"/>
      <c r="Q46" s="772"/>
      <c r="R46" s="772"/>
      <c r="S46" s="772"/>
      <c r="T46" s="772"/>
      <c r="U46" s="772"/>
      <c r="V46" s="772"/>
      <c r="W46" s="772"/>
      <c r="X46" s="772"/>
      <c r="Y46" s="772"/>
      <c r="Z46" s="772"/>
      <c r="AA46" s="772"/>
      <c r="AB46" s="772"/>
      <c r="AC46" s="772"/>
      <c r="AD46" s="772"/>
      <c r="AE46" s="772"/>
      <c r="AF46" s="773"/>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row>
    <row r="47" spans="1:62" s="68" customFormat="1" ht="24" customHeight="1" thickBot="1" x14ac:dyDescent="0.3">
      <c r="A47" s="779"/>
      <c r="B47" s="815"/>
      <c r="C47" s="681" t="s">
        <v>255</v>
      </c>
      <c r="D47" s="682"/>
      <c r="E47" s="681" t="s">
        <v>256</v>
      </c>
      <c r="F47" s="682"/>
      <c r="G47" s="681" t="s">
        <v>257</v>
      </c>
      <c r="H47" s="682"/>
      <c r="I47" s="681" t="s">
        <v>258</v>
      </c>
      <c r="J47" s="682"/>
      <c r="K47" s="681" t="s">
        <v>501</v>
      </c>
      <c r="L47" s="682"/>
      <c r="M47" s="681" t="s">
        <v>260</v>
      </c>
      <c r="N47" s="682"/>
      <c r="O47" s="771" t="s">
        <v>255</v>
      </c>
      <c r="P47" s="772"/>
      <c r="Q47" s="773"/>
      <c r="R47" s="771" t="s">
        <v>256</v>
      </c>
      <c r="S47" s="772"/>
      <c r="T47" s="773"/>
      <c r="U47" s="771" t="s">
        <v>257</v>
      </c>
      <c r="V47" s="772"/>
      <c r="W47" s="773"/>
      <c r="X47" s="771" t="s">
        <v>258</v>
      </c>
      <c r="Y47" s="772"/>
      <c r="Z47" s="773"/>
      <c r="AA47" s="771" t="s">
        <v>501</v>
      </c>
      <c r="AB47" s="772"/>
      <c r="AC47" s="773"/>
      <c r="AD47" s="771" t="s">
        <v>260</v>
      </c>
      <c r="AE47" s="772"/>
      <c r="AF47" s="773"/>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row>
    <row r="48" spans="1:62" s="68" customFormat="1" ht="29.25" customHeight="1" x14ac:dyDescent="0.25">
      <c r="A48" s="779"/>
      <c r="B48" s="816"/>
      <c r="C48" s="218" t="s">
        <v>100</v>
      </c>
      <c r="D48" s="200" t="s">
        <v>507</v>
      </c>
      <c r="E48" s="218" t="s">
        <v>100</v>
      </c>
      <c r="F48" s="200" t="s">
        <v>507</v>
      </c>
      <c r="G48" s="218" t="s">
        <v>100</v>
      </c>
      <c r="H48" s="200" t="s">
        <v>507</v>
      </c>
      <c r="I48" s="218" t="s">
        <v>100</v>
      </c>
      <c r="J48" s="200" t="s">
        <v>507</v>
      </c>
      <c r="K48" s="218" t="s">
        <v>100</v>
      </c>
      <c r="L48" s="200" t="s">
        <v>507</v>
      </c>
      <c r="M48" s="218" t="s">
        <v>100</v>
      </c>
      <c r="N48" s="200" t="s">
        <v>507</v>
      </c>
      <c r="O48" s="203" t="s">
        <v>100</v>
      </c>
      <c r="P48" s="203" t="s">
        <v>508</v>
      </c>
      <c r="Q48" s="203" t="s">
        <v>226</v>
      </c>
      <c r="R48" s="203" t="s">
        <v>100</v>
      </c>
      <c r="S48" s="203" t="s">
        <v>508</v>
      </c>
      <c r="T48" s="203" t="s">
        <v>226</v>
      </c>
      <c r="U48" s="203" t="s">
        <v>100</v>
      </c>
      <c r="V48" s="203" t="s">
        <v>508</v>
      </c>
      <c r="W48" s="203" t="s">
        <v>226</v>
      </c>
      <c r="X48" s="203" t="s">
        <v>100</v>
      </c>
      <c r="Y48" s="203" t="s">
        <v>508</v>
      </c>
      <c r="Z48" s="203" t="s">
        <v>226</v>
      </c>
      <c r="AA48" s="203" t="s">
        <v>100</v>
      </c>
      <c r="AB48" s="203" t="s">
        <v>508</v>
      </c>
      <c r="AC48" s="203" t="s">
        <v>226</v>
      </c>
      <c r="AD48" s="203" t="s">
        <v>100</v>
      </c>
      <c r="AE48" s="203" t="s">
        <v>508</v>
      </c>
      <c r="AF48" s="203" t="s">
        <v>226</v>
      </c>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row>
    <row r="49" spans="1:62" s="68" customFormat="1" ht="16.5" x14ac:dyDescent="0.25">
      <c r="A49" s="779"/>
      <c r="B49" s="362" t="s">
        <v>509</v>
      </c>
      <c r="C49" s="378">
        <v>1</v>
      </c>
      <c r="D49" s="374"/>
      <c r="E49" s="366">
        <v>1</v>
      </c>
      <c r="F49" s="374"/>
      <c r="G49" s="358">
        <v>1</v>
      </c>
      <c r="H49" s="374"/>
      <c r="I49" s="358">
        <v>1</v>
      </c>
      <c r="J49" s="374"/>
      <c r="K49" s="358">
        <v>1</v>
      </c>
      <c r="L49" s="374"/>
      <c r="M49" s="371">
        <v>1</v>
      </c>
      <c r="N49" s="374"/>
      <c r="O49" s="147"/>
      <c r="P49" s="213"/>
      <c r="Q49" s="216"/>
      <c r="R49" s="147"/>
      <c r="S49" s="213"/>
      <c r="T49" s="216"/>
      <c r="U49" s="147"/>
      <c r="V49" s="213"/>
      <c r="W49" s="216"/>
      <c r="X49" s="147"/>
      <c r="Y49" s="213"/>
      <c r="Z49" s="216"/>
      <c r="AA49" s="147"/>
      <c r="AB49" s="213"/>
      <c r="AC49" s="216"/>
      <c r="AD49" s="147"/>
      <c r="AE49" s="262"/>
      <c r="AF49" s="216"/>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row>
    <row r="50" spans="1:62" s="68" customFormat="1" ht="16.5" x14ac:dyDescent="0.25">
      <c r="A50" s="779"/>
      <c r="B50" s="363" t="s">
        <v>510</v>
      </c>
      <c r="C50" s="379">
        <v>1</v>
      </c>
      <c r="D50" s="375"/>
      <c r="E50" s="367">
        <v>1</v>
      </c>
      <c r="F50" s="375"/>
      <c r="G50" s="357">
        <v>1</v>
      </c>
      <c r="H50" s="375"/>
      <c r="I50" s="357">
        <v>1</v>
      </c>
      <c r="J50" s="375"/>
      <c r="K50" s="357">
        <v>1</v>
      </c>
      <c r="L50" s="375"/>
      <c r="M50" s="370">
        <v>1</v>
      </c>
      <c r="N50" s="375"/>
      <c r="O50" s="147"/>
      <c r="P50" s="213"/>
      <c r="Q50" s="216"/>
      <c r="R50" s="147"/>
      <c r="S50" s="213"/>
      <c r="T50" s="216"/>
      <c r="U50" s="147"/>
      <c r="V50" s="213"/>
      <c r="W50" s="216"/>
      <c r="X50" s="147"/>
      <c r="Y50" s="213"/>
      <c r="Z50" s="216"/>
      <c r="AA50" s="147"/>
      <c r="AB50" s="213"/>
      <c r="AC50" s="216"/>
      <c r="AD50" s="147"/>
      <c r="AE50" s="262"/>
      <c r="AF50" s="216"/>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row>
    <row r="51" spans="1:62" s="68" customFormat="1" ht="16.5" x14ac:dyDescent="0.25">
      <c r="A51" s="779"/>
      <c r="B51" s="363" t="s">
        <v>511</v>
      </c>
      <c r="C51" s="379">
        <v>1</v>
      </c>
      <c r="D51" s="375"/>
      <c r="E51" s="367">
        <v>1</v>
      </c>
      <c r="F51" s="375"/>
      <c r="G51" s="357">
        <v>1</v>
      </c>
      <c r="H51" s="375"/>
      <c r="I51" s="357">
        <v>1</v>
      </c>
      <c r="J51" s="375"/>
      <c r="K51" s="357">
        <v>1</v>
      </c>
      <c r="L51" s="375"/>
      <c r="M51" s="370">
        <v>1</v>
      </c>
      <c r="N51" s="375"/>
      <c r="O51" s="147"/>
      <c r="P51" s="213"/>
      <c r="Q51" s="216"/>
      <c r="R51" s="147"/>
      <c r="S51" s="213"/>
      <c r="T51" s="216"/>
      <c r="U51" s="147"/>
      <c r="V51" s="213"/>
      <c r="W51" s="216"/>
      <c r="X51" s="147"/>
      <c r="Y51" s="213"/>
      <c r="Z51" s="216"/>
      <c r="AA51" s="147"/>
      <c r="AB51" s="213"/>
      <c r="AC51" s="216"/>
      <c r="AD51" s="147"/>
      <c r="AE51" s="262"/>
      <c r="AF51" s="216"/>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row>
    <row r="52" spans="1:62" s="68" customFormat="1" ht="16.5" x14ac:dyDescent="0.25">
      <c r="A52" s="779"/>
      <c r="B52" s="363" t="s">
        <v>512</v>
      </c>
      <c r="C52" s="379">
        <v>1</v>
      </c>
      <c r="D52" s="375"/>
      <c r="E52" s="367">
        <v>1</v>
      </c>
      <c r="F52" s="375"/>
      <c r="G52" s="357">
        <v>1</v>
      </c>
      <c r="H52" s="375"/>
      <c r="I52" s="357">
        <v>1</v>
      </c>
      <c r="J52" s="375"/>
      <c r="K52" s="357">
        <v>1</v>
      </c>
      <c r="L52" s="375"/>
      <c r="M52" s="370">
        <v>1</v>
      </c>
      <c r="N52" s="375"/>
      <c r="O52" s="147"/>
      <c r="P52" s="213"/>
      <c r="Q52" s="216"/>
      <c r="R52" s="147"/>
      <c r="S52" s="213"/>
      <c r="T52" s="216"/>
      <c r="U52" s="147"/>
      <c r="V52" s="213"/>
      <c r="W52" s="216"/>
      <c r="X52" s="147"/>
      <c r="Y52" s="213"/>
      <c r="Z52" s="216"/>
      <c r="AA52" s="147"/>
      <c r="AB52" s="213"/>
      <c r="AC52" s="216"/>
      <c r="AD52" s="147"/>
      <c r="AE52" s="262"/>
      <c r="AF52" s="216"/>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row>
    <row r="53" spans="1:62" s="68" customFormat="1" ht="16.5" x14ac:dyDescent="0.25">
      <c r="A53" s="779"/>
      <c r="B53" s="363" t="s">
        <v>513</v>
      </c>
      <c r="C53" s="379">
        <v>1</v>
      </c>
      <c r="D53" s="375"/>
      <c r="E53" s="367">
        <v>1</v>
      </c>
      <c r="F53" s="375"/>
      <c r="G53" s="357">
        <v>1</v>
      </c>
      <c r="H53" s="375"/>
      <c r="I53" s="357">
        <v>1</v>
      </c>
      <c r="J53" s="375"/>
      <c r="K53" s="357">
        <v>1</v>
      </c>
      <c r="L53" s="375"/>
      <c r="M53" s="370">
        <v>1</v>
      </c>
      <c r="N53" s="375"/>
      <c r="O53" s="147"/>
      <c r="P53" s="213"/>
      <c r="Q53" s="216"/>
      <c r="R53" s="147"/>
      <c r="S53" s="213"/>
      <c r="T53" s="216"/>
      <c r="U53" s="147"/>
      <c r="V53" s="213"/>
      <c r="W53" s="216"/>
      <c r="X53" s="147"/>
      <c r="Y53" s="213"/>
      <c r="Z53" s="216"/>
      <c r="AA53" s="147"/>
      <c r="AB53" s="213"/>
      <c r="AC53" s="216"/>
      <c r="AD53" s="147"/>
      <c r="AE53" s="262"/>
      <c r="AF53" s="216"/>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row>
    <row r="54" spans="1:62" s="68" customFormat="1" ht="16.5" x14ac:dyDescent="0.25">
      <c r="A54" s="779"/>
      <c r="B54" s="363" t="s">
        <v>514</v>
      </c>
      <c r="C54" s="379">
        <v>1</v>
      </c>
      <c r="D54" s="375"/>
      <c r="E54" s="367">
        <v>1</v>
      </c>
      <c r="F54" s="375"/>
      <c r="G54" s="357">
        <v>1</v>
      </c>
      <c r="H54" s="375"/>
      <c r="I54" s="357">
        <v>1</v>
      </c>
      <c r="J54" s="375"/>
      <c r="K54" s="357">
        <v>1</v>
      </c>
      <c r="L54" s="375"/>
      <c r="M54" s="370">
        <v>1</v>
      </c>
      <c r="N54" s="375"/>
      <c r="O54" s="147"/>
      <c r="P54" s="213"/>
      <c r="Q54" s="216"/>
      <c r="R54" s="147"/>
      <c r="S54" s="213"/>
      <c r="T54" s="216"/>
      <c r="U54" s="147"/>
      <c r="V54" s="213"/>
      <c r="W54" s="216"/>
      <c r="X54" s="147"/>
      <c r="Y54" s="213"/>
      <c r="Z54" s="216"/>
      <c r="AA54" s="147"/>
      <c r="AB54" s="213"/>
      <c r="AC54" s="216"/>
      <c r="AD54" s="147"/>
      <c r="AE54" s="262"/>
      <c r="AF54" s="216"/>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row>
    <row r="55" spans="1:62" s="68" customFormat="1" ht="16.5" x14ac:dyDescent="0.25">
      <c r="A55" s="779"/>
      <c r="B55" s="363" t="s">
        <v>515</v>
      </c>
      <c r="C55" s="379">
        <v>1</v>
      </c>
      <c r="D55" s="375"/>
      <c r="E55" s="367">
        <v>1</v>
      </c>
      <c r="F55" s="375"/>
      <c r="G55" s="357">
        <v>1</v>
      </c>
      <c r="H55" s="375"/>
      <c r="I55" s="357">
        <v>1</v>
      </c>
      <c r="J55" s="375"/>
      <c r="K55" s="357">
        <v>1</v>
      </c>
      <c r="L55" s="375"/>
      <c r="M55" s="370">
        <v>1</v>
      </c>
      <c r="N55" s="375"/>
      <c r="O55" s="147"/>
      <c r="P55" s="213"/>
      <c r="Q55" s="216"/>
      <c r="R55" s="147"/>
      <c r="S55" s="213"/>
      <c r="T55" s="216"/>
      <c r="U55" s="147"/>
      <c r="V55" s="213"/>
      <c r="W55" s="216"/>
      <c r="X55" s="147"/>
      <c r="Y55" s="213"/>
      <c r="Z55" s="216"/>
      <c r="AA55" s="147"/>
      <c r="AB55" s="213"/>
      <c r="AC55" s="216"/>
      <c r="AD55" s="147"/>
      <c r="AE55" s="262"/>
      <c r="AF55" s="216"/>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row>
    <row r="56" spans="1:62" s="68" customFormat="1" ht="16.5" x14ac:dyDescent="0.25">
      <c r="A56" s="779"/>
      <c r="B56" s="363" t="s">
        <v>516</v>
      </c>
      <c r="C56" s="379">
        <v>1</v>
      </c>
      <c r="D56" s="375"/>
      <c r="E56" s="367">
        <v>1</v>
      </c>
      <c r="F56" s="375"/>
      <c r="G56" s="357">
        <v>1</v>
      </c>
      <c r="H56" s="375"/>
      <c r="I56" s="357">
        <v>1</v>
      </c>
      <c r="J56" s="375"/>
      <c r="K56" s="357">
        <v>1</v>
      </c>
      <c r="L56" s="375"/>
      <c r="M56" s="370">
        <v>1</v>
      </c>
      <c r="N56" s="375"/>
      <c r="O56" s="147"/>
      <c r="P56" s="213"/>
      <c r="Q56" s="216"/>
      <c r="R56" s="147"/>
      <c r="S56" s="213"/>
      <c r="T56" s="216"/>
      <c r="U56" s="147"/>
      <c r="V56" s="213"/>
      <c r="W56" s="216"/>
      <c r="X56" s="147"/>
      <c r="Y56" s="213"/>
      <c r="Z56" s="216"/>
      <c r="AA56" s="147"/>
      <c r="AB56" s="213"/>
      <c r="AC56" s="216"/>
      <c r="AD56" s="147"/>
      <c r="AE56" s="262"/>
      <c r="AF56" s="216"/>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row>
    <row r="57" spans="1:62" s="68" customFormat="1" ht="16.5" x14ac:dyDescent="0.25">
      <c r="A57" s="779"/>
      <c r="B57" s="363" t="s">
        <v>517</v>
      </c>
      <c r="C57" s="379">
        <v>1</v>
      </c>
      <c r="D57" s="375"/>
      <c r="E57" s="367">
        <v>1</v>
      </c>
      <c r="F57" s="375"/>
      <c r="G57" s="357">
        <v>1</v>
      </c>
      <c r="H57" s="375"/>
      <c r="I57" s="357">
        <v>1</v>
      </c>
      <c r="J57" s="375"/>
      <c r="K57" s="357">
        <v>1</v>
      </c>
      <c r="L57" s="375"/>
      <c r="M57" s="370">
        <v>1</v>
      </c>
      <c r="N57" s="375"/>
      <c r="O57" s="147"/>
      <c r="P57" s="213"/>
      <c r="Q57" s="216"/>
      <c r="R57" s="147"/>
      <c r="S57" s="213"/>
      <c r="T57" s="216"/>
      <c r="U57" s="147"/>
      <c r="V57" s="213"/>
      <c r="W57" s="216"/>
      <c r="X57" s="147"/>
      <c r="Y57" s="213"/>
      <c r="Z57" s="216"/>
      <c r="AA57" s="147"/>
      <c r="AB57" s="213"/>
      <c r="AC57" s="216"/>
      <c r="AD57" s="147"/>
      <c r="AE57" s="262"/>
      <c r="AF57" s="216"/>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row>
    <row r="58" spans="1:62" s="68" customFormat="1" ht="16.5" x14ac:dyDescent="0.25">
      <c r="A58" s="779"/>
      <c r="B58" s="363" t="s">
        <v>518</v>
      </c>
      <c r="C58" s="379">
        <v>1</v>
      </c>
      <c r="D58" s="375"/>
      <c r="E58" s="367">
        <v>1</v>
      </c>
      <c r="F58" s="375"/>
      <c r="G58" s="357">
        <v>1</v>
      </c>
      <c r="H58" s="375"/>
      <c r="I58" s="357">
        <v>1</v>
      </c>
      <c r="J58" s="375"/>
      <c r="K58" s="357">
        <v>1</v>
      </c>
      <c r="L58" s="375"/>
      <c r="M58" s="370">
        <v>1</v>
      </c>
      <c r="N58" s="375"/>
      <c r="O58" s="147"/>
      <c r="P58" s="213"/>
      <c r="Q58" s="216"/>
      <c r="R58" s="147"/>
      <c r="S58" s="213"/>
      <c r="T58" s="216"/>
      <c r="U58" s="147"/>
      <c r="V58" s="213"/>
      <c r="W58" s="216"/>
      <c r="X58" s="147"/>
      <c r="Y58" s="213"/>
      <c r="Z58" s="216"/>
      <c r="AA58" s="147"/>
      <c r="AB58" s="213"/>
      <c r="AC58" s="216"/>
      <c r="AD58" s="147"/>
      <c r="AE58" s="262"/>
      <c r="AF58" s="216"/>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row>
    <row r="59" spans="1:62" s="68" customFormat="1" ht="16.5" x14ac:dyDescent="0.25">
      <c r="A59" s="779"/>
      <c r="B59" s="363" t="s">
        <v>519</v>
      </c>
      <c r="C59" s="379">
        <v>1</v>
      </c>
      <c r="D59" s="375"/>
      <c r="E59" s="367">
        <v>1</v>
      </c>
      <c r="F59" s="375"/>
      <c r="G59" s="357">
        <v>1</v>
      </c>
      <c r="H59" s="375"/>
      <c r="I59" s="357">
        <v>1</v>
      </c>
      <c r="J59" s="375"/>
      <c r="K59" s="357">
        <v>1</v>
      </c>
      <c r="L59" s="375"/>
      <c r="M59" s="370">
        <v>1</v>
      </c>
      <c r="N59" s="375"/>
      <c r="O59" s="147"/>
      <c r="P59" s="213"/>
      <c r="Q59" s="216"/>
      <c r="R59" s="147"/>
      <c r="S59" s="213"/>
      <c r="T59" s="216"/>
      <c r="U59" s="147"/>
      <c r="V59" s="213"/>
      <c r="W59" s="216"/>
      <c r="X59" s="147"/>
      <c r="Y59" s="213"/>
      <c r="Z59" s="216"/>
      <c r="AA59" s="147"/>
      <c r="AB59" s="213"/>
      <c r="AC59" s="216"/>
      <c r="AD59" s="147"/>
      <c r="AE59" s="262"/>
      <c r="AF59" s="216"/>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row>
    <row r="60" spans="1:62" s="68" customFormat="1" ht="16.5" x14ac:dyDescent="0.25">
      <c r="A60" s="779"/>
      <c r="B60" s="363" t="s">
        <v>520</v>
      </c>
      <c r="C60" s="379">
        <v>1</v>
      </c>
      <c r="D60" s="375"/>
      <c r="E60" s="367">
        <v>1</v>
      </c>
      <c r="F60" s="375"/>
      <c r="G60" s="357">
        <v>1</v>
      </c>
      <c r="H60" s="375"/>
      <c r="I60" s="357">
        <v>1</v>
      </c>
      <c r="J60" s="375"/>
      <c r="K60" s="357">
        <v>1</v>
      </c>
      <c r="L60" s="375"/>
      <c r="M60" s="370">
        <v>1</v>
      </c>
      <c r="N60" s="375"/>
      <c r="O60" s="147"/>
      <c r="P60" s="213"/>
      <c r="Q60" s="216"/>
      <c r="R60" s="147"/>
      <c r="S60" s="213"/>
      <c r="T60" s="216"/>
      <c r="U60" s="147"/>
      <c r="V60" s="213"/>
      <c r="W60" s="216"/>
      <c r="X60" s="147"/>
      <c r="Y60" s="213"/>
      <c r="Z60" s="216"/>
      <c r="AA60" s="147"/>
      <c r="AB60" s="213"/>
      <c r="AC60" s="216"/>
      <c r="AD60" s="147"/>
      <c r="AE60" s="262"/>
      <c r="AF60" s="216"/>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row>
    <row r="61" spans="1:62" s="68" customFormat="1" ht="16.5" x14ac:dyDescent="0.25">
      <c r="A61" s="779"/>
      <c r="B61" s="363" t="s">
        <v>521</v>
      </c>
      <c r="C61" s="379">
        <v>1</v>
      </c>
      <c r="D61" s="375"/>
      <c r="E61" s="367">
        <v>1</v>
      </c>
      <c r="F61" s="375"/>
      <c r="G61" s="357">
        <v>1</v>
      </c>
      <c r="H61" s="375"/>
      <c r="I61" s="357">
        <v>1</v>
      </c>
      <c r="J61" s="375"/>
      <c r="K61" s="357">
        <v>1</v>
      </c>
      <c r="L61" s="375"/>
      <c r="M61" s="370">
        <v>1</v>
      </c>
      <c r="N61" s="375"/>
      <c r="O61" s="147"/>
      <c r="P61" s="213"/>
      <c r="Q61" s="216"/>
      <c r="R61" s="147"/>
      <c r="S61" s="213"/>
      <c r="T61" s="216"/>
      <c r="U61" s="147"/>
      <c r="V61" s="213"/>
      <c r="W61" s="216"/>
      <c r="X61" s="147"/>
      <c r="Y61" s="213"/>
      <c r="Z61" s="216"/>
      <c r="AA61" s="147"/>
      <c r="AB61" s="213"/>
      <c r="AC61" s="216"/>
      <c r="AD61" s="147"/>
      <c r="AE61" s="262"/>
      <c r="AF61" s="216"/>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row>
    <row r="62" spans="1:62" s="68" customFormat="1" ht="16.5" x14ac:dyDescent="0.25">
      <c r="A62" s="779"/>
      <c r="B62" s="363" t="s">
        <v>522</v>
      </c>
      <c r="C62" s="379">
        <v>1</v>
      </c>
      <c r="D62" s="375"/>
      <c r="E62" s="367">
        <v>1</v>
      </c>
      <c r="F62" s="375"/>
      <c r="G62" s="357">
        <v>1</v>
      </c>
      <c r="H62" s="375"/>
      <c r="I62" s="357">
        <v>1</v>
      </c>
      <c r="J62" s="375"/>
      <c r="K62" s="357">
        <v>1</v>
      </c>
      <c r="L62" s="375"/>
      <c r="M62" s="370">
        <v>1</v>
      </c>
      <c r="N62" s="375"/>
      <c r="O62" s="147"/>
      <c r="P62" s="213"/>
      <c r="Q62" s="216"/>
      <c r="R62" s="147"/>
      <c r="S62" s="213"/>
      <c r="T62" s="216"/>
      <c r="U62" s="147"/>
      <c r="V62" s="213"/>
      <c r="W62" s="216"/>
      <c r="X62" s="147"/>
      <c r="Y62" s="213"/>
      <c r="Z62" s="216"/>
      <c r="AA62" s="147"/>
      <c r="AB62" s="213"/>
      <c r="AC62" s="216"/>
      <c r="AD62" s="147"/>
      <c r="AE62" s="262"/>
      <c r="AF62" s="216"/>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row>
    <row r="63" spans="1:62" s="68" customFormat="1" ht="16.5" x14ac:dyDescent="0.25">
      <c r="A63" s="779"/>
      <c r="B63" s="363" t="s">
        <v>523</v>
      </c>
      <c r="C63" s="379">
        <v>1</v>
      </c>
      <c r="D63" s="375"/>
      <c r="E63" s="367">
        <v>1</v>
      </c>
      <c r="F63" s="375"/>
      <c r="G63" s="357">
        <v>1</v>
      </c>
      <c r="H63" s="375"/>
      <c r="I63" s="357">
        <v>1</v>
      </c>
      <c r="J63" s="375"/>
      <c r="K63" s="357">
        <v>1</v>
      </c>
      <c r="L63" s="375"/>
      <c r="M63" s="370">
        <v>1</v>
      </c>
      <c r="N63" s="375"/>
      <c r="O63" s="147"/>
      <c r="P63" s="213"/>
      <c r="Q63" s="216"/>
      <c r="R63" s="147"/>
      <c r="S63" s="213"/>
      <c r="T63" s="216"/>
      <c r="U63" s="147"/>
      <c r="V63" s="213"/>
      <c r="W63" s="216"/>
      <c r="X63" s="147"/>
      <c r="Y63" s="213"/>
      <c r="Z63" s="216"/>
      <c r="AA63" s="147"/>
      <c r="AB63" s="213"/>
      <c r="AC63" s="216"/>
      <c r="AD63" s="147"/>
      <c r="AE63" s="262"/>
      <c r="AF63" s="216"/>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row>
    <row r="64" spans="1:62" s="68" customFormat="1" ht="16.5" x14ac:dyDescent="0.25">
      <c r="A64" s="779"/>
      <c r="B64" s="363" t="s">
        <v>524</v>
      </c>
      <c r="C64" s="379">
        <v>1</v>
      </c>
      <c r="D64" s="375"/>
      <c r="E64" s="367">
        <v>1</v>
      </c>
      <c r="F64" s="375"/>
      <c r="G64" s="357">
        <v>1</v>
      </c>
      <c r="H64" s="375"/>
      <c r="I64" s="357">
        <v>1</v>
      </c>
      <c r="J64" s="375"/>
      <c r="K64" s="357">
        <v>1</v>
      </c>
      <c r="L64" s="375"/>
      <c r="M64" s="370">
        <v>1</v>
      </c>
      <c r="N64" s="375"/>
      <c r="O64" s="147"/>
      <c r="P64" s="213"/>
      <c r="Q64" s="216"/>
      <c r="R64" s="147"/>
      <c r="S64" s="213"/>
      <c r="T64" s="216"/>
      <c r="U64" s="147"/>
      <c r="V64" s="213"/>
      <c r="W64" s="216"/>
      <c r="X64" s="147"/>
      <c r="Y64" s="213"/>
      <c r="Z64" s="216"/>
      <c r="AA64" s="147"/>
      <c r="AB64" s="213"/>
      <c r="AC64" s="216"/>
      <c r="AD64" s="147"/>
      <c r="AE64" s="262"/>
      <c r="AF64" s="216"/>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row>
    <row r="65" spans="1:62" s="68" customFormat="1" ht="16.5" x14ac:dyDescent="0.25">
      <c r="A65" s="779"/>
      <c r="B65" s="363" t="s">
        <v>525</v>
      </c>
      <c r="C65" s="379">
        <v>1</v>
      </c>
      <c r="D65" s="375"/>
      <c r="E65" s="367">
        <v>1</v>
      </c>
      <c r="F65" s="375"/>
      <c r="G65" s="357">
        <v>1</v>
      </c>
      <c r="H65" s="375"/>
      <c r="I65" s="357">
        <v>1</v>
      </c>
      <c r="J65" s="375"/>
      <c r="K65" s="357">
        <v>1</v>
      </c>
      <c r="L65" s="375"/>
      <c r="M65" s="370">
        <v>1</v>
      </c>
      <c r="N65" s="375"/>
      <c r="O65" s="147"/>
      <c r="P65" s="213"/>
      <c r="Q65" s="216"/>
      <c r="R65" s="147"/>
      <c r="S65" s="213"/>
      <c r="T65" s="216"/>
      <c r="U65" s="147"/>
      <c r="V65" s="213"/>
      <c r="W65" s="216"/>
      <c r="X65" s="147"/>
      <c r="Y65" s="213"/>
      <c r="Z65" s="216"/>
      <c r="AA65" s="147"/>
      <c r="AB65" s="213"/>
      <c r="AC65" s="216"/>
      <c r="AD65" s="147"/>
      <c r="AE65" s="262"/>
      <c r="AF65" s="216"/>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row>
    <row r="66" spans="1:62" s="68" customFormat="1" ht="16.5" x14ac:dyDescent="0.25">
      <c r="A66" s="779"/>
      <c r="B66" s="363" t="s">
        <v>526</v>
      </c>
      <c r="C66" s="379">
        <v>1</v>
      </c>
      <c r="D66" s="375"/>
      <c r="E66" s="367">
        <v>1</v>
      </c>
      <c r="F66" s="375"/>
      <c r="G66" s="357">
        <v>1</v>
      </c>
      <c r="H66" s="375"/>
      <c r="I66" s="357">
        <v>1</v>
      </c>
      <c r="J66" s="375"/>
      <c r="K66" s="357">
        <v>1</v>
      </c>
      <c r="L66" s="375"/>
      <c r="M66" s="370">
        <v>1</v>
      </c>
      <c r="N66" s="375"/>
      <c r="O66" s="147"/>
      <c r="P66" s="213"/>
      <c r="Q66" s="216"/>
      <c r="R66" s="147"/>
      <c r="S66" s="213"/>
      <c r="T66" s="216"/>
      <c r="U66" s="147"/>
      <c r="V66" s="213"/>
      <c r="W66" s="216"/>
      <c r="X66" s="147"/>
      <c r="Y66" s="213"/>
      <c r="Z66" s="216"/>
      <c r="AA66" s="147"/>
      <c r="AB66" s="213"/>
      <c r="AC66" s="216"/>
      <c r="AD66" s="147"/>
      <c r="AE66" s="262"/>
      <c r="AF66" s="216"/>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row>
    <row r="67" spans="1:62" s="68" customFormat="1" ht="16.5" x14ac:dyDescent="0.25">
      <c r="A67" s="779"/>
      <c r="B67" s="363" t="s">
        <v>527</v>
      </c>
      <c r="C67" s="379">
        <v>1</v>
      </c>
      <c r="D67" s="375"/>
      <c r="E67" s="367">
        <v>1</v>
      </c>
      <c r="F67" s="375"/>
      <c r="G67" s="357">
        <v>1</v>
      </c>
      <c r="H67" s="375"/>
      <c r="I67" s="357">
        <v>1</v>
      </c>
      <c r="J67" s="375"/>
      <c r="K67" s="357">
        <v>1</v>
      </c>
      <c r="L67" s="375"/>
      <c r="M67" s="370">
        <v>1</v>
      </c>
      <c r="N67" s="375"/>
      <c r="O67" s="147"/>
      <c r="P67" s="213"/>
      <c r="Q67" s="216"/>
      <c r="R67" s="147"/>
      <c r="S67" s="213"/>
      <c r="T67" s="216"/>
      <c r="U67" s="147"/>
      <c r="V67" s="213"/>
      <c r="W67" s="216"/>
      <c r="X67" s="147"/>
      <c r="Y67" s="213"/>
      <c r="Z67" s="216"/>
      <c r="AA67" s="147"/>
      <c r="AB67" s="213"/>
      <c r="AC67" s="216"/>
      <c r="AD67" s="147"/>
      <c r="AE67" s="262"/>
      <c r="AF67" s="216"/>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row>
    <row r="68" spans="1:62" s="68" customFormat="1" ht="16.5" x14ac:dyDescent="0.25">
      <c r="A68" s="779"/>
      <c r="B68" s="364" t="s">
        <v>528</v>
      </c>
      <c r="C68" s="380">
        <v>1</v>
      </c>
      <c r="D68" s="376"/>
      <c r="E68" s="368">
        <v>1</v>
      </c>
      <c r="F68" s="376"/>
      <c r="G68" s="361">
        <v>1</v>
      </c>
      <c r="H68" s="376"/>
      <c r="I68" s="361">
        <v>1</v>
      </c>
      <c r="J68" s="376"/>
      <c r="K68" s="361">
        <v>1</v>
      </c>
      <c r="L68" s="376"/>
      <c r="M68" s="372">
        <v>1</v>
      </c>
      <c r="N68" s="376"/>
      <c r="O68" s="266"/>
      <c r="P68" s="267"/>
      <c r="Q68" s="268"/>
      <c r="R68" s="266"/>
      <c r="S68" s="267"/>
      <c r="T68" s="268"/>
      <c r="U68" s="266"/>
      <c r="V68" s="267"/>
      <c r="W68" s="268"/>
      <c r="X68" s="266"/>
      <c r="Y68" s="267"/>
      <c r="Z68" s="268"/>
      <c r="AA68" s="266"/>
      <c r="AB68" s="267"/>
      <c r="AC68" s="268"/>
      <c r="AD68" s="266"/>
      <c r="AE68" s="267"/>
      <c r="AF68" s="268"/>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row>
    <row r="69" spans="1:62" s="68" customFormat="1" ht="34.5" customHeight="1" x14ac:dyDescent="0.25">
      <c r="A69" s="547"/>
      <c r="B69" s="365" t="s">
        <v>93</v>
      </c>
      <c r="C69" s="381">
        <f>SUM(C49:C68)</f>
        <v>20</v>
      </c>
      <c r="D69" s="377"/>
      <c r="E69" s="360">
        <f>SUM(E49:E68)</f>
        <v>20</v>
      </c>
      <c r="F69" s="377"/>
      <c r="G69" s="359">
        <f>SUM(G49:G68)</f>
        <v>20</v>
      </c>
      <c r="H69" s="377"/>
      <c r="I69" s="359">
        <f>SUM(I49:I68)</f>
        <v>20</v>
      </c>
      <c r="J69" s="377"/>
      <c r="K69" s="359">
        <f>SUM(K49:K68)</f>
        <v>20</v>
      </c>
      <c r="L69" s="377"/>
      <c r="M69" s="373">
        <f>SUM(M49:M68)</f>
        <v>20</v>
      </c>
      <c r="N69" s="377"/>
      <c r="O69" s="270"/>
      <c r="P69" s="186"/>
      <c r="Q69" s="269"/>
      <c r="R69" s="185"/>
      <c r="S69" s="186"/>
      <c r="T69" s="269"/>
      <c r="U69" s="185"/>
      <c r="V69" s="186"/>
      <c r="W69" s="269"/>
      <c r="X69" s="185"/>
      <c r="Y69" s="186"/>
      <c r="Z69" s="269"/>
      <c r="AA69" s="185"/>
      <c r="AB69" s="186"/>
      <c r="AC69" s="269"/>
      <c r="AD69" s="185"/>
      <c r="AE69" s="186"/>
      <c r="AF69" s="26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row>
    <row r="71" spans="1:62" ht="15" thickBot="1" x14ac:dyDescent="0.3"/>
    <row r="72" spans="1:62" s="68" customFormat="1" ht="50.25" hidden="1" customHeight="1" thickBot="1" x14ac:dyDescent="0.3">
      <c r="A72" s="534" t="s">
        <v>504</v>
      </c>
      <c r="B72" s="535"/>
      <c r="C72" s="784"/>
      <c r="D72" s="784"/>
      <c r="E72" s="784"/>
      <c r="F72" s="784"/>
      <c r="G72" s="784"/>
      <c r="H72" s="784"/>
      <c r="I72" s="784"/>
      <c r="J72" s="784"/>
      <c r="K72" s="784"/>
      <c r="L72" s="784"/>
      <c r="M72" s="784"/>
      <c r="N72" s="784"/>
      <c r="O72" s="784"/>
      <c r="P72" s="784"/>
      <c r="Q72" s="784"/>
      <c r="R72" s="784"/>
      <c r="S72" s="784"/>
      <c r="T72" s="784"/>
      <c r="U72" s="784"/>
      <c r="V72" s="784"/>
      <c r="W72" s="784"/>
      <c r="X72" s="784"/>
      <c r="Y72" s="784"/>
      <c r="Z72" s="784"/>
      <c r="AA72" s="784"/>
      <c r="AB72" s="784"/>
      <c r="AC72" s="784"/>
      <c r="AD72" s="784"/>
      <c r="AE72" s="784"/>
      <c r="AF72" s="785"/>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row>
    <row r="73" spans="1:62" s="99" customFormat="1" ht="21.75" hidden="1" customHeight="1" thickBot="1" x14ac:dyDescent="0.3">
      <c r="A73" s="546" t="s">
        <v>505</v>
      </c>
      <c r="B73" s="782" t="s">
        <v>506</v>
      </c>
      <c r="C73" s="681" t="s">
        <v>99</v>
      </c>
      <c r="D73" s="783"/>
      <c r="E73" s="783"/>
      <c r="F73" s="783"/>
      <c r="G73" s="783"/>
      <c r="H73" s="783"/>
      <c r="I73" s="783"/>
      <c r="J73" s="783"/>
      <c r="K73" s="783"/>
      <c r="L73" s="783"/>
      <c r="M73" s="783"/>
      <c r="N73" s="682"/>
      <c r="O73" s="771" t="s">
        <v>239</v>
      </c>
      <c r="P73" s="772"/>
      <c r="Q73" s="772"/>
      <c r="R73" s="772"/>
      <c r="S73" s="772"/>
      <c r="T73" s="772"/>
      <c r="U73" s="772"/>
      <c r="V73" s="772"/>
      <c r="W73" s="772"/>
      <c r="X73" s="772"/>
      <c r="Y73" s="772"/>
      <c r="Z73" s="772"/>
      <c r="AA73" s="772"/>
      <c r="AB73" s="772"/>
      <c r="AC73" s="772"/>
      <c r="AD73" s="772"/>
      <c r="AE73" s="772"/>
      <c r="AF73" s="773"/>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row>
    <row r="74" spans="1:62" s="99" customFormat="1" ht="21.75" hidden="1" customHeight="1" thickBot="1" x14ac:dyDescent="0.3">
      <c r="A74" s="779"/>
      <c r="B74" s="782"/>
      <c r="C74" s="777" t="s">
        <v>237</v>
      </c>
      <c r="D74" s="778"/>
      <c r="E74" s="777" t="s">
        <v>248</v>
      </c>
      <c r="F74" s="778"/>
      <c r="G74" s="777" t="s">
        <v>251</v>
      </c>
      <c r="H74" s="778"/>
      <c r="I74" s="777" t="s">
        <v>252</v>
      </c>
      <c r="J74" s="778"/>
      <c r="K74" s="777" t="s">
        <v>253</v>
      </c>
      <c r="L74" s="778"/>
      <c r="M74" s="777" t="s">
        <v>254</v>
      </c>
      <c r="N74" s="778"/>
      <c r="O74" s="771" t="s">
        <v>237</v>
      </c>
      <c r="P74" s="772"/>
      <c r="Q74" s="773"/>
      <c r="R74" s="774" t="s">
        <v>248</v>
      </c>
      <c r="S74" s="775"/>
      <c r="T74" s="776"/>
      <c r="U74" s="774" t="s">
        <v>251</v>
      </c>
      <c r="V74" s="775"/>
      <c r="W74" s="776"/>
      <c r="X74" s="774" t="s">
        <v>252</v>
      </c>
      <c r="Y74" s="775"/>
      <c r="Z74" s="776"/>
      <c r="AA74" s="774" t="s">
        <v>253</v>
      </c>
      <c r="AB74" s="775"/>
      <c r="AC74" s="776"/>
      <c r="AD74" s="774" t="s">
        <v>254</v>
      </c>
      <c r="AE74" s="775"/>
      <c r="AF74" s="776"/>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row>
    <row r="75" spans="1:62" s="99" customFormat="1" ht="28.5" hidden="1" customHeight="1" x14ac:dyDescent="0.25">
      <c r="A75" s="779"/>
      <c r="B75" s="782"/>
      <c r="C75" s="202" t="s">
        <v>100</v>
      </c>
      <c r="D75" s="202" t="s">
        <v>507</v>
      </c>
      <c r="E75" s="202" t="s">
        <v>100</v>
      </c>
      <c r="F75" s="202" t="s">
        <v>507</v>
      </c>
      <c r="G75" s="202" t="s">
        <v>100</v>
      </c>
      <c r="H75" s="202" t="s">
        <v>507</v>
      </c>
      <c r="I75" s="202" t="s">
        <v>100</v>
      </c>
      <c r="J75" s="202" t="s">
        <v>507</v>
      </c>
      <c r="K75" s="202" t="s">
        <v>100</v>
      </c>
      <c r="L75" s="202" t="s">
        <v>507</v>
      </c>
      <c r="M75" s="202" t="s">
        <v>100</v>
      </c>
      <c r="N75" s="202" t="s">
        <v>507</v>
      </c>
      <c r="O75" s="203" t="s">
        <v>100</v>
      </c>
      <c r="P75" s="203" t="s">
        <v>508</v>
      </c>
      <c r="Q75" s="203" t="s">
        <v>226</v>
      </c>
      <c r="R75" s="203" t="s">
        <v>100</v>
      </c>
      <c r="S75" s="203" t="s">
        <v>508</v>
      </c>
      <c r="T75" s="203" t="s">
        <v>226</v>
      </c>
      <c r="U75" s="203" t="s">
        <v>100</v>
      </c>
      <c r="V75" s="203" t="s">
        <v>508</v>
      </c>
      <c r="W75" s="203" t="s">
        <v>226</v>
      </c>
      <c r="X75" s="203" t="s">
        <v>100</v>
      </c>
      <c r="Y75" s="203" t="s">
        <v>508</v>
      </c>
      <c r="Z75" s="203" t="s">
        <v>226</v>
      </c>
      <c r="AA75" s="203" t="s">
        <v>100</v>
      </c>
      <c r="AB75" s="203" t="s">
        <v>508</v>
      </c>
      <c r="AC75" s="203" t="s">
        <v>226</v>
      </c>
      <c r="AD75" s="203" t="s">
        <v>100</v>
      </c>
      <c r="AE75" s="203" t="s">
        <v>508</v>
      </c>
      <c r="AF75" s="203" t="s">
        <v>226</v>
      </c>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row>
    <row r="76" spans="1:62" s="99" customFormat="1" ht="15.75" hidden="1" customHeight="1" x14ac:dyDescent="0.25">
      <c r="A76" s="779"/>
      <c r="B76" s="362" t="s">
        <v>509</v>
      </c>
      <c r="C76" s="378"/>
      <c r="D76" s="374"/>
      <c r="E76" s="366"/>
      <c r="F76" s="374"/>
      <c r="G76" s="358"/>
      <c r="H76" s="374"/>
      <c r="I76" s="358"/>
      <c r="J76" s="374"/>
      <c r="K76" s="358"/>
      <c r="L76" s="374"/>
      <c r="M76" s="371"/>
      <c r="N76" s="374"/>
      <c r="O76" s="215"/>
      <c r="P76" s="213"/>
      <c r="Q76" s="213"/>
      <c r="R76" s="215"/>
      <c r="S76" s="213"/>
      <c r="T76" s="213"/>
      <c r="U76" s="215"/>
      <c r="V76" s="213"/>
      <c r="W76" s="213"/>
      <c r="X76" s="215"/>
      <c r="Y76" s="213"/>
      <c r="Z76" s="213"/>
      <c r="AA76" s="215"/>
      <c r="AB76" s="213"/>
      <c r="AC76" s="213"/>
      <c r="AD76" s="215"/>
      <c r="AE76" s="262"/>
      <c r="AF76" s="216"/>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row>
    <row r="77" spans="1:62" s="99" customFormat="1" ht="15.75" hidden="1" customHeight="1" x14ac:dyDescent="0.25">
      <c r="A77" s="779"/>
      <c r="B77" s="363" t="s">
        <v>510</v>
      </c>
      <c r="C77" s="379"/>
      <c r="D77" s="375"/>
      <c r="E77" s="367"/>
      <c r="F77" s="375"/>
      <c r="G77" s="357"/>
      <c r="H77" s="375"/>
      <c r="I77" s="357"/>
      <c r="J77" s="375"/>
      <c r="K77" s="357"/>
      <c r="L77" s="375"/>
      <c r="M77" s="370"/>
      <c r="N77" s="375"/>
      <c r="O77" s="147"/>
      <c r="P77" s="213"/>
      <c r="Q77" s="213"/>
      <c r="R77" s="147"/>
      <c r="S77" s="213"/>
      <c r="T77" s="213"/>
      <c r="U77" s="147"/>
      <c r="V77" s="213"/>
      <c r="W77" s="213"/>
      <c r="X77" s="147"/>
      <c r="Y77" s="213"/>
      <c r="Z77" s="213"/>
      <c r="AA77" s="147"/>
      <c r="AB77" s="213"/>
      <c r="AC77" s="213"/>
      <c r="AD77" s="147"/>
      <c r="AE77" s="262"/>
      <c r="AF77" s="216"/>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row>
    <row r="78" spans="1:62" s="99" customFormat="1" ht="15.75" hidden="1" customHeight="1" x14ac:dyDescent="0.25">
      <c r="A78" s="779"/>
      <c r="B78" s="363" t="s">
        <v>511</v>
      </c>
      <c r="C78" s="379"/>
      <c r="D78" s="375"/>
      <c r="E78" s="367"/>
      <c r="F78" s="375"/>
      <c r="G78" s="357"/>
      <c r="H78" s="375"/>
      <c r="I78" s="357"/>
      <c r="J78" s="375"/>
      <c r="K78" s="357"/>
      <c r="L78" s="375"/>
      <c r="M78" s="370"/>
      <c r="N78" s="375"/>
      <c r="O78" s="147"/>
      <c r="P78" s="213"/>
      <c r="Q78" s="213"/>
      <c r="R78" s="147"/>
      <c r="S78" s="213"/>
      <c r="T78" s="213"/>
      <c r="U78" s="147"/>
      <c r="V78" s="213"/>
      <c r="W78" s="213"/>
      <c r="X78" s="147"/>
      <c r="Y78" s="213"/>
      <c r="Z78" s="213"/>
      <c r="AA78" s="147"/>
      <c r="AB78" s="213"/>
      <c r="AC78" s="213"/>
      <c r="AD78" s="147"/>
      <c r="AE78" s="262"/>
      <c r="AF78" s="216"/>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row>
    <row r="79" spans="1:62" s="99" customFormat="1" ht="15.75" hidden="1" customHeight="1" x14ac:dyDescent="0.25">
      <c r="A79" s="779"/>
      <c r="B79" s="363" t="s">
        <v>512</v>
      </c>
      <c r="C79" s="379"/>
      <c r="D79" s="375"/>
      <c r="E79" s="367"/>
      <c r="F79" s="375"/>
      <c r="G79" s="357"/>
      <c r="H79" s="375"/>
      <c r="I79" s="357"/>
      <c r="J79" s="375"/>
      <c r="K79" s="357"/>
      <c r="L79" s="375"/>
      <c r="M79" s="370"/>
      <c r="N79" s="375"/>
      <c r="O79" s="147"/>
      <c r="P79" s="213"/>
      <c r="Q79" s="213"/>
      <c r="R79" s="147"/>
      <c r="S79" s="213"/>
      <c r="T79" s="213"/>
      <c r="U79" s="147"/>
      <c r="V79" s="213"/>
      <c r="W79" s="213"/>
      <c r="X79" s="147"/>
      <c r="Y79" s="213"/>
      <c r="Z79" s="213"/>
      <c r="AA79" s="147"/>
      <c r="AB79" s="213"/>
      <c r="AC79" s="213"/>
      <c r="AD79" s="147"/>
      <c r="AE79" s="262"/>
      <c r="AF79" s="216"/>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row>
    <row r="80" spans="1:62" s="99" customFormat="1" ht="15.75" hidden="1" customHeight="1" x14ac:dyDescent="0.25">
      <c r="A80" s="779"/>
      <c r="B80" s="363" t="s">
        <v>513</v>
      </c>
      <c r="C80" s="379"/>
      <c r="D80" s="375"/>
      <c r="E80" s="367"/>
      <c r="F80" s="375"/>
      <c r="G80" s="357"/>
      <c r="H80" s="375"/>
      <c r="I80" s="357"/>
      <c r="J80" s="375"/>
      <c r="K80" s="357"/>
      <c r="L80" s="375"/>
      <c r="M80" s="370"/>
      <c r="N80" s="375"/>
      <c r="O80" s="147"/>
      <c r="P80" s="213"/>
      <c r="Q80" s="213"/>
      <c r="R80" s="147"/>
      <c r="S80" s="213"/>
      <c r="T80" s="213"/>
      <c r="U80" s="147"/>
      <c r="V80" s="213"/>
      <c r="W80" s="213"/>
      <c r="X80" s="147"/>
      <c r="Y80" s="213"/>
      <c r="Z80" s="213"/>
      <c r="AA80" s="147"/>
      <c r="AB80" s="213"/>
      <c r="AC80" s="213"/>
      <c r="AD80" s="147"/>
      <c r="AE80" s="262"/>
      <c r="AF80" s="216"/>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row>
    <row r="81" spans="1:62" s="99" customFormat="1" ht="15.75" hidden="1" customHeight="1" x14ac:dyDescent="0.25">
      <c r="A81" s="779"/>
      <c r="B81" s="363" t="s">
        <v>514</v>
      </c>
      <c r="C81" s="379"/>
      <c r="D81" s="375"/>
      <c r="E81" s="367"/>
      <c r="F81" s="375"/>
      <c r="G81" s="357"/>
      <c r="H81" s="375"/>
      <c r="I81" s="357"/>
      <c r="J81" s="375"/>
      <c r="K81" s="357"/>
      <c r="L81" s="375"/>
      <c r="M81" s="370"/>
      <c r="N81" s="375"/>
      <c r="O81" s="147"/>
      <c r="P81" s="213"/>
      <c r="Q81" s="213"/>
      <c r="R81" s="147"/>
      <c r="S81" s="213"/>
      <c r="T81" s="213"/>
      <c r="U81" s="147"/>
      <c r="V81" s="213"/>
      <c r="W81" s="213"/>
      <c r="X81" s="147"/>
      <c r="Y81" s="213"/>
      <c r="Z81" s="213"/>
      <c r="AA81" s="147"/>
      <c r="AB81" s="213"/>
      <c r="AC81" s="213"/>
      <c r="AD81" s="147"/>
      <c r="AE81" s="262"/>
      <c r="AF81" s="216"/>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row>
    <row r="82" spans="1:62" s="99" customFormat="1" ht="15.75" hidden="1" customHeight="1" x14ac:dyDescent="0.25">
      <c r="A82" s="779"/>
      <c r="B82" s="363" t="s">
        <v>515</v>
      </c>
      <c r="C82" s="379"/>
      <c r="D82" s="375"/>
      <c r="E82" s="367"/>
      <c r="F82" s="375"/>
      <c r="G82" s="357"/>
      <c r="H82" s="375"/>
      <c r="I82" s="357"/>
      <c r="J82" s="375"/>
      <c r="K82" s="357"/>
      <c r="L82" s="375"/>
      <c r="M82" s="370"/>
      <c r="N82" s="375"/>
      <c r="O82" s="147"/>
      <c r="P82" s="213"/>
      <c r="Q82" s="213"/>
      <c r="R82" s="147"/>
      <c r="S82" s="213"/>
      <c r="T82" s="213"/>
      <c r="U82" s="147"/>
      <c r="V82" s="213"/>
      <c r="W82" s="213"/>
      <c r="X82" s="147"/>
      <c r="Y82" s="213"/>
      <c r="Z82" s="213"/>
      <c r="AA82" s="147"/>
      <c r="AB82" s="213"/>
      <c r="AC82" s="213"/>
      <c r="AD82" s="147"/>
      <c r="AE82" s="262"/>
      <c r="AF82" s="216"/>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row>
    <row r="83" spans="1:62" s="99" customFormat="1" ht="15.75" hidden="1" customHeight="1" x14ac:dyDescent="0.25">
      <c r="A83" s="779"/>
      <c r="B83" s="363" t="s">
        <v>516</v>
      </c>
      <c r="C83" s="379"/>
      <c r="D83" s="375"/>
      <c r="E83" s="367"/>
      <c r="F83" s="375"/>
      <c r="G83" s="357"/>
      <c r="H83" s="375"/>
      <c r="I83" s="357"/>
      <c r="J83" s="375"/>
      <c r="K83" s="357"/>
      <c r="L83" s="375"/>
      <c r="M83" s="370"/>
      <c r="N83" s="375"/>
      <c r="O83" s="147"/>
      <c r="P83" s="213"/>
      <c r="Q83" s="213"/>
      <c r="R83" s="147"/>
      <c r="S83" s="213"/>
      <c r="T83" s="213"/>
      <c r="U83" s="147"/>
      <c r="V83" s="213"/>
      <c r="W83" s="213"/>
      <c r="X83" s="147"/>
      <c r="Y83" s="213"/>
      <c r="Z83" s="213"/>
      <c r="AA83" s="147"/>
      <c r="AB83" s="213"/>
      <c r="AC83" s="213"/>
      <c r="AD83" s="147"/>
      <c r="AE83" s="262"/>
      <c r="AF83" s="216"/>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row>
    <row r="84" spans="1:62" s="99" customFormat="1" ht="15.75" hidden="1" customHeight="1" x14ac:dyDescent="0.25">
      <c r="A84" s="779"/>
      <c r="B84" s="363" t="s">
        <v>517</v>
      </c>
      <c r="C84" s="379"/>
      <c r="D84" s="375"/>
      <c r="E84" s="367"/>
      <c r="F84" s="375"/>
      <c r="G84" s="357"/>
      <c r="H84" s="375"/>
      <c r="I84" s="357"/>
      <c r="J84" s="375"/>
      <c r="K84" s="357"/>
      <c r="L84" s="375"/>
      <c r="M84" s="370"/>
      <c r="N84" s="375"/>
      <c r="O84" s="147"/>
      <c r="P84" s="213"/>
      <c r="Q84" s="213"/>
      <c r="R84" s="147"/>
      <c r="S84" s="213"/>
      <c r="T84" s="213"/>
      <c r="U84" s="147"/>
      <c r="V84" s="213"/>
      <c r="W84" s="213"/>
      <c r="X84" s="147"/>
      <c r="Y84" s="213"/>
      <c r="Z84" s="213"/>
      <c r="AA84" s="147"/>
      <c r="AB84" s="213"/>
      <c r="AC84" s="213"/>
      <c r="AD84" s="147"/>
      <c r="AE84" s="262"/>
      <c r="AF84" s="216"/>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row>
    <row r="85" spans="1:62" s="99" customFormat="1" ht="15.75" hidden="1" customHeight="1" x14ac:dyDescent="0.25">
      <c r="A85" s="779"/>
      <c r="B85" s="363" t="s">
        <v>518</v>
      </c>
      <c r="C85" s="379"/>
      <c r="D85" s="375"/>
      <c r="E85" s="367"/>
      <c r="F85" s="375"/>
      <c r="G85" s="357"/>
      <c r="H85" s="375"/>
      <c r="I85" s="357"/>
      <c r="J85" s="375"/>
      <c r="K85" s="357"/>
      <c r="L85" s="375"/>
      <c r="M85" s="370"/>
      <c r="N85" s="375"/>
      <c r="O85" s="147"/>
      <c r="P85" s="213"/>
      <c r="Q85" s="213"/>
      <c r="R85" s="147"/>
      <c r="S85" s="213"/>
      <c r="T85" s="213"/>
      <c r="U85" s="147"/>
      <c r="V85" s="213"/>
      <c r="W85" s="213"/>
      <c r="X85" s="147"/>
      <c r="Y85" s="213"/>
      <c r="Z85" s="213"/>
      <c r="AA85" s="147"/>
      <c r="AB85" s="213"/>
      <c r="AC85" s="213"/>
      <c r="AD85" s="147"/>
      <c r="AE85" s="262"/>
      <c r="AF85" s="216"/>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row>
    <row r="86" spans="1:62" s="99" customFormat="1" ht="15.75" hidden="1" customHeight="1" x14ac:dyDescent="0.25">
      <c r="A86" s="779"/>
      <c r="B86" s="363" t="s">
        <v>519</v>
      </c>
      <c r="C86" s="379"/>
      <c r="D86" s="375"/>
      <c r="E86" s="367"/>
      <c r="F86" s="375"/>
      <c r="G86" s="357"/>
      <c r="H86" s="375"/>
      <c r="I86" s="357"/>
      <c r="J86" s="375"/>
      <c r="K86" s="357"/>
      <c r="L86" s="375"/>
      <c r="M86" s="370"/>
      <c r="N86" s="375"/>
      <c r="O86" s="147"/>
      <c r="P86" s="213"/>
      <c r="Q86" s="213"/>
      <c r="R86" s="147"/>
      <c r="S86" s="213"/>
      <c r="T86" s="213"/>
      <c r="U86" s="147"/>
      <c r="V86" s="213"/>
      <c r="W86" s="213"/>
      <c r="X86" s="147"/>
      <c r="Y86" s="213"/>
      <c r="Z86" s="213"/>
      <c r="AA86" s="147"/>
      <c r="AB86" s="213"/>
      <c r="AC86" s="213"/>
      <c r="AD86" s="147"/>
      <c r="AE86" s="262"/>
      <c r="AF86" s="216"/>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row>
    <row r="87" spans="1:62" s="99" customFormat="1" ht="15.75" hidden="1" customHeight="1" x14ac:dyDescent="0.25">
      <c r="A87" s="779"/>
      <c r="B87" s="363" t="s">
        <v>520</v>
      </c>
      <c r="C87" s="379"/>
      <c r="D87" s="375"/>
      <c r="E87" s="367"/>
      <c r="F87" s="375"/>
      <c r="G87" s="357"/>
      <c r="H87" s="375"/>
      <c r="I87" s="357"/>
      <c r="J87" s="375"/>
      <c r="K87" s="357"/>
      <c r="L87" s="375"/>
      <c r="M87" s="370"/>
      <c r="N87" s="375"/>
      <c r="O87" s="147"/>
      <c r="P87" s="213"/>
      <c r="Q87" s="213"/>
      <c r="R87" s="147"/>
      <c r="S87" s="213"/>
      <c r="T87" s="213"/>
      <c r="U87" s="147"/>
      <c r="V87" s="213"/>
      <c r="W87" s="213"/>
      <c r="X87" s="147"/>
      <c r="Y87" s="213"/>
      <c r="Z87" s="213"/>
      <c r="AA87" s="147"/>
      <c r="AB87" s="213"/>
      <c r="AC87" s="213"/>
      <c r="AD87" s="147"/>
      <c r="AE87" s="262"/>
      <c r="AF87" s="216"/>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row>
    <row r="88" spans="1:62" s="99" customFormat="1" ht="15.75" hidden="1" customHeight="1" x14ac:dyDescent="0.25">
      <c r="A88" s="779"/>
      <c r="B88" s="363" t="s">
        <v>521</v>
      </c>
      <c r="C88" s="379"/>
      <c r="D88" s="375"/>
      <c r="E88" s="367"/>
      <c r="F88" s="375"/>
      <c r="G88" s="357"/>
      <c r="H88" s="375"/>
      <c r="I88" s="357"/>
      <c r="J88" s="375"/>
      <c r="K88" s="357"/>
      <c r="L88" s="375"/>
      <c r="M88" s="370"/>
      <c r="N88" s="375"/>
      <c r="O88" s="147"/>
      <c r="P88" s="213"/>
      <c r="Q88" s="213"/>
      <c r="R88" s="147"/>
      <c r="S88" s="213"/>
      <c r="T88" s="213"/>
      <c r="U88" s="147"/>
      <c r="V88" s="213"/>
      <c r="W88" s="213"/>
      <c r="X88" s="147"/>
      <c r="Y88" s="213"/>
      <c r="Z88" s="213"/>
      <c r="AA88" s="147"/>
      <c r="AB88" s="213"/>
      <c r="AC88" s="213"/>
      <c r="AD88" s="147"/>
      <c r="AE88" s="262"/>
      <c r="AF88" s="216"/>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row>
    <row r="89" spans="1:62" s="99" customFormat="1" ht="15.75" hidden="1" customHeight="1" x14ac:dyDescent="0.25">
      <c r="A89" s="779"/>
      <c r="B89" s="363" t="s">
        <v>522</v>
      </c>
      <c r="C89" s="379"/>
      <c r="D89" s="375"/>
      <c r="E89" s="367"/>
      <c r="F89" s="375"/>
      <c r="G89" s="357"/>
      <c r="H89" s="375"/>
      <c r="I89" s="357"/>
      <c r="J89" s="375"/>
      <c r="K89" s="357"/>
      <c r="L89" s="375"/>
      <c r="M89" s="370"/>
      <c r="N89" s="375"/>
      <c r="O89" s="147"/>
      <c r="P89" s="213"/>
      <c r="Q89" s="213"/>
      <c r="R89" s="147"/>
      <c r="S89" s="213"/>
      <c r="T89" s="213"/>
      <c r="U89" s="147"/>
      <c r="V89" s="213"/>
      <c r="W89" s="213"/>
      <c r="X89" s="147"/>
      <c r="Y89" s="213"/>
      <c r="Z89" s="213"/>
      <c r="AA89" s="147"/>
      <c r="AB89" s="213"/>
      <c r="AC89" s="213"/>
      <c r="AD89" s="147"/>
      <c r="AE89" s="262"/>
      <c r="AF89" s="216"/>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row>
    <row r="90" spans="1:62" s="99" customFormat="1" ht="15.75" hidden="1" customHeight="1" x14ac:dyDescent="0.25">
      <c r="A90" s="779"/>
      <c r="B90" s="363" t="s">
        <v>523</v>
      </c>
      <c r="C90" s="379"/>
      <c r="D90" s="375"/>
      <c r="E90" s="367"/>
      <c r="F90" s="375"/>
      <c r="G90" s="357"/>
      <c r="H90" s="375"/>
      <c r="I90" s="357"/>
      <c r="J90" s="375"/>
      <c r="K90" s="357"/>
      <c r="L90" s="375"/>
      <c r="M90" s="370"/>
      <c r="N90" s="375"/>
      <c r="O90" s="147"/>
      <c r="P90" s="213"/>
      <c r="Q90" s="213"/>
      <c r="R90" s="147"/>
      <c r="S90" s="213"/>
      <c r="T90" s="213"/>
      <c r="U90" s="147"/>
      <c r="V90" s="213"/>
      <c r="W90" s="213"/>
      <c r="X90" s="147"/>
      <c r="Y90" s="213"/>
      <c r="Z90" s="213"/>
      <c r="AA90" s="147"/>
      <c r="AB90" s="213"/>
      <c r="AC90" s="213"/>
      <c r="AD90" s="147"/>
      <c r="AE90" s="262"/>
      <c r="AF90" s="216"/>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row>
    <row r="91" spans="1:62" s="99" customFormat="1" ht="15.75" hidden="1" customHeight="1" x14ac:dyDescent="0.25">
      <c r="A91" s="779"/>
      <c r="B91" s="363" t="s">
        <v>524</v>
      </c>
      <c r="C91" s="379"/>
      <c r="D91" s="375"/>
      <c r="E91" s="367"/>
      <c r="F91" s="375"/>
      <c r="G91" s="357"/>
      <c r="H91" s="375"/>
      <c r="I91" s="357"/>
      <c r="J91" s="375"/>
      <c r="K91" s="357"/>
      <c r="L91" s="375"/>
      <c r="M91" s="370"/>
      <c r="N91" s="375"/>
      <c r="O91" s="147"/>
      <c r="P91" s="213"/>
      <c r="Q91" s="213"/>
      <c r="R91" s="147"/>
      <c r="S91" s="213"/>
      <c r="T91" s="213"/>
      <c r="U91" s="147"/>
      <c r="V91" s="213"/>
      <c r="W91" s="213"/>
      <c r="X91" s="147"/>
      <c r="Y91" s="213"/>
      <c r="Z91" s="213"/>
      <c r="AA91" s="147"/>
      <c r="AB91" s="213"/>
      <c r="AC91" s="213"/>
      <c r="AD91" s="147"/>
      <c r="AE91" s="262"/>
      <c r="AF91" s="216"/>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row>
    <row r="92" spans="1:62" s="99" customFormat="1" ht="15.75" hidden="1" customHeight="1" x14ac:dyDescent="0.25">
      <c r="A92" s="779"/>
      <c r="B92" s="363" t="s">
        <v>525</v>
      </c>
      <c r="C92" s="379"/>
      <c r="D92" s="375"/>
      <c r="E92" s="367"/>
      <c r="F92" s="375"/>
      <c r="G92" s="357"/>
      <c r="H92" s="375"/>
      <c r="I92" s="357"/>
      <c r="J92" s="375"/>
      <c r="K92" s="357"/>
      <c r="L92" s="375"/>
      <c r="M92" s="370"/>
      <c r="N92" s="375"/>
      <c r="O92" s="147"/>
      <c r="P92" s="213"/>
      <c r="Q92" s="213"/>
      <c r="R92" s="147"/>
      <c r="S92" s="213"/>
      <c r="T92" s="213"/>
      <c r="U92" s="147"/>
      <c r="V92" s="213"/>
      <c r="W92" s="213"/>
      <c r="X92" s="147"/>
      <c r="Y92" s="213"/>
      <c r="Z92" s="213"/>
      <c r="AA92" s="147"/>
      <c r="AB92" s="213"/>
      <c r="AC92" s="213"/>
      <c r="AD92" s="147"/>
      <c r="AE92" s="262"/>
      <c r="AF92" s="216"/>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row>
    <row r="93" spans="1:62" s="99" customFormat="1" ht="15.75" hidden="1" customHeight="1" x14ac:dyDescent="0.25">
      <c r="A93" s="779"/>
      <c r="B93" s="363" t="s">
        <v>526</v>
      </c>
      <c r="C93" s="379"/>
      <c r="D93" s="375"/>
      <c r="E93" s="367"/>
      <c r="F93" s="375"/>
      <c r="G93" s="357"/>
      <c r="H93" s="375"/>
      <c r="I93" s="357"/>
      <c r="J93" s="375"/>
      <c r="K93" s="357"/>
      <c r="L93" s="375"/>
      <c r="M93" s="370"/>
      <c r="N93" s="375"/>
      <c r="O93" s="147"/>
      <c r="P93" s="213"/>
      <c r="Q93" s="213"/>
      <c r="R93" s="147"/>
      <c r="S93" s="213"/>
      <c r="T93" s="213"/>
      <c r="U93" s="147"/>
      <c r="V93" s="213"/>
      <c r="W93" s="213"/>
      <c r="X93" s="147"/>
      <c r="Y93" s="213"/>
      <c r="Z93" s="213"/>
      <c r="AA93" s="147"/>
      <c r="AB93" s="213"/>
      <c r="AC93" s="213"/>
      <c r="AD93" s="147"/>
      <c r="AE93" s="262"/>
      <c r="AF93" s="216"/>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row>
    <row r="94" spans="1:62" s="99" customFormat="1" ht="15.75" hidden="1" customHeight="1" x14ac:dyDescent="0.25">
      <c r="A94" s="779"/>
      <c r="B94" s="363" t="s">
        <v>527</v>
      </c>
      <c r="C94" s="379"/>
      <c r="D94" s="375"/>
      <c r="E94" s="367"/>
      <c r="F94" s="375"/>
      <c r="G94" s="357"/>
      <c r="H94" s="375"/>
      <c r="I94" s="357"/>
      <c r="J94" s="375"/>
      <c r="K94" s="357"/>
      <c r="L94" s="375"/>
      <c r="M94" s="370"/>
      <c r="N94" s="375"/>
      <c r="O94" s="147"/>
      <c r="P94" s="213"/>
      <c r="Q94" s="213"/>
      <c r="R94" s="147"/>
      <c r="S94" s="213"/>
      <c r="T94" s="213"/>
      <c r="U94" s="147"/>
      <c r="V94" s="213"/>
      <c r="W94" s="213"/>
      <c r="X94" s="147"/>
      <c r="Y94" s="213"/>
      <c r="Z94" s="213"/>
      <c r="AA94" s="147"/>
      <c r="AB94" s="213"/>
      <c r="AC94" s="213"/>
      <c r="AD94" s="147"/>
      <c r="AE94" s="262"/>
      <c r="AF94" s="216"/>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row>
    <row r="95" spans="1:62" s="99" customFormat="1" ht="15.75" hidden="1" customHeight="1" x14ac:dyDescent="0.25">
      <c r="A95" s="779"/>
      <c r="B95" s="364" t="s">
        <v>528</v>
      </c>
      <c r="C95" s="380"/>
      <c r="D95" s="376"/>
      <c r="E95" s="368"/>
      <c r="F95" s="376"/>
      <c r="G95" s="361"/>
      <c r="H95" s="376"/>
      <c r="I95" s="361"/>
      <c r="J95" s="376"/>
      <c r="K95" s="361"/>
      <c r="L95" s="376"/>
      <c r="M95" s="372"/>
      <c r="N95" s="376"/>
      <c r="O95" s="147"/>
      <c r="P95" s="213"/>
      <c r="Q95" s="213"/>
      <c r="R95" s="147"/>
      <c r="S95" s="213"/>
      <c r="T95" s="213"/>
      <c r="U95" s="147"/>
      <c r="V95" s="213"/>
      <c r="W95" s="213"/>
      <c r="X95" s="147"/>
      <c r="Y95" s="213"/>
      <c r="Z95" s="213"/>
      <c r="AA95" s="147"/>
      <c r="AB95" s="213"/>
      <c r="AC95" s="213"/>
      <c r="AD95" s="147"/>
      <c r="AE95" s="262"/>
      <c r="AF95" s="216"/>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row>
    <row r="96" spans="1:62" s="99" customFormat="1" ht="29.25" hidden="1" customHeight="1" x14ac:dyDescent="0.25">
      <c r="A96" s="547"/>
      <c r="B96" s="365" t="s">
        <v>93</v>
      </c>
      <c r="C96" s="381"/>
      <c r="D96" s="377"/>
      <c r="E96" s="360"/>
      <c r="F96" s="377"/>
      <c r="G96" s="359"/>
      <c r="H96" s="377"/>
      <c r="I96" s="359"/>
      <c r="J96" s="377"/>
      <c r="K96" s="359"/>
      <c r="L96" s="377"/>
      <c r="M96" s="373"/>
      <c r="N96" s="377"/>
      <c r="O96" s="212"/>
      <c r="P96" s="214"/>
      <c r="Q96" s="214"/>
      <c r="R96" s="212"/>
      <c r="S96" s="214"/>
      <c r="T96" s="214"/>
      <c r="U96" s="212"/>
      <c r="V96" s="214"/>
      <c r="W96" s="214"/>
      <c r="X96" s="212"/>
      <c r="Y96" s="214"/>
      <c r="Z96" s="214"/>
      <c r="AA96" s="212"/>
      <c r="AB96" s="214"/>
      <c r="AC96" s="214"/>
      <c r="AD96" s="212"/>
      <c r="AE96" s="263"/>
      <c r="AF96" s="217"/>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row>
    <row r="97" spans="1:62" s="68" customFormat="1" ht="24" hidden="1" customHeight="1" x14ac:dyDescent="0.25">
      <c r="K97" s="168"/>
      <c r="L97" s="168"/>
      <c r="M97" s="168"/>
      <c r="N97" s="168"/>
      <c r="O97" s="168"/>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row>
    <row r="98" spans="1:62" s="68" customFormat="1" ht="24" hidden="1" customHeight="1" thickBot="1" x14ac:dyDescent="0.3">
      <c r="A98" s="546" t="s">
        <v>529</v>
      </c>
      <c r="B98" s="546" t="s">
        <v>506</v>
      </c>
      <c r="C98" s="681" t="s">
        <v>99</v>
      </c>
      <c r="D98" s="783"/>
      <c r="E98" s="783"/>
      <c r="F98" s="783"/>
      <c r="G98" s="783"/>
      <c r="H98" s="783"/>
      <c r="I98" s="783"/>
      <c r="J98" s="783"/>
      <c r="K98" s="783"/>
      <c r="L98" s="783"/>
      <c r="M98" s="783"/>
      <c r="N98" s="682"/>
      <c r="O98" s="771" t="s">
        <v>239</v>
      </c>
      <c r="P98" s="772"/>
      <c r="Q98" s="772"/>
      <c r="R98" s="772"/>
      <c r="S98" s="772"/>
      <c r="T98" s="772"/>
      <c r="U98" s="772"/>
      <c r="V98" s="772"/>
      <c r="W98" s="772"/>
      <c r="X98" s="772"/>
      <c r="Y98" s="772"/>
      <c r="Z98" s="772"/>
      <c r="AA98" s="772"/>
      <c r="AB98" s="772"/>
      <c r="AC98" s="772"/>
      <c r="AD98" s="772"/>
      <c r="AE98" s="772"/>
      <c r="AF98" s="773"/>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row>
    <row r="99" spans="1:62" s="68" customFormat="1" ht="24" hidden="1" customHeight="1" thickBot="1" x14ac:dyDescent="0.3">
      <c r="A99" s="779"/>
      <c r="B99" s="779"/>
      <c r="C99" s="681" t="s">
        <v>255</v>
      </c>
      <c r="D99" s="682"/>
      <c r="E99" s="681" t="s">
        <v>256</v>
      </c>
      <c r="F99" s="682"/>
      <c r="G99" s="681" t="s">
        <v>257</v>
      </c>
      <c r="H99" s="682"/>
      <c r="I99" s="681" t="s">
        <v>258</v>
      </c>
      <c r="J99" s="682"/>
      <c r="K99" s="681" t="s">
        <v>501</v>
      </c>
      <c r="L99" s="682"/>
      <c r="M99" s="681" t="s">
        <v>260</v>
      </c>
      <c r="N99" s="682"/>
      <c r="O99" s="771" t="s">
        <v>255</v>
      </c>
      <c r="P99" s="772"/>
      <c r="Q99" s="773"/>
      <c r="R99" s="771" t="s">
        <v>256</v>
      </c>
      <c r="S99" s="772"/>
      <c r="T99" s="773"/>
      <c r="U99" s="771" t="s">
        <v>257</v>
      </c>
      <c r="V99" s="772"/>
      <c r="W99" s="773"/>
      <c r="X99" s="771" t="s">
        <v>258</v>
      </c>
      <c r="Y99" s="772"/>
      <c r="Z99" s="773"/>
      <c r="AA99" s="771" t="s">
        <v>501</v>
      </c>
      <c r="AB99" s="772"/>
      <c r="AC99" s="773"/>
      <c r="AD99" s="771" t="s">
        <v>260</v>
      </c>
      <c r="AE99" s="772"/>
      <c r="AF99" s="773"/>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row>
    <row r="100" spans="1:62" s="68" customFormat="1" ht="29.25" hidden="1" customHeight="1" x14ac:dyDescent="0.25">
      <c r="A100" s="779"/>
      <c r="B100" s="547"/>
      <c r="C100" s="218" t="s">
        <v>100</v>
      </c>
      <c r="D100" s="200" t="s">
        <v>507</v>
      </c>
      <c r="E100" s="218" t="s">
        <v>100</v>
      </c>
      <c r="F100" s="200" t="s">
        <v>507</v>
      </c>
      <c r="G100" s="218" t="s">
        <v>100</v>
      </c>
      <c r="H100" s="200" t="s">
        <v>507</v>
      </c>
      <c r="I100" s="218" t="s">
        <v>100</v>
      </c>
      <c r="J100" s="200" t="s">
        <v>507</v>
      </c>
      <c r="K100" s="218" t="s">
        <v>100</v>
      </c>
      <c r="L100" s="200" t="s">
        <v>507</v>
      </c>
      <c r="M100" s="218" t="s">
        <v>100</v>
      </c>
      <c r="N100" s="200" t="s">
        <v>507</v>
      </c>
      <c r="O100" s="203" t="s">
        <v>100</v>
      </c>
      <c r="P100" s="203" t="s">
        <v>508</v>
      </c>
      <c r="Q100" s="203" t="s">
        <v>226</v>
      </c>
      <c r="R100" s="203" t="s">
        <v>100</v>
      </c>
      <c r="S100" s="203" t="s">
        <v>508</v>
      </c>
      <c r="T100" s="203" t="s">
        <v>226</v>
      </c>
      <c r="U100" s="203" t="s">
        <v>100</v>
      </c>
      <c r="V100" s="203" t="s">
        <v>508</v>
      </c>
      <c r="W100" s="203" t="s">
        <v>226</v>
      </c>
      <c r="X100" s="203" t="s">
        <v>100</v>
      </c>
      <c r="Y100" s="203" t="s">
        <v>508</v>
      </c>
      <c r="Z100" s="203" t="s">
        <v>226</v>
      </c>
      <c r="AA100" s="203" t="s">
        <v>100</v>
      </c>
      <c r="AB100" s="203" t="s">
        <v>508</v>
      </c>
      <c r="AC100" s="203" t="s">
        <v>226</v>
      </c>
      <c r="AD100" s="203" t="s">
        <v>100</v>
      </c>
      <c r="AE100" s="203" t="s">
        <v>508</v>
      </c>
      <c r="AF100" s="203" t="s">
        <v>226</v>
      </c>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row>
    <row r="101" spans="1:62" s="68" customFormat="1" ht="16.5" hidden="1" x14ac:dyDescent="0.25">
      <c r="A101" s="779"/>
      <c r="B101" s="362" t="s">
        <v>509</v>
      </c>
      <c r="C101" s="378"/>
      <c r="D101" s="374"/>
      <c r="E101" s="366"/>
      <c r="F101" s="374"/>
      <c r="G101" s="358"/>
      <c r="H101" s="374"/>
      <c r="I101" s="358"/>
      <c r="J101" s="374"/>
      <c r="K101" s="358"/>
      <c r="L101" s="374"/>
      <c r="M101" s="371"/>
      <c r="N101" s="374"/>
      <c r="O101" s="147"/>
      <c r="P101" s="213"/>
      <c r="Q101" s="213"/>
      <c r="R101" s="147"/>
      <c r="S101" s="213"/>
      <c r="T101" s="213"/>
      <c r="U101" s="147"/>
      <c r="V101" s="213"/>
      <c r="W101" s="213"/>
      <c r="X101" s="147"/>
      <c r="Y101" s="213"/>
      <c r="Z101" s="213"/>
      <c r="AA101" s="147"/>
      <c r="AB101" s="213"/>
      <c r="AC101" s="213"/>
      <c r="AD101" s="147"/>
      <c r="AE101" s="262"/>
      <c r="AF101" s="216"/>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row>
    <row r="102" spans="1:62" s="68" customFormat="1" ht="16.5" hidden="1" x14ac:dyDescent="0.25">
      <c r="A102" s="779"/>
      <c r="B102" s="363" t="s">
        <v>510</v>
      </c>
      <c r="C102" s="379"/>
      <c r="D102" s="375"/>
      <c r="E102" s="367"/>
      <c r="F102" s="375"/>
      <c r="G102" s="357"/>
      <c r="H102" s="375"/>
      <c r="I102" s="357"/>
      <c r="J102" s="375"/>
      <c r="K102" s="357"/>
      <c r="L102" s="375"/>
      <c r="M102" s="370"/>
      <c r="N102" s="375"/>
      <c r="O102" s="147"/>
      <c r="P102" s="213"/>
      <c r="Q102" s="213"/>
      <c r="R102" s="147"/>
      <c r="S102" s="213"/>
      <c r="T102" s="213"/>
      <c r="U102" s="147"/>
      <c r="V102" s="213"/>
      <c r="W102" s="213"/>
      <c r="X102" s="147"/>
      <c r="Y102" s="213"/>
      <c r="Z102" s="213"/>
      <c r="AA102" s="147"/>
      <c r="AB102" s="213"/>
      <c r="AC102" s="213"/>
      <c r="AD102" s="147"/>
      <c r="AE102" s="262"/>
      <c r="AF102" s="216"/>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row>
    <row r="103" spans="1:62" s="68" customFormat="1" ht="16.5" hidden="1" x14ac:dyDescent="0.25">
      <c r="A103" s="779"/>
      <c r="B103" s="363" t="s">
        <v>511</v>
      </c>
      <c r="C103" s="379"/>
      <c r="D103" s="375"/>
      <c r="E103" s="367"/>
      <c r="F103" s="375"/>
      <c r="G103" s="357"/>
      <c r="H103" s="375"/>
      <c r="I103" s="357"/>
      <c r="J103" s="375"/>
      <c r="K103" s="357"/>
      <c r="L103" s="375"/>
      <c r="M103" s="370"/>
      <c r="N103" s="375"/>
      <c r="O103" s="147"/>
      <c r="P103" s="213"/>
      <c r="Q103" s="213"/>
      <c r="R103" s="147"/>
      <c r="S103" s="213"/>
      <c r="T103" s="213"/>
      <c r="U103" s="147"/>
      <c r="V103" s="213"/>
      <c r="W103" s="213"/>
      <c r="X103" s="147"/>
      <c r="Y103" s="213"/>
      <c r="Z103" s="213"/>
      <c r="AA103" s="147"/>
      <c r="AB103" s="213"/>
      <c r="AC103" s="213"/>
      <c r="AD103" s="147"/>
      <c r="AE103" s="262"/>
      <c r="AF103" s="216"/>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row>
    <row r="104" spans="1:62" s="68" customFormat="1" ht="16.5" hidden="1" x14ac:dyDescent="0.25">
      <c r="A104" s="779"/>
      <c r="B104" s="363" t="s">
        <v>512</v>
      </c>
      <c r="C104" s="379"/>
      <c r="D104" s="375"/>
      <c r="E104" s="367"/>
      <c r="F104" s="375"/>
      <c r="G104" s="357"/>
      <c r="H104" s="375"/>
      <c r="I104" s="357"/>
      <c r="J104" s="375"/>
      <c r="K104" s="357"/>
      <c r="L104" s="375"/>
      <c r="M104" s="370"/>
      <c r="N104" s="375"/>
      <c r="O104" s="147"/>
      <c r="P104" s="213"/>
      <c r="Q104" s="213"/>
      <c r="R104" s="147"/>
      <c r="S104" s="213"/>
      <c r="T104" s="213"/>
      <c r="U104" s="147"/>
      <c r="V104" s="213"/>
      <c r="W104" s="213"/>
      <c r="X104" s="147"/>
      <c r="Y104" s="213"/>
      <c r="Z104" s="213"/>
      <c r="AA104" s="147"/>
      <c r="AB104" s="213"/>
      <c r="AC104" s="213"/>
      <c r="AD104" s="147"/>
      <c r="AE104" s="262"/>
      <c r="AF104" s="216"/>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row>
    <row r="105" spans="1:62" s="68" customFormat="1" ht="16.5" hidden="1" x14ac:dyDescent="0.25">
      <c r="A105" s="779"/>
      <c r="B105" s="363" t="s">
        <v>513</v>
      </c>
      <c r="C105" s="379"/>
      <c r="D105" s="375"/>
      <c r="E105" s="367"/>
      <c r="F105" s="375"/>
      <c r="G105" s="357"/>
      <c r="H105" s="375"/>
      <c r="I105" s="357"/>
      <c r="J105" s="375"/>
      <c r="K105" s="357"/>
      <c r="L105" s="375"/>
      <c r="M105" s="370"/>
      <c r="N105" s="375"/>
      <c r="O105" s="147"/>
      <c r="P105" s="213"/>
      <c r="Q105" s="213"/>
      <c r="R105" s="147"/>
      <c r="S105" s="213"/>
      <c r="T105" s="213"/>
      <c r="U105" s="147"/>
      <c r="V105" s="213"/>
      <c r="W105" s="213"/>
      <c r="X105" s="147"/>
      <c r="Y105" s="213"/>
      <c r="Z105" s="213"/>
      <c r="AA105" s="147"/>
      <c r="AB105" s="213"/>
      <c r="AC105" s="213"/>
      <c r="AD105" s="147"/>
      <c r="AE105" s="262"/>
      <c r="AF105" s="216"/>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row>
    <row r="106" spans="1:62" s="68" customFormat="1" ht="16.5" hidden="1" x14ac:dyDescent="0.25">
      <c r="A106" s="779"/>
      <c r="B106" s="363" t="s">
        <v>514</v>
      </c>
      <c r="C106" s="379"/>
      <c r="D106" s="375"/>
      <c r="E106" s="367"/>
      <c r="F106" s="375"/>
      <c r="G106" s="357"/>
      <c r="H106" s="375"/>
      <c r="I106" s="357"/>
      <c r="J106" s="375"/>
      <c r="K106" s="357"/>
      <c r="L106" s="375"/>
      <c r="M106" s="370"/>
      <c r="N106" s="375"/>
      <c r="O106" s="147"/>
      <c r="P106" s="213"/>
      <c r="Q106" s="213"/>
      <c r="R106" s="147"/>
      <c r="S106" s="213"/>
      <c r="T106" s="213"/>
      <c r="U106" s="147"/>
      <c r="V106" s="213"/>
      <c r="W106" s="213"/>
      <c r="X106" s="147"/>
      <c r="Y106" s="213"/>
      <c r="Z106" s="213"/>
      <c r="AA106" s="147"/>
      <c r="AB106" s="213"/>
      <c r="AC106" s="213"/>
      <c r="AD106" s="147"/>
      <c r="AE106" s="262"/>
      <c r="AF106" s="216"/>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row>
    <row r="107" spans="1:62" s="68" customFormat="1" ht="16.5" hidden="1" x14ac:dyDescent="0.25">
      <c r="A107" s="779"/>
      <c r="B107" s="363" t="s">
        <v>515</v>
      </c>
      <c r="C107" s="379"/>
      <c r="D107" s="375"/>
      <c r="E107" s="367"/>
      <c r="F107" s="375"/>
      <c r="G107" s="357"/>
      <c r="H107" s="375"/>
      <c r="I107" s="357"/>
      <c r="J107" s="375"/>
      <c r="K107" s="357"/>
      <c r="L107" s="375"/>
      <c r="M107" s="370"/>
      <c r="N107" s="375"/>
      <c r="O107" s="147"/>
      <c r="P107" s="213"/>
      <c r="Q107" s="213"/>
      <c r="R107" s="147"/>
      <c r="S107" s="213"/>
      <c r="T107" s="213"/>
      <c r="U107" s="147"/>
      <c r="V107" s="213"/>
      <c r="W107" s="213"/>
      <c r="X107" s="147"/>
      <c r="Y107" s="213"/>
      <c r="Z107" s="213"/>
      <c r="AA107" s="147"/>
      <c r="AB107" s="213"/>
      <c r="AC107" s="213"/>
      <c r="AD107" s="147"/>
      <c r="AE107" s="262"/>
      <c r="AF107" s="216"/>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row>
    <row r="108" spans="1:62" s="68" customFormat="1" ht="16.5" hidden="1" x14ac:dyDescent="0.25">
      <c r="A108" s="779"/>
      <c r="B108" s="363" t="s">
        <v>516</v>
      </c>
      <c r="C108" s="379"/>
      <c r="D108" s="375"/>
      <c r="E108" s="367"/>
      <c r="F108" s="375"/>
      <c r="G108" s="357"/>
      <c r="H108" s="375"/>
      <c r="I108" s="357"/>
      <c r="J108" s="375"/>
      <c r="K108" s="357"/>
      <c r="L108" s="375"/>
      <c r="M108" s="370"/>
      <c r="N108" s="375"/>
      <c r="O108" s="147"/>
      <c r="P108" s="213"/>
      <c r="Q108" s="213"/>
      <c r="R108" s="147"/>
      <c r="S108" s="213"/>
      <c r="T108" s="213"/>
      <c r="U108" s="147"/>
      <c r="V108" s="213"/>
      <c r="W108" s="213"/>
      <c r="X108" s="147"/>
      <c r="Y108" s="213"/>
      <c r="Z108" s="213"/>
      <c r="AA108" s="147"/>
      <c r="AB108" s="213"/>
      <c r="AC108" s="213"/>
      <c r="AD108" s="147"/>
      <c r="AE108" s="262"/>
      <c r="AF108" s="216"/>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row>
    <row r="109" spans="1:62" s="68" customFormat="1" ht="16.5" hidden="1" x14ac:dyDescent="0.25">
      <c r="A109" s="779"/>
      <c r="B109" s="363" t="s">
        <v>517</v>
      </c>
      <c r="C109" s="379"/>
      <c r="D109" s="375"/>
      <c r="E109" s="367"/>
      <c r="F109" s="375"/>
      <c r="G109" s="357"/>
      <c r="H109" s="375"/>
      <c r="I109" s="357"/>
      <c r="J109" s="375"/>
      <c r="K109" s="357"/>
      <c r="L109" s="375"/>
      <c r="M109" s="370"/>
      <c r="N109" s="375"/>
      <c r="O109" s="147"/>
      <c r="P109" s="213"/>
      <c r="Q109" s="213"/>
      <c r="R109" s="147"/>
      <c r="S109" s="213"/>
      <c r="T109" s="213"/>
      <c r="U109" s="147"/>
      <c r="V109" s="213"/>
      <c r="W109" s="213"/>
      <c r="X109" s="147"/>
      <c r="Y109" s="213"/>
      <c r="Z109" s="213"/>
      <c r="AA109" s="147"/>
      <c r="AB109" s="213"/>
      <c r="AC109" s="213"/>
      <c r="AD109" s="147"/>
      <c r="AE109" s="262"/>
      <c r="AF109" s="216"/>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row>
    <row r="110" spans="1:62" s="68" customFormat="1" ht="16.5" hidden="1" x14ac:dyDescent="0.25">
      <c r="A110" s="779"/>
      <c r="B110" s="363" t="s">
        <v>518</v>
      </c>
      <c r="C110" s="379"/>
      <c r="D110" s="375"/>
      <c r="E110" s="367"/>
      <c r="F110" s="375"/>
      <c r="G110" s="357"/>
      <c r="H110" s="375"/>
      <c r="I110" s="357"/>
      <c r="J110" s="375"/>
      <c r="K110" s="357"/>
      <c r="L110" s="375"/>
      <c r="M110" s="370"/>
      <c r="N110" s="375"/>
      <c r="O110" s="147"/>
      <c r="P110" s="213"/>
      <c r="Q110" s="213"/>
      <c r="R110" s="147"/>
      <c r="S110" s="213"/>
      <c r="T110" s="213"/>
      <c r="U110" s="147"/>
      <c r="V110" s="213"/>
      <c r="W110" s="213"/>
      <c r="X110" s="147"/>
      <c r="Y110" s="213"/>
      <c r="Z110" s="213"/>
      <c r="AA110" s="147"/>
      <c r="AB110" s="213"/>
      <c r="AC110" s="213"/>
      <c r="AD110" s="147"/>
      <c r="AE110" s="262"/>
      <c r="AF110" s="216"/>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row>
    <row r="111" spans="1:62" s="68" customFormat="1" ht="16.5" hidden="1" x14ac:dyDescent="0.25">
      <c r="A111" s="779"/>
      <c r="B111" s="363" t="s">
        <v>519</v>
      </c>
      <c r="C111" s="379"/>
      <c r="D111" s="375"/>
      <c r="E111" s="367"/>
      <c r="F111" s="375"/>
      <c r="G111" s="357"/>
      <c r="H111" s="375"/>
      <c r="I111" s="357"/>
      <c r="J111" s="375"/>
      <c r="K111" s="357"/>
      <c r="L111" s="375"/>
      <c r="M111" s="370"/>
      <c r="N111" s="375"/>
      <c r="O111" s="147"/>
      <c r="P111" s="213"/>
      <c r="Q111" s="213"/>
      <c r="R111" s="147"/>
      <c r="S111" s="213"/>
      <c r="T111" s="213"/>
      <c r="U111" s="147"/>
      <c r="V111" s="213"/>
      <c r="W111" s="213"/>
      <c r="X111" s="147"/>
      <c r="Y111" s="213"/>
      <c r="Z111" s="213"/>
      <c r="AA111" s="147"/>
      <c r="AB111" s="213"/>
      <c r="AC111" s="213"/>
      <c r="AD111" s="147"/>
      <c r="AE111" s="262"/>
      <c r="AF111" s="216"/>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row>
    <row r="112" spans="1:62" s="68" customFormat="1" ht="16.5" hidden="1" x14ac:dyDescent="0.25">
      <c r="A112" s="779"/>
      <c r="B112" s="363" t="s">
        <v>520</v>
      </c>
      <c r="C112" s="379"/>
      <c r="D112" s="375"/>
      <c r="E112" s="367"/>
      <c r="F112" s="375"/>
      <c r="G112" s="357"/>
      <c r="H112" s="375"/>
      <c r="I112" s="357"/>
      <c r="J112" s="375"/>
      <c r="K112" s="357"/>
      <c r="L112" s="375"/>
      <c r="M112" s="370"/>
      <c r="N112" s="375"/>
      <c r="O112" s="147"/>
      <c r="P112" s="213"/>
      <c r="Q112" s="213"/>
      <c r="R112" s="147"/>
      <c r="S112" s="213"/>
      <c r="T112" s="213"/>
      <c r="U112" s="147"/>
      <c r="V112" s="213"/>
      <c r="W112" s="213"/>
      <c r="X112" s="147"/>
      <c r="Y112" s="213"/>
      <c r="Z112" s="213"/>
      <c r="AA112" s="147"/>
      <c r="AB112" s="213"/>
      <c r="AC112" s="213"/>
      <c r="AD112" s="147"/>
      <c r="AE112" s="262"/>
      <c r="AF112" s="216"/>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row>
    <row r="113" spans="1:62" s="68" customFormat="1" ht="16.5" hidden="1" x14ac:dyDescent="0.25">
      <c r="A113" s="779"/>
      <c r="B113" s="363" t="s">
        <v>521</v>
      </c>
      <c r="C113" s="379"/>
      <c r="D113" s="375"/>
      <c r="E113" s="367"/>
      <c r="F113" s="375"/>
      <c r="G113" s="357"/>
      <c r="H113" s="375"/>
      <c r="I113" s="357"/>
      <c r="J113" s="375"/>
      <c r="K113" s="357"/>
      <c r="L113" s="375"/>
      <c r="M113" s="370"/>
      <c r="N113" s="375"/>
      <c r="O113" s="147"/>
      <c r="P113" s="213"/>
      <c r="Q113" s="213"/>
      <c r="R113" s="147"/>
      <c r="S113" s="213"/>
      <c r="T113" s="213"/>
      <c r="U113" s="147"/>
      <c r="V113" s="213"/>
      <c r="W113" s="213"/>
      <c r="X113" s="147"/>
      <c r="Y113" s="213"/>
      <c r="Z113" s="213"/>
      <c r="AA113" s="147"/>
      <c r="AB113" s="213"/>
      <c r="AC113" s="213"/>
      <c r="AD113" s="147"/>
      <c r="AE113" s="262"/>
      <c r="AF113" s="216"/>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row>
    <row r="114" spans="1:62" s="68" customFormat="1" ht="16.5" hidden="1" x14ac:dyDescent="0.25">
      <c r="A114" s="779"/>
      <c r="B114" s="363" t="s">
        <v>522</v>
      </c>
      <c r="C114" s="379"/>
      <c r="D114" s="375"/>
      <c r="E114" s="367"/>
      <c r="F114" s="375"/>
      <c r="G114" s="357"/>
      <c r="H114" s="375"/>
      <c r="I114" s="357"/>
      <c r="J114" s="375"/>
      <c r="K114" s="357"/>
      <c r="L114" s="375"/>
      <c r="M114" s="370"/>
      <c r="N114" s="375"/>
      <c r="O114" s="147"/>
      <c r="P114" s="213"/>
      <c r="Q114" s="213"/>
      <c r="R114" s="147"/>
      <c r="S114" s="213"/>
      <c r="T114" s="213"/>
      <c r="U114" s="147"/>
      <c r="V114" s="213"/>
      <c r="W114" s="213"/>
      <c r="X114" s="147"/>
      <c r="Y114" s="213"/>
      <c r="Z114" s="213"/>
      <c r="AA114" s="147"/>
      <c r="AB114" s="213"/>
      <c r="AC114" s="213"/>
      <c r="AD114" s="147"/>
      <c r="AE114" s="262"/>
      <c r="AF114" s="216"/>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row>
    <row r="115" spans="1:62" s="68" customFormat="1" ht="16.5" hidden="1" x14ac:dyDescent="0.25">
      <c r="A115" s="779"/>
      <c r="B115" s="363" t="s">
        <v>523</v>
      </c>
      <c r="C115" s="379"/>
      <c r="D115" s="375"/>
      <c r="E115" s="367"/>
      <c r="F115" s="375"/>
      <c r="G115" s="357"/>
      <c r="H115" s="375"/>
      <c r="I115" s="357"/>
      <c r="J115" s="375"/>
      <c r="K115" s="357"/>
      <c r="L115" s="375"/>
      <c r="M115" s="370"/>
      <c r="N115" s="375"/>
      <c r="O115" s="147"/>
      <c r="P115" s="213"/>
      <c r="Q115" s="213"/>
      <c r="R115" s="147"/>
      <c r="S115" s="213"/>
      <c r="T115" s="213"/>
      <c r="U115" s="147"/>
      <c r="V115" s="213"/>
      <c r="W115" s="213"/>
      <c r="X115" s="147"/>
      <c r="Y115" s="213"/>
      <c r="Z115" s="213"/>
      <c r="AA115" s="147"/>
      <c r="AB115" s="213"/>
      <c r="AC115" s="213"/>
      <c r="AD115" s="147"/>
      <c r="AE115" s="262"/>
      <c r="AF115" s="216"/>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row>
    <row r="116" spans="1:62" s="68" customFormat="1" ht="16.5" hidden="1" x14ac:dyDescent="0.25">
      <c r="A116" s="779"/>
      <c r="B116" s="363" t="s">
        <v>524</v>
      </c>
      <c r="C116" s="379"/>
      <c r="D116" s="375"/>
      <c r="E116" s="367"/>
      <c r="F116" s="375"/>
      <c r="G116" s="357"/>
      <c r="H116" s="375"/>
      <c r="I116" s="357"/>
      <c r="J116" s="375"/>
      <c r="K116" s="357"/>
      <c r="L116" s="375"/>
      <c r="M116" s="370"/>
      <c r="N116" s="375"/>
      <c r="O116" s="147"/>
      <c r="P116" s="213"/>
      <c r="Q116" s="213"/>
      <c r="R116" s="147"/>
      <c r="S116" s="213"/>
      <c r="T116" s="213"/>
      <c r="U116" s="147"/>
      <c r="V116" s="213"/>
      <c r="W116" s="213"/>
      <c r="X116" s="147"/>
      <c r="Y116" s="213"/>
      <c r="Z116" s="213"/>
      <c r="AA116" s="147"/>
      <c r="AB116" s="213"/>
      <c r="AC116" s="213"/>
      <c r="AD116" s="147"/>
      <c r="AE116" s="262"/>
      <c r="AF116" s="216"/>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row>
    <row r="117" spans="1:62" s="68" customFormat="1" ht="16.5" hidden="1" x14ac:dyDescent="0.25">
      <c r="A117" s="779"/>
      <c r="B117" s="363" t="s">
        <v>525</v>
      </c>
      <c r="C117" s="379"/>
      <c r="D117" s="375"/>
      <c r="E117" s="367"/>
      <c r="F117" s="375"/>
      <c r="G117" s="357"/>
      <c r="H117" s="375"/>
      <c r="I117" s="357"/>
      <c r="J117" s="375"/>
      <c r="K117" s="357"/>
      <c r="L117" s="375"/>
      <c r="M117" s="370"/>
      <c r="N117" s="375"/>
      <c r="O117" s="147"/>
      <c r="P117" s="213"/>
      <c r="Q117" s="213"/>
      <c r="R117" s="147"/>
      <c r="S117" s="213"/>
      <c r="T117" s="213"/>
      <c r="U117" s="147"/>
      <c r="V117" s="213"/>
      <c r="W117" s="213"/>
      <c r="X117" s="147"/>
      <c r="Y117" s="213"/>
      <c r="Z117" s="213"/>
      <c r="AA117" s="147"/>
      <c r="AB117" s="213"/>
      <c r="AC117" s="213"/>
      <c r="AD117" s="147"/>
      <c r="AE117" s="262"/>
      <c r="AF117" s="216"/>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row>
    <row r="118" spans="1:62" s="68" customFormat="1" ht="16.5" hidden="1" x14ac:dyDescent="0.25">
      <c r="A118" s="779"/>
      <c r="B118" s="363" t="s">
        <v>526</v>
      </c>
      <c r="C118" s="379"/>
      <c r="D118" s="375"/>
      <c r="E118" s="367"/>
      <c r="F118" s="375"/>
      <c r="G118" s="357"/>
      <c r="H118" s="375"/>
      <c r="I118" s="357"/>
      <c r="J118" s="375"/>
      <c r="K118" s="357"/>
      <c r="L118" s="375"/>
      <c r="M118" s="370"/>
      <c r="N118" s="375"/>
      <c r="O118" s="147"/>
      <c r="P118" s="213"/>
      <c r="Q118" s="213"/>
      <c r="R118" s="147"/>
      <c r="S118" s="213"/>
      <c r="T118" s="213"/>
      <c r="U118" s="147"/>
      <c r="V118" s="213"/>
      <c r="W118" s="213"/>
      <c r="X118" s="147"/>
      <c r="Y118" s="213"/>
      <c r="Z118" s="213"/>
      <c r="AA118" s="147"/>
      <c r="AB118" s="213"/>
      <c r="AC118" s="213"/>
      <c r="AD118" s="147"/>
      <c r="AE118" s="262"/>
      <c r="AF118" s="216"/>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row>
    <row r="119" spans="1:62" s="68" customFormat="1" ht="16.5" hidden="1" x14ac:dyDescent="0.25">
      <c r="A119" s="779"/>
      <c r="B119" s="363" t="s">
        <v>527</v>
      </c>
      <c r="C119" s="379"/>
      <c r="D119" s="375"/>
      <c r="E119" s="367"/>
      <c r="F119" s="375"/>
      <c r="G119" s="357"/>
      <c r="H119" s="375"/>
      <c r="I119" s="357"/>
      <c r="J119" s="375"/>
      <c r="K119" s="357"/>
      <c r="L119" s="375"/>
      <c r="M119" s="370"/>
      <c r="N119" s="375"/>
      <c r="O119" s="147"/>
      <c r="P119" s="213"/>
      <c r="Q119" s="213"/>
      <c r="R119" s="147"/>
      <c r="S119" s="213"/>
      <c r="T119" s="213"/>
      <c r="U119" s="147"/>
      <c r="V119" s="213"/>
      <c r="W119" s="213"/>
      <c r="X119" s="147"/>
      <c r="Y119" s="213"/>
      <c r="Z119" s="213"/>
      <c r="AA119" s="147"/>
      <c r="AB119" s="213"/>
      <c r="AC119" s="213"/>
      <c r="AD119" s="147"/>
      <c r="AE119" s="262"/>
      <c r="AF119" s="216"/>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row>
    <row r="120" spans="1:62" s="68" customFormat="1" ht="16.5" hidden="1" x14ac:dyDescent="0.25">
      <c r="A120" s="779"/>
      <c r="B120" s="364" t="s">
        <v>528</v>
      </c>
      <c r="C120" s="380"/>
      <c r="D120" s="376"/>
      <c r="E120" s="368"/>
      <c r="F120" s="376"/>
      <c r="G120" s="361"/>
      <c r="H120" s="376"/>
      <c r="I120" s="361"/>
      <c r="J120" s="376"/>
      <c r="K120" s="361"/>
      <c r="L120" s="376"/>
      <c r="M120" s="372"/>
      <c r="N120" s="376"/>
      <c r="O120" s="266"/>
      <c r="P120" s="267"/>
      <c r="Q120" s="267"/>
      <c r="R120" s="266"/>
      <c r="S120" s="267"/>
      <c r="T120" s="267"/>
      <c r="U120" s="266"/>
      <c r="V120" s="267"/>
      <c r="W120" s="267"/>
      <c r="X120" s="266"/>
      <c r="Y120" s="267"/>
      <c r="Z120" s="267"/>
      <c r="AA120" s="266"/>
      <c r="AB120" s="267"/>
      <c r="AC120" s="267"/>
      <c r="AD120" s="266"/>
      <c r="AE120" s="267"/>
      <c r="AF120" s="268"/>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row>
    <row r="121" spans="1:62" s="68" customFormat="1" ht="37.5" hidden="1" customHeight="1" x14ac:dyDescent="0.25">
      <c r="A121" s="781"/>
      <c r="B121" s="365" t="s">
        <v>93</v>
      </c>
      <c r="C121" s="381"/>
      <c r="D121" s="377"/>
      <c r="E121" s="360"/>
      <c r="F121" s="377"/>
      <c r="G121" s="359"/>
      <c r="H121" s="377"/>
      <c r="I121" s="359"/>
      <c r="J121" s="377"/>
      <c r="K121" s="359"/>
      <c r="L121" s="377"/>
      <c r="M121" s="373"/>
      <c r="N121" s="377"/>
      <c r="O121" s="272"/>
      <c r="P121" s="272"/>
      <c r="Q121" s="272"/>
      <c r="R121" s="272"/>
      <c r="S121" s="272"/>
      <c r="T121" s="272"/>
      <c r="U121" s="272"/>
      <c r="V121" s="272"/>
      <c r="W121" s="272"/>
      <c r="X121" s="272"/>
      <c r="Y121" s="272"/>
      <c r="Z121" s="272"/>
      <c r="AA121" s="272"/>
      <c r="AB121" s="272"/>
      <c r="AC121" s="272"/>
      <c r="AD121" s="272"/>
      <c r="AE121" s="272"/>
      <c r="AF121" s="273"/>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row>
    <row r="122" spans="1:62" ht="16.5" hidden="1" x14ac:dyDescent="0.25">
      <c r="A122" s="271"/>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s="271"/>
    </row>
    <row r="123" spans="1:62" hidden="1" x14ac:dyDescent="0.25"/>
    <row r="124" spans="1:62" hidden="1" x14ac:dyDescent="0.25"/>
    <row r="125" spans="1:62" ht="15" hidden="1" thickBot="1" x14ac:dyDescent="0.3"/>
    <row r="126" spans="1:62" s="68" customFormat="1" ht="50.25" customHeight="1" thickBot="1" x14ac:dyDescent="0.3">
      <c r="A126" s="809" t="s">
        <v>530</v>
      </c>
      <c r="B126" s="810"/>
      <c r="C126" s="811" t="s">
        <v>531</v>
      </c>
      <c r="D126" s="812"/>
      <c r="E126" s="812"/>
      <c r="F126" s="812"/>
      <c r="G126" s="812"/>
      <c r="H126" s="812"/>
      <c r="I126" s="812"/>
      <c r="J126" s="812"/>
      <c r="K126" s="812"/>
      <c r="L126" s="812"/>
      <c r="M126" s="812"/>
      <c r="N126" s="812"/>
      <c r="O126" s="812"/>
      <c r="P126" s="812"/>
      <c r="Q126" s="812"/>
      <c r="R126" s="812"/>
      <c r="S126" s="812"/>
      <c r="T126" s="812"/>
      <c r="U126" s="812"/>
      <c r="V126" s="812"/>
      <c r="W126" s="812"/>
      <c r="X126" s="812"/>
      <c r="Y126" s="812"/>
      <c r="Z126" s="813"/>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row>
    <row r="127" spans="1:62" s="68" customFormat="1" ht="24" customHeight="1" x14ac:dyDescent="0.25">
      <c r="A127" s="817" t="s">
        <v>529</v>
      </c>
      <c r="B127" s="817" t="s">
        <v>506</v>
      </c>
      <c r="C127" s="820" t="s">
        <v>237</v>
      </c>
      <c r="D127" s="820"/>
      <c r="E127" s="820" t="s">
        <v>248</v>
      </c>
      <c r="F127" s="820"/>
      <c r="G127" s="820" t="s">
        <v>251</v>
      </c>
      <c r="H127" s="820"/>
      <c r="I127" s="820" t="s">
        <v>252</v>
      </c>
      <c r="J127" s="820"/>
      <c r="K127" s="820" t="s">
        <v>253</v>
      </c>
      <c r="L127" s="820"/>
      <c r="M127" s="820" t="s">
        <v>254</v>
      </c>
      <c r="N127" s="820"/>
      <c r="O127" s="807" t="s">
        <v>255</v>
      </c>
      <c r="P127" s="808"/>
      <c r="Q127" s="807" t="s">
        <v>256</v>
      </c>
      <c r="R127" s="808"/>
      <c r="S127" s="807" t="s">
        <v>257</v>
      </c>
      <c r="T127" s="808"/>
      <c r="U127" s="807" t="s">
        <v>258</v>
      </c>
      <c r="V127" s="808"/>
      <c r="W127" s="807" t="s">
        <v>501</v>
      </c>
      <c r="X127" s="808"/>
      <c r="Y127" s="807" t="s">
        <v>260</v>
      </c>
      <c r="Z127" s="808"/>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row>
    <row r="128" spans="1:62" s="68" customFormat="1" ht="29.25" customHeight="1" x14ac:dyDescent="0.25">
      <c r="A128" s="819"/>
      <c r="B128" s="818"/>
      <c r="C128" s="275" t="s">
        <v>532</v>
      </c>
      <c r="D128" s="275" t="s">
        <v>533</v>
      </c>
      <c r="E128" s="275" t="s">
        <v>532</v>
      </c>
      <c r="F128" s="275" t="s">
        <v>533</v>
      </c>
      <c r="G128" s="275" t="s">
        <v>532</v>
      </c>
      <c r="H128" s="275" t="s">
        <v>533</v>
      </c>
      <c r="I128" s="275" t="s">
        <v>532</v>
      </c>
      <c r="J128" s="275" t="s">
        <v>533</v>
      </c>
      <c r="K128" s="275" t="s">
        <v>532</v>
      </c>
      <c r="L128" s="275" t="s">
        <v>533</v>
      </c>
      <c r="M128" s="275" t="s">
        <v>532</v>
      </c>
      <c r="N128" s="275" t="s">
        <v>533</v>
      </c>
      <c r="O128" s="275" t="s">
        <v>532</v>
      </c>
      <c r="P128" s="275" t="s">
        <v>533</v>
      </c>
      <c r="Q128" s="275" t="s">
        <v>532</v>
      </c>
      <c r="R128" s="275" t="s">
        <v>533</v>
      </c>
      <c r="S128" s="275" t="s">
        <v>532</v>
      </c>
      <c r="T128" s="275" t="s">
        <v>533</v>
      </c>
      <c r="U128" s="275" t="s">
        <v>532</v>
      </c>
      <c r="V128" s="275" t="s">
        <v>533</v>
      </c>
      <c r="W128" s="275" t="s">
        <v>532</v>
      </c>
      <c r="X128" s="275" t="s">
        <v>533</v>
      </c>
      <c r="Y128" s="275" t="s">
        <v>532</v>
      </c>
      <c r="Z128" s="275" t="s">
        <v>533</v>
      </c>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row>
    <row r="129" spans="1:62" s="68" customFormat="1" ht="16.5" x14ac:dyDescent="0.25">
      <c r="A129" s="819"/>
      <c r="B129" s="274" t="s">
        <v>509</v>
      </c>
      <c r="C129" s="384">
        <v>0</v>
      </c>
      <c r="D129" s="384">
        <v>0</v>
      </c>
      <c r="E129" s="384">
        <v>45</v>
      </c>
      <c r="F129" s="384">
        <v>45</v>
      </c>
      <c r="G129" s="384">
        <v>124</v>
      </c>
      <c r="H129" s="384"/>
      <c r="I129" s="384">
        <v>124</v>
      </c>
      <c r="J129" s="384"/>
      <c r="K129" s="384">
        <v>124</v>
      </c>
      <c r="L129" s="384"/>
      <c r="M129" s="384">
        <v>124</v>
      </c>
      <c r="N129" s="384"/>
      <c r="O129" s="384">
        <v>124</v>
      </c>
      <c r="P129" s="384"/>
      <c r="Q129" s="384">
        <v>124</v>
      </c>
      <c r="R129" s="384"/>
      <c r="S129" s="384">
        <v>124</v>
      </c>
      <c r="T129" s="384"/>
      <c r="U129" s="384">
        <v>124</v>
      </c>
      <c r="V129" s="384"/>
      <c r="W129" s="384">
        <v>124</v>
      </c>
      <c r="X129" s="384"/>
      <c r="Y129" s="384">
        <v>0</v>
      </c>
      <c r="Z129" s="384"/>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row>
    <row r="130" spans="1:62" s="68" customFormat="1" ht="16.5" x14ac:dyDescent="0.25">
      <c r="A130" s="819"/>
      <c r="B130" s="274" t="s">
        <v>510</v>
      </c>
      <c r="C130" s="384">
        <v>0</v>
      </c>
      <c r="D130" s="384">
        <v>0</v>
      </c>
      <c r="E130" s="384">
        <v>60</v>
      </c>
      <c r="F130" s="384">
        <v>0</v>
      </c>
      <c r="G130" s="384">
        <v>150</v>
      </c>
      <c r="H130" s="384"/>
      <c r="I130" s="384">
        <v>150</v>
      </c>
      <c r="J130" s="384"/>
      <c r="K130" s="384">
        <v>150</v>
      </c>
      <c r="L130" s="384"/>
      <c r="M130" s="384">
        <v>150</v>
      </c>
      <c r="N130" s="384"/>
      <c r="O130" s="384">
        <v>150</v>
      </c>
      <c r="P130" s="384"/>
      <c r="Q130" s="384">
        <v>150</v>
      </c>
      <c r="R130" s="384"/>
      <c r="S130" s="384">
        <v>150</v>
      </c>
      <c r="T130" s="384"/>
      <c r="U130" s="384">
        <v>150</v>
      </c>
      <c r="V130" s="384"/>
      <c r="W130" s="384">
        <v>150</v>
      </c>
      <c r="X130" s="384"/>
      <c r="Y130" s="384">
        <v>0</v>
      </c>
      <c r="Z130" s="384"/>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row>
    <row r="131" spans="1:62" s="68" customFormat="1" ht="16.5" x14ac:dyDescent="0.25">
      <c r="A131" s="819"/>
      <c r="B131" s="274" t="s">
        <v>511</v>
      </c>
      <c r="C131" s="384">
        <v>0</v>
      </c>
      <c r="D131" s="384">
        <v>0</v>
      </c>
      <c r="E131" s="384">
        <v>100</v>
      </c>
      <c r="F131" s="384">
        <v>0</v>
      </c>
      <c r="G131" s="384">
        <v>260</v>
      </c>
      <c r="H131" s="384"/>
      <c r="I131" s="384">
        <v>260</v>
      </c>
      <c r="J131" s="384"/>
      <c r="K131" s="384">
        <v>260</v>
      </c>
      <c r="L131" s="384"/>
      <c r="M131" s="384">
        <v>260</v>
      </c>
      <c r="N131" s="384"/>
      <c r="O131" s="384">
        <v>260</v>
      </c>
      <c r="P131" s="384"/>
      <c r="Q131" s="384">
        <v>260</v>
      </c>
      <c r="R131" s="384"/>
      <c r="S131" s="384">
        <v>260</v>
      </c>
      <c r="T131" s="384"/>
      <c r="U131" s="384">
        <v>260</v>
      </c>
      <c r="V131" s="384"/>
      <c r="W131" s="384">
        <v>260</v>
      </c>
      <c r="X131" s="384"/>
      <c r="Y131" s="384">
        <v>0</v>
      </c>
      <c r="Z131" s="384"/>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row>
    <row r="132" spans="1:62" s="68" customFormat="1" ht="16.5" x14ac:dyDescent="0.25">
      <c r="A132" s="819"/>
      <c r="B132" s="274" t="s">
        <v>512</v>
      </c>
      <c r="C132" s="384">
        <v>0</v>
      </c>
      <c r="D132" s="384">
        <v>0</v>
      </c>
      <c r="E132" s="384">
        <v>90</v>
      </c>
      <c r="F132" s="384">
        <v>86</v>
      </c>
      <c r="G132" s="384">
        <v>124</v>
      </c>
      <c r="H132" s="384"/>
      <c r="I132" s="384">
        <v>124</v>
      </c>
      <c r="J132" s="384"/>
      <c r="K132" s="384">
        <v>124</v>
      </c>
      <c r="L132" s="384"/>
      <c r="M132" s="384">
        <v>124</v>
      </c>
      <c r="N132" s="384"/>
      <c r="O132" s="384">
        <v>124</v>
      </c>
      <c r="P132" s="384"/>
      <c r="Q132" s="384">
        <v>124</v>
      </c>
      <c r="R132" s="384"/>
      <c r="S132" s="384">
        <v>124</v>
      </c>
      <c r="T132" s="384"/>
      <c r="U132" s="384">
        <v>124</v>
      </c>
      <c r="V132" s="384"/>
      <c r="W132" s="384">
        <v>124</v>
      </c>
      <c r="X132" s="384"/>
      <c r="Y132" s="384">
        <v>0</v>
      </c>
      <c r="Z132" s="384"/>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row>
    <row r="133" spans="1:62" s="68" customFormat="1" ht="16.5" x14ac:dyDescent="0.25">
      <c r="A133" s="819"/>
      <c r="B133" s="274" t="s">
        <v>513</v>
      </c>
      <c r="C133" s="384">
        <v>0</v>
      </c>
      <c r="D133" s="384">
        <v>0</v>
      </c>
      <c r="E133" s="384">
        <v>60</v>
      </c>
      <c r="F133" s="384">
        <v>0</v>
      </c>
      <c r="G133" s="384">
        <v>150</v>
      </c>
      <c r="H133" s="384"/>
      <c r="I133" s="384">
        <v>150</v>
      </c>
      <c r="J133" s="384"/>
      <c r="K133" s="384">
        <v>150</v>
      </c>
      <c r="L133" s="384"/>
      <c r="M133" s="384">
        <v>150</v>
      </c>
      <c r="N133" s="384"/>
      <c r="O133" s="384">
        <v>150</v>
      </c>
      <c r="P133" s="384"/>
      <c r="Q133" s="384">
        <v>150</v>
      </c>
      <c r="R133" s="384"/>
      <c r="S133" s="384">
        <v>150</v>
      </c>
      <c r="T133" s="384"/>
      <c r="U133" s="384">
        <v>150</v>
      </c>
      <c r="V133" s="384"/>
      <c r="W133" s="384">
        <v>150</v>
      </c>
      <c r="X133" s="384"/>
      <c r="Y133" s="384">
        <v>0</v>
      </c>
      <c r="Z133" s="384"/>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row>
    <row r="134" spans="1:62" s="68" customFormat="1" ht="16.5" x14ac:dyDescent="0.25">
      <c r="A134" s="819"/>
      <c r="B134" s="274" t="s">
        <v>514</v>
      </c>
      <c r="C134" s="384">
        <v>0</v>
      </c>
      <c r="D134" s="384">
        <v>0</v>
      </c>
      <c r="E134" s="384">
        <v>45</v>
      </c>
      <c r="F134" s="384">
        <v>0</v>
      </c>
      <c r="G134" s="384">
        <v>124</v>
      </c>
      <c r="H134" s="384"/>
      <c r="I134" s="384">
        <v>124</v>
      </c>
      <c r="J134" s="384"/>
      <c r="K134" s="384">
        <v>124</v>
      </c>
      <c r="L134" s="384"/>
      <c r="M134" s="384">
        <v>124</v>
      </c>
      <c r="N134" s="384"/>
      <c r="O134" s="384">
        <v>124</v>
      </c>
      <c r="P134" s="384"/>
      <c r="Q134" s="384">
        <v>124</v>
      </c>
      <c r="R134" s="384"/>
      <c r="S134" s="384">
        <v>124</v>
      </c>
      <c r="T134" s="384"/>
      <c r="U134" s="384">
        <v>124</v>
      </c>
      <c r="V134" s="384"/>
      <c r="W134" s="384">
        <v>124</v>
      </c>
      <c r="X134" s="384"/>
      <c r="Y134" s="384">
        <v>0</v>
      </c>
      <c r="Z134" s="384"/>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row>
    <row r="135" spans="1:62" s="68" customFormat="1" ht="16.5" x14ac:dyDescent="0.25">
      <c r="A135" s="819"/>
      <c r="B135" s="274" t="s">
        <v>515</v>
      </c>
      <c r="C135" s="384">
        <v>0</v>
      </c>
      <c r="D135" s="384">
        <v>0</v>
      </c>
      <c r="E135" s="384">
        <v>70</v>
      </c>
      <c r="F135" s="384">
        <v>0</v>
      </c>
      <c r="G135" s="384">
        <v>176</v>
      </c>
      <c r="H135" s="384"/>
      <c r="I135" s="384">
        <v>176</v>
      </c>
      <c r="J135" s="384"/>
      <c r="K135" s="384">
        <v>176</v>
      </c>
      <c r="L135" s="384"/>
      <c r="M135" s="384">
        <v>176</v>
      </c>
      <c r="N135" s="384"/>
      <c r="O135" s="384">
        <v>176</v>
      </c>
      <c r="P135" s="384"/>
      <c r="Q135" s="384">
        <v>176</v>
      </c>
      <c r="R135" s="384"/>
      <c r="S135" s="384">
        <v>176</v>
      </c>
      <c r="T135" s="384"/>
      <c r="U135" s="384">
        <v>176</v>
      </c>
      <c r="V135" s="384"/>
      <c r="W135" s="384">
        <v>176</v>
      </c>
      <c r="X135" s="384"/>
      <c r="Y135" s="384">
        <v>0</v>
      </c>
      <c r="Z135" s="384"/>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row>
    <row r="136" spans="1:62" s="68" customFormat="1" ht="16.5" x14ac:dyDescent="0.25">
      <c r="A136" s="819"/>
      <c r="B136" s="274" t="s">
        <v>516</v>
      </c>
      <c r="C136" s="384">
        <v>0</v>
      </c>
      <c r="D136" s="384">
        <v>0</v>
      </c>
      <c r="E136" s="384">
        <v>90</v>
      </c>
      <c r="F136" s="384">
        <v>0</v>
      </c>
      <c r="G136" s="384">
        <v>260</v>
      </c>
      <c r="H136" s="384"/>
      <c r="I136" s="384">
        <v>260</v>
      </c>
      <c r="J136" s="384"/>
      <c r="K136" s="384">
        <v>260</v>
      </c>
      <c r="L136" s="384"/>
      <c r="M136" s="384">
        <v>260</v>
      </c>
      <c r="N136" s="384"/>
      <c r="O136" s="384">
        <v>260</v>
      </c>
      <c r="P136" s="384"/>
      <c r="Q136" s="384">
        <v>260</v>
      </c>
      <c r="R136" s="384"/>
      <c r="S136" s="384">
        <v>260</v>
      </c>
      <c r="T136" s="384"/>
      <c r="U136" s="384">
        <v>260</v>
      </c>
      <c r="V136" s="384"/>
      <c r="W136" s="384">
        <v>260</v>
      </c>
      <c r="X136" s="384"/>
      <c r="Y136" s="384">
        <v>0</v>
      </c>
      <c r="Z136" s="384"/>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row>
    <row r="137" spans="1:62" s="68" customFormat="1" ht="16.5" x14ac:dyDescent="0.25">
      <c r="A137" s="819"/>
      <c r="B137" s="274" t="s">
        <v>517</v>
      </c>
      <c r="C137" s="384">
        <v>0</v>
      </c>
      <c r="D137" s="384">
        <v>0</v>
      </c>
      <c r="E137" s="384">
        <v>30</v>
      </c>
      <c r="F137" s="384">
        <v>0</v>
      </c>
      <c r="G137" s="384">
        <v>100</v>
      </c>
      <c r="H137" s="384"/>
      <c r="I137" s="384">
        <v>100</v>
      </c>
      <c r="J137" s="384"/>
      <c r="K137" s="384">
        <v>100</v>
      </c>
      <c r="L137" s="384"/>
      <c r="M137" s="384">
        <v>100</v>
      </c>
      <c r="N137" s="384"/>
      <c r="O137" s="384">
        <v>100</v>
      </c>
      <c r="P137" s="384"/>
      <c r="Q137" s="384">
        <v>100</v>
      </c>
      <c r="R137" s="384"/>
      <c r="S137" s="384">
        <v>100</v>
      </c>
      <c r="T137" s="384"/>
      <c r="U137" s="384">
        <v>100</v>
      </c>
      <c r="V137" s="384"/>
      <c r="W137" s="384">
        <v>100</v>
      </c>
      <c r="X137" s="384"/>
      <c r="Y137" s="384">
        <v>0</v>
      </c>
      <c r="Z137" s="384"/>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row>
    <row r="138" spans="1:62" s="68" customFormat="1" ht="16.5" x14ac:dyDescent="0.25">
      <c r="A138" s="819"/>
      <c r="B138" s="274" t="s">
        <v>518</v>
      </c>
      <c r="C138" s="384">
        <v>0</v>
      </c>
      <c r="D138" s="384">
        <v>0</v>
      </c>
      <c r="E138" s="384">
        <v>90</v>
      </c>
      <c r="F138" s="384">
        <v>60</v>
      </c>
      <c r="G138" s="384">
        <v>176</v>
      </c>
      <c r="H138" s="384"/>
      <c r="I138" s="384">
        <v>176</v>
      </c>
      <c r="J138" s="384"/>
      <c r="K138" s="384">
        <v>176</v>
      </c>
      <c r="L138" s="384"/>
      <c r="M138" s="384">
        <v>176</v>
      </c>
      <c r="N138" s="384"/>
      <c r="O138" s="384">
        <v>176</v>
      </c>
      <c r="P138" s="384"/>
      <c r="Q138" s="384">
        <v>176</v>
      </c>
      <c r="R138" s="384"/>
      <c r="S138" s="384">
        <v>176</v>
      </c>
      <c r="T138" s="384"/>
      <c r="U138" s="384">
        <v>176</v>
      </c>
      <c r="V138" s="384"/>
      <c r="W138" s="384">
        <v>176</v>
      </c>
      <c r="X138" s="384"/>
      <c r="Y138" s="384">
        <v>0</v>
      </c>
      <c r="Z138" s="384"/>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row>
    <row r="139" spans="1:62" s="68" customFormat="1" ht="16.5" x14ac:dyDescent="0.25">
      <c r="A139" s="819"/>
      <c r="B139" s="274" t="s">
        <v>519</v>
      </c>
      <c r="C139" s="384">
        <v>0</v>
      </c>
      <c r="D139" s="384">
        <v>0</v>
      </c>
      <c r="E139" s="384">
        <v>170</v>
      </c>
      <c r="F139" s="384">
        <v>0</v>
      </c>
      <c r="G139" s="384">
        <v>260</v>
      </c>
      <c r="H139" s="384"/>
      <c r="I139" s="384">
        <v>260</v>
      </c>
      <c r="J139" s="384"/>
      <c r="K139" s="384">
        <v>260</v>
      </c>
      <c r="L139" s="384"/>
      <c r="M139" s="384">
        <v>260</v>
      </c>
      <c r="N139" s="384"/>
      <c r="O139" s="384">
        <v>260</v>
      </c>
      <c r="P139" s="384"/>
      <c r="Q139" s="384">
        <v>260</v>
      </c>
      <c r="R139" s="384"/>
      <c r="S139" s="384">
        <v>260</v>
      </c>
      <c r="T139" s="384"/>
      <c r="U139" s="384">
        <v>260</v>
      </c>
      <c r="V139" s="384"/>
      <c r="W139" s="384">
        <v>260</v>
      </c>
      <c r="X139" s="384"/>
      <c r="Y139" s="384">
        <v>0</v>
      </c>
      <c r="Z139" s="384"/>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row>
    <row r="140" spans="1:62" s="68" customFormat="1" ht="16.5" x14ac:dyDescent="0.25">
      <c r="A140" s="819"/>
      <c r="B140" s="274" t="s">
        <v>520</v>
      </c>
      <c r="C140" s="384">
        <v>0</v>
      </c>
      <c r="D140" s="384">
        <v>0</v>
      </c>
      <c r="E140" s="384">
        <v>60</v>
      </c>
      <c r="F140" s="384">
        <v>52</v>
      </c>
      <c r="G140" s="384">
        <v>70</v>
      </c>
      <c r="H140" s="384"/>
      <c r="I140" s="384">
        <v>70</v>
      </c>
      <c r="J140" s="384"/>
      <c r="K140" s="384">
        <v>70</v>
      </c>
      <c r="L140" s="384"/>
      <c r="M140" s="384">
        <v>70</v>
      </c>
      <c r="N140" s="384"/>
      <c r="O140" s="384">
        <v>70</v>
      </c>
      <c r="P140" s="384"/>
      <c r="Q140" s="384">
        <v>70</v>
      </c>
      <c r="R140" s="384"/>
      <c r="S140" s="384">
        <v>70</v>
      </c>
      <c r="T140" s="384"/>
      <c r="U140" s="384">
        <v>70</v>
      </c>
      <c r="V140" s="384"/>
      <c r="W140" s="384">
        <v>70</v>
      </c>
      <c r="X140" s="384"/>
      <c r="Y140" s="384">
        <v>0</v>
      </c>
      <c r="Z140" s="384"/>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row>
    <row r="141" spans="1:62" s="68" customFormat="1" ht="16.5" x14ac:dyDescent="0.25">
      <c r="A141" s="819"/>
      <c r="B141" s="274" t="s">
        <v>521</v>
      </c>
      <c r="C141" s="384">
        <v>0</v>
      </c>
      <c r="D141" s="384">
        <v>0</v>
      </c>
      <c r="E141" s="384">
        <v>0</v>
      </c>
      <c r="F141" s="384">
        <v>0</v>
      </c>
      <c r="G141" s="384">
        <v>70</v>
      </c>
      <c r="H141" s="384"/>
      <c r="I141" s="384">
        <v>70</v>
      </c>
      <c r="J141" s="384"/>
      <c r="K141" s="384">
        <v>70</v>
      </c>
      <c r="L141" s="384"/>
      <c r="M141" s="384">
        <v>70</v>
      </c>
      <c r="N141" s="384"/>
      <c r="O141" s="384">
        <v>70</v>
      </c>
      <c r="P141" s="384"/>
      <c r="Q141" s="384">
        <v>70</v>
      </c>
      <c r="R141" s="384"/>
      <c r="S141" s="384">
        <v>70</v>
      </c>
      <c r="T141" s="384"/>
      <c r="U141" s="384">
        <v>70</v>
      </c>
      <c r="V141" s="384"/>
      <c r="W141" s="384">
        <v>70</v>
      </c>
      <c r="X141" s="384"/>
      <c r="Y141" s="384">
        <v>0</v>
      </c>
      <c r="Z141" s="384"/>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row>
    <row r="142" spans="1:62" s="68" customFormat="1" ht="16.5" x14ac:dyDescent="0.25">
      <c r="A142" s="819"/>
      <c r="B142" s="274" t="s">
        <v>522</v>
      </c>
      <c r="C142" s="384">
        <v>0</v>
      </c>
      <c r="D142" s="384">
        <v>0</v>
      </c>
      <c r="E142" s="384">
        <v>160</v>
      </c>
      <c r="F142" s="384">
        <v>172</v>
      </c>
      <c r="G142" s="384">
        <v>176</v>
      </c>
      <c r="H142" s="384"/>
      <c r="I142" s="384">
        <v>176</v>
      </c>
      <c r="J142" s="384"/>
      <c r="K142" s="384">
        <v>176</v>
      </c>
      <c r="L142" s="384"/>
      <c r="M142" s="384">
        <v>176</v>
      </c>
      <c r="N142" s="384"/>
      <c r="O142" s="384">
        <v>176</v>
      </c>
      <c r="P142" s="384"/>
      <c r="Q142" s="384">
        <v>176</v>
      </c>
      <c r="R142" s="384"/>
      <c r="S142" s="384">
        <v>176</v>
      </c>
      <c r="T142" s="384"/>
      <c r="U142" s="384">
        <v>176</v>
      </c>
      <c r="V142" s="384"/>
      <c r="W142" s="384">
        <v>176</v>
      </c>
      <c r="X142" s="384"/>
      <c r="Y142" s="384">
        <v>0</v>
      </c>
      <c r="Z142" s="384"/>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row>
    <row r="143" spans="1:62" s="68" customFormat="1" ht="16.5" x14ac:dyDescent="0.25">
      <c r="A143" s="819"/>
      <c r="B143" s="274" t="s">
        <v>523</v>
      </c>
      <c r="C143" s="384">
        <v>0</v>
      </c>
      <c r="D143" s="384">
        <v>0</v>
      </c>
      <c r="E143" s="384">
        <v>0</v>
      </c>
      <c r="F143" s="384">
        <v>0</v>
      </c>
      <c r="G143" s="384">
        <v>45</v>
      </c>
      <c r="H143" s="384"/>
      <c r="I143" s="384">
        <v>45</v>
      </c>
      <c r="J143" s="384"/>
      <c r="K143" s="384">
        <v>45</v>
      </c>
      <c r="L143" s="384"/>
      <c r="M143" s="384">
        <v>45</v>
      </c>
      <c r="N143" s="384"/>
      <c r="O143" s="384">
        <v>45</v>
      </c>
      <c r="P143" s="384"/>
      <c r="Q143" s="384">
        <v>45</v>
      </c>
      <c r="R143" s="384"/>
      <c r="S143" s="384">
        <v>45</v>
      </c>
      <c r="T143" s="384"/>
      <c r="U143" s="384">
        <v>45</v>
      </c>
      <c r="V143" s="384"/>
      <c r="W143" s="384">
        <v>45</v>
      </c>
      <c r="X143" s="384"/>
      <c r="Y143" s="384">
        <v>0</v>
      </c>
      <c r="Z143" s="384"/>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row>
    <row r="144" spans="1:62" s="68" customFormat="1" ht="16.5" x14ac:dyDescent="0.25">
      <c r="A144" s="819"/>
      <c r="B144" s="274" t="s">
        <v>524</v>
      </c>
      <c r="C144" s="384">
        <v>0</v>
      </c>
      <c r="D144" s="384">
        <v>0</v>
      </c>
      <c r="E144" s="384">
        <v>10</v>
      </c>
      <c r="F144" s="384">
        <v>5</v>
      </c>
      <c r="G144" s="384">
        <v>70</v>
      </c>
      <c r="H144" s="384"/>
      <c r="I144" s="384">
        <v>70</v>
      </c>
      <c r="J144" s="384"/>
      <c r="K144" s="384">
        <v>70</v>
      </c>
      <c r="L144" s="384"/>
      <c r="M144" s="384">
        <v>70</v>
      </c>
      <c r="N144" s="384"/>
      <c r="O144" s="384">
        <v>70</v>
      </c>
      <c r="P144" s="384"/>
      <c r="Q144" s="384">
        <v>70</v>
      </c>
      <c r="R144" s="384"/>
      <c r="S144" s="384">
        <v>70</v>
      </c>
      <c r="T144" s="384"/>
      <c r="U144" s="384">
        <v>70</v>
      </c>
      <c r="V144" s="384"/>
      <c r="W144" s="384">
        <v>70</v>
      </c>
      <c r="X144" s="384"/>
      <c r="Y144" s="384">
        <v>0</v>
      </c>
      <c r="Z144" s="384"/>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row>
    <row r="145" spans="1:62" s="68" customFormat="1" ht="16.5" x14ac:dyDescent="0.25">
      <c r="A145" s="819"/>
      <c r="B145" s="274" t="s">
        <v>525</v>
      </c>
      <c r="C145" s="384">
        <v>0</v>
      </c>
      <c r="D145" s="384">
        <v>0</v>
      </c>
      <c r="E145" s="384">
        <v>0</v>
      </c>
      <c r="F145" s="384">
        <v>0</v>
      </c>
      <c r="G145" s="384">
        <v>70</v>
      </c>
      <c r="H145" s="384"/>
      <c r="I145" s="384">
        <v>70</v>
      </c>
      <c r="J145" s="384"/>
      <c r="K145" s="384">
        <v>70</v>
      </c>
      <c r="L145" s="384"/>
      <c r="M145" s="384">
        <v>70</v>
      </c>
      <c r="N145" s="384"/>
      <c r="O145" s="384">
        <v>70</v>
      </c>
      <c r="P145" s="384"/>
      <c r="Q145" s="384">
        <v>70</v>
      </c>
      <c r="R145" s="384"/>
      <c r="S145" s="384">
        <v>70</v>
      </c>
      <c r="T145" s="384"/>
      <c r="U145" s="384">
        <v>70</v>
      </c>
      <c r="V145" s="384"/>
      <c r="W145" s="384">
        <v>70</v>
      </c>
      <c r="X145" s="384"/>
      <c r="Y145" s="384">
        <v>0</v>
      </c>
      <c r="Z145" s="384"/>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row>
    <row r="146" spans="1:62" s="68" customFormat="1" ht="16.5" x14ac:dyDescent="0.25">
      <c r="A146" s="819"/>
      <c r="B146" s="274" t="s">
        <v>526</v>
      </c>
      <c r="C146" s="384">
        <v>0</v>
      </c>
      <c r="D146" s="384">
        <v>0</v>
      </c>
      <c r="E146" s="384">
        <v>220</v>
      </c>
      <c r="F146" s="384">
        <v>0</v>
      </c>
      <c r="G146" s="384">
        <v>325</v>
      </c>
      <c r="H146" s="384"/>
      <c r="I146" s="384">
        <v>325</v>
      </c>
      <c r="J146" s="384"/>
      <c r="K146" s="384">
        <v>325</v>
      </c>
      <c r="L146" s="384"/>
      <c r="M146" s="384">
        <v>325</v>
      </c>
      <c r="N146" s="384"/>
      <c r="O146" s="384">
        <v>325</v>
      </c>
      <c r="P146" s="384"/>
      <c r="Q146" s="384">
        <v>325</v>
      </c>
      <c r="R146" s="384"/>
      <c r="S146" s="384">
        <v>325</v>
      </c>
      <c r="T146" s="384"/>
      <c r="U146" s="384">
        <v>325</v>
      </c>
      <c r="V146" s="384"/>
      <c r="W146" s="384">
        <v>325</v>
      </c>
      <c r="X146" s="384"/>
      <c r="Y146" s="384">
        <v>0</v>
      </c>
      <c r="Z146" s="384"/>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row>
    <row r="147" spans="1:62" s="68" customFormat="1" ht="16.5" x14ac:dyDescent="0.25">
      <c r="A147" s="819"/>
      <c r="B147" s="274" t="s">
        <v>527</v>
      </c>
      <c r="C147" s="384">
        <v>0</v>
      </c>
      <c r="D147" s="384">
        <v>0</v>
      </c>
      <c r="E147" s="384">
        <v>100</v>
      </c>
      <c r="F147" s="384">
        <v>0</v>
      </c>
      <c r="G147" s="384">
        <v>200</v>
      </c>
      <c r="H147" s="384"/>
      <c r="I147" s="384">
        <v>200</v>
      </c>
      <c r="J147" s="384"/>
      <c r="K147" s="384">
        <v>200</v>
      </c>
      <c r="L147" s="384"/>
      <c r="M147" s="384">
        <v>200</v>
      </c>
      <c r="N147" s="384"/>
      <c r="O147" s="384">
        <v>200</v>
      </c>
      <c r="P147" s="384"/>
      <c r="Q147" s="384">
        <v>200</v>
      </c>
      <c r="R147" s="384"/>
      <c r="S147" s="384">
        <v>200</v>
      </c>
      <c r="T147" s="384"/>
      <c r="U147" s="384">
        <v>200</v>
      </c>
      <c r="V147" s="384"/>
      <c r="W147" s="384">
        <v>200</v>
      </c>
      <c r="X147" s="384"/>
      <c r="Y147" s="384">
        <v>0</v>
      </c>
      <c r="Z147" s="384"/>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row>
    <row r="148" spans="1:62" s="68" customFormat="1" ht="16.5" x14ac:dyDescent="0.25">
      <c r="A148" s="819"/>
      <c r="B148" s="274" t="s">
        <v>528</v>
      </c>
      <c r="C148" s="384">
        <v>0</v>
      </c>
      <c r="D148" s="384">
        <v>0</v>
      </c>
      <c r="E148" s="384">
        <v>0</v>
      </c>
      <c r="F148" s="384">
        <v>0</v>
      </c>
      <c r="G148" s="384">
        <v>70</v>
      </c>
      <c r="H148" s="384"/>
      <c r="I148" s="384">
        <v>70</v>
      </c>
      <c r="J148" s="384"/>
      <c r="K148" s="384">
        <v>70</v>
      </c>
      <c r="L148" s="384"/>
      <c r="M148" s="384">
        <v>70</v>
      </c>
      <c r="N148" s="384"/>
      <c r="O148" s="384">
        <v>70</v>
      </c>
      <c r="P148" s="384"/>
      <c r="Q148" s="384">
        <v>70</v>
      </c>
      <c r="R148" s="384"/>
      <c r="S148" s="384">
        <v>70</v>
      </c>
      <c r="T148" s="384"/>
      <c r="U148" s="384">
        <v>70</v>
      </c>
      <c r="V148" s="384"/>
      <c r="W148" s="384">
        <v>70</v>
      </c>
      <c r="X148" s="384"/>
      <c r="Y148" s="384">
        <v>0</v>
      </c>
      <c r="Z148" s="384"/>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row>
    <row r="149" spans="1:62" s="383" customFormat="1" ht="30.75" customHeight="1" x14ac:dyDescent="0.25">
      <c r="A149" s="818"/>
      <c r="B149" s="385" t="s">
        <v>93</v>
      </c>
      <c r="C149" s="386">
        <v>0</v>
      </c>
      <c r="D149" s="386">
        <f>SUM(D129:D148)</f>
        <v>0</v>
      </c>
      <c r="E149" s="386">
        <f>SUM(E129:E148)</f>
        <v>1400</v>
      </c>
      <c r="F149" s="386">
        <f>SUM(F129:F148)</f>
        <v>420</v>
      </c>
      <c r="G149" s="386">
        <f>SUM(G129:G148)</f>
        <v>3000</v>
      </c>
      <c r="H149" s="386"/>
      <c r="I149" s="386">
        <f>SUM(I129:I148)</f>
        <v>3000</v>
      </c>
      <c r="J149" s="386"/>
      <c r="K149" s="386">
        <f>SUM(K129:K148)</f>
        <v>3000</v>
      </c>
      <c r="L149" s="387"/>
      <c r="M149" s="386">
        <f>SUM(M129:M148)</f>
        <v>3000</v>
      </c>
      <c r="N149" s="387"/>
      <c r="O149" s="386">
        <f>SUM(O129:O148)</f>
        <v>3000</v>
      </c>
      <c r="P149" s="386"/>
      <c r="Q149" s="386">
        <f>SUM(Q129:Q148)</f>
        <v>3000</v>
      </c>
      <c r="R149" s="386"/>
      <c r="S149" s="386">
        <f>SUM(S129:S148)</f>
        <v>3000</v>
      </c>
      <c r="T149" s="386"/>
      <c r="U149" s="386">
        <f>SUM(U129:U148)</f>
        <v>3000</v>
      </c>
      <c r="V149" s="386"/>
      <c r="W149" s="386">
        <f>SUM(W129:W148)</f>
        <v>3000</v>
      </c>
      <c r="X149" s="386"/>
      <c r="Y149" s="386">
        <f>SUM(Y129:Y148)</f>
        <v>0</v>
      </c>
      <c r="Z149" s="386"/>
      <c r="AA149" s="382"/>
      <c r="AB149" s="382"/>
      <c r="AC149" s="382"/>
      <c r="AD149" s="382"/>
      <c r="AE149" s="382"/>
      <c r="AF149" s="382"/>
      <c r="AG149" s="382"/>
      <c r="AH149" s="382"/>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4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8"/>
  <sheetViews>
    <sheetView topLeftCell="J18" zoomScale="80" zoomScaleNormal="80" workbookViewId="0">
      <selection activeCell="Q18" sqref="Q18"/>
    </sheetView>
  </sheetViews>
  <sheetFormatPr baseColWidth="10" defaultColWidth="11.42578125" defaultRowHeight="15" x14ac:dyDescent="0.25"/>
  <cols>
    <col min="1" max="1" width="9.28515625" style="175" customWidth="1"/>
    <col min="2" max="2" width="35.42578125" style="175" customWidth="1"/>
    <col min="3" max="3" width="27.85546875" style="175" customWidth="1"/>
    <col min="4" max="4" width="12" style="175" customWidth="1"/>
    <col min="5" max="5" width="35" style="175" customWidth="1"/>
    <col min="6" max="6" width="17.28515625" style="175" customWidth="1"/>
    <col min="7" max="7" width="13.7109375" style="175" customWidth="1"/>
    <col min="8" max="8" width="13.5703125" style="175" customWidth="1"/>
    <col min="9" max="9" width="13.7109375" style="176" customWidth="1"/>
    <col min="10" max="10" width="11.42578125" style="176" customWidth="1"/>
    <col min="11" max="11" width="11.42578125" style="176"/>
    <col min="12" max="12" width="10.140625" style="176" customWidth="1"/>
    <col min="13" max="13" width="10.140625" style="175" customWidth="1"/>
    <col min="14" max="14" width="51.42578125" style="175" customWidth="1"/>
    <col min="15" max="16" width="10.140625" style="175" customWidth="1"/>
    <col min="17" max="17" width="51.42578125" style="175" customWidth="1"/>
    <col min="18" max="19" width="10.140625" style="175" customWidth="1"/>
    <col min="20" max="20" width="12.85546875" style="175" customWidth="1"/>
    <col min="21" max="22" width="10.140625" style="175" customWidth="1"/>
    <col min="23" max="23" width="12.85546875" style="175" customWidth="1"/>
    <col min="24" max="25" width="10.28515625" style="175" customWidth="1"/>
    <col min="26" max="26" width="12.85546875" style="175" customWidth="1"/>
    <col min="27" max="28" width="10.28515625" style="175" customWidth="1"/>
    <col min="29" max="29" width="12.85546875" style="175" customWidth="1"/>
    <col min="30" max="31" width="10.28515625" style="175" customWidth="1"/>
    <col min="32" max="32" width="13.42578125" style="175" customWidth="1"/>
    <col min="33" max="34" width="10.28515625" style="175" customWidth="1"/>
    <col min="35" max="35" width="13.42578125" style="175" customWidth="1"/>
    <col min="36" max="37" width="10.28515625" style="175" customWidth="1"/>
    <col min="38" max="38" width="13.5703125" style="175" customWidth="1"/>
    <col min="39" max="40" width="10.28515625" style="175" customWidth="1"/>
    <col min="41" max="41" width="13.42578125" style="175" customWidth="1"/>
    <col min="42" max="43" width="10.28515625" style="175" customWidth="1"/>
    <col min="44" max="44" width="12" style="175" customWidth="1"/>
    <col min="45" max="46" width="10.28515625" style="175" customWidth="1"/>
    <col min="47" max="47" width="12.5703125" style="175" customWidth="1"/>
    <col min="48" max="48" width="14" style="175" customWidth="1"/>
    <col min="49" max="50" width="12" style="175" customWidth="1"/>
    <col min="51" max="91" width="11.42578125" style="182"/>
    <col min="92" max="16384" width="11.42578125" style="175"/>
  </cols>
  <sheetData>
    <row r="1" spans="1:91" s="151" customFormat="1" ht="25.5" customHeight="1" thickBot="1" x14ac:dyDescent="0.3">
      <c r="A1" s="600"/>
      <c r="B1" s="821"/>
      <c r="C1" s="827" t="s">
        <v>182</v>
      </c>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6" t="s">
        <v>183</v>
      </c>
      <c r="AW1" s="826"/>
      <c r="AX1" s="826"/>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171"/>
      <c r="CB1" s="171"/>
      <c r="CC1" s="171"/>
      <c r="CD1" s="171"/>
      <c r="CE1" s="171"/>
      <c r="CF1" s="171"/>
      <c r="CG1" s="171"/>
      <c r="CH1" s="171"/>
      <c r="CI1" s="171"/>
      <c r="CJ1" s="171"/>
      <c r="CK1" s="171"/>
      <c r="CL1" s="171"/>
      <c r="CM1" s="171"/>
    </row>
    <row r="2" spans="1:91" s="151" customFormat="1" ht="25.5" customHeight="1" thickBot="1" x14ac:dyDescent="0.3">
      <c r="A2" s="600"/>
      <c r="B2" s="821"/>
      <c r="C2" s="828" t="s">
        <v>184</v>
      </c>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6" t="s">
        <v>185</v>
      </c>
      <c r="AW2" s="826"/>
      <c r="AX2" s="826"/>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171"/>
      <c r="CB2" s="171"/>
      <c r="CC2" s="171"/>
      <c r="CD2" s="171"/>
      <c r="CE2" s="171"/>
      <c r="CF2" s="171"/>
      <c r="CG2" s="171"/>
      <c r="CH2" s="171"/>
      <c r="CI2" s="171"/>
      <c r="CJ2" s="171"/>
      <c r="CK2" s="171"/>
      <c r="CL2" s="171"/>
      <c r="CM2" s="171"/>
    </row>
    <row r="3" spans="1:91" s="151" customFormat="1" ht="25.5" customHeight="1" thickBot="1" x14ac:dyDescent="0.3">
      <c r="A3" s="600"/>
      <c r="B3" s="821"/>
      <c r="C3" s="828" t="s">
        <v>186</v>
      </c>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c r="AF3" s="828"/>
      <c r="AG3" s="828"/>
      <c r="AH3" s="828"/>
      <c r="AI3" s="828"/>
      <c r="AJ3" s="828"/>
      <c r="AK3" s="828"/>
      <c r="AL3" s="828"/>
      <c r="AM3" s="828"/>
      <c r="AN3" s="828"/>
      <c r="AO3" s="828"/>
      <c r="AP3" s="828"/>
      <c r="AQ3" s="828"/>
      <c r="AR3" s="828"/>
      <c r="AS3" s="828"/>
      <c r="AT3" s="828"/>
      <c r="AU3" s="828"/>
      <c r="AV3" s="826" t="s">
        <v>187</v>
      </c>
      <c r="AW3" s="826"/>
      <c r="AX3" s="826"/>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171"/>
      <c r="CB3" s="171"/>
      <c r="CC3" s="171"/>
      <c r="CD3" s="171"/>
      <c r="CE3" s="171"/>
      <c r="CF3" s="171"/>
      <c r="CG3" s="171"/>
      <c r="CH3" s="171"/>
      <c r="CI3" s="171"/>
      <c r="CJ3" s="171"/>
      <c r="CK3" s="171"/>
      <c r="CL3" s="171"/>
      <c r="CM3" s="171"/>
    </row>
    <row r="4" spans="1:91" s="151" customFormat="1" ht="25.5" customHeight="1" thickBot="1" x14ac:dyDescent="0.3">
      <c r="A4" s="601"/>
      <c r="B4" s="822"/>
      <c r="C4" s="823" t="s">
        <v>534</v>
      </c>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5"/>
      <c r="AV4" s="826" t="s">
        <v>189</v>
      </c>
      <c r="AW4" s="826"/>
      <c r="AX4" s="826"/>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171"/>
      <c r="CB4" s="171"/>
      <c r="CC4" s="171"/>
      <c r="CD4" s="171"/>
      <c r="CE4" s="171"/>
      <c r="CF4" s="171"/>
      <c r="CG4" s="171"/>
      <c r="CH4" s="171"/>
      <c r="CI4" s="171"/>
      <c r="CJ4" s="171"/>
      <c r="CK4" s="171"/>
      <c r="CL4" s="171"/>
      <c r="CM4" s="171"/>
    </row>
    <row r="5" spans="1:91" s="171" customFormat="1" ht="21.75" customHeight="1" thickBot="1" x14ac:dyDescent="0.3">
      <c r="A5" s="183"/>
      <c r="B5" s="174"/>
      <c r="C5" s="174"/>
      <c r="D5" s="174"/>
      <c r="E5" s="174"/>
      <c r="F5" s="174"/>
      <c r="G5" s="174"/>
      <c r="H5" s="174"/>
      <c r="I5" s="174"/>
      <c r="J5" s="174"/>
      <c r="K5" s="174"/>
      <c r="L5" s="174"/>
      <c r="M5" s="184"/>
      <c r="N5" s="184"/>
      <c r="O5" s="184"/>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row>
    <row r="6" spans="1:91" s="151" customFormat="1" ht="21.75" customHeight="1" thickBot="1" x14ac:dyDescent="0.25">
      <c r="A6" s="746" t="s">
        <v>190</v>
      </c>
      <c r="B6" s="746"/>
      <c r="C6" s="222" t="s">
        <v>191</v>
      </c>
      <c r="D6" s="416" t="s">
        <v>192</v>
      </c>
      <c r="E6" s="222" t="s">
        <v>193</v>
      </c>
      <c r="F6" s="416" t="s">
        <v>192</v>
      </c>
      <c r="G6" s="222" t="s">
        <v>194</v>
      </c>
      <c r="H6" s="220"/>
      <c r="I6" s="248" t="s">
        <v>195</v>
      </c>
      <c r="J6" s="223"/>
      <c r="K6" s="249"/>
      <c r="L6" s="250"/>
      <c r="M6" s="226"/>
      <c r="N6" s="831" t="s">
        <v>196</v>
      </c>
      <c r="O6" s="832"/>
      <c r="P6" s="833"/>
      <c r="Q6" s="797" t="s">
        <v>197</v>
      </c>
      <c r="R6" s="797"/>
      <c r="S6" s="797"/>
      <c r="T6" s="829"/>
      <c r="U6" s="830"/>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171"/>
      <c r="CB6" s="171"/>
      <c r="CC6" s="171"/>
      <c r="CD6" s="171"/>
      <c r="CE6" s="171"/>
      <c r="CF6" s="171"/>
      <c r="CG6" s="171"/>
      <c r="CH6" s="171"/>
      <c r="CI6" s="171"/>
      <c r="CJ6" s="171"/>
      <c r="CK6" s="171"/>
      <c r="CL6" s="171"/>
      <c r="CM6" s="171"/>
    </row>
    <row r="7" spans="1:91" s="151" customFormat="1" ht="21.75" customHeight="1" thickBot="1" x14ac:dyDescent="0.25">
      <c r="A7" s="746"/>
      <c r="B7" s="746"/>
      <c r="C7" s="224" t="s">
        <v>198</v>
      </c>
      <c r="D7" s="225"/>
      <c r="E7" s="222" t="s">
        <v>199</v>
      </c>
      <c r="F7" s="220"/>
      <c r="G7" s="222" t="s">
        <v>200</v>
      </c>
      <c r="H7" s="225"/>
      <c r="I7" s="248" t="s">
        <v>201</v>
      </c>
      <c r="J7" s="223"/>
      <c r="K7" s="249"/>
      <c r="L7" s="250"/>
      <c r="M7" s="226"/>
      <c r="N7" s="834"/>
      <c r="O7" s="835"/>
      <c r="P7" s="836"/>
      <c r="Q7" s="797" t="s">
        <v>202</v>
      </c>
      <c r="R7" s="797"/>
      <c r="S7" s="797"/>
      <c r="T7" s="829"/>
      <c r="U7" s="830"/>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171"/>
      <c r="CB7" s="171"/>
      <c r="CC7" s="171"/>
      <c r="CD7" s="171"/>
      <c r="CE7" s="171"/>
      <c r="CF7" s="171"/>
      <c r="CG7" s="171"/>
      <c r="CH7" s="171"/>
      <c r="CI7" s="171"/>
      <c r="CJ7" s="171"/>
      <c r="CK7" s="171"/>
      <c r="CL7" s="171"/>
      <c r="CM7" s="171"/>
    </row>
    <row r="8" spans="1:91" s="151" customFormat="1" ht="21.75" customHeight="1" thickBot="1" x14ac:dyDescent="0.25">
      <c r="A8" s="746"/>
      <c r="B8" s="746"/>
      <c r="C8" s="222" t="s">
        <v>203</v>
      </c>
      <c r="D8" s="220"/>
      <c r="E8" s="222" t="s">
        <v>204</v>
      </c>
      <c r="F8" s="220"/>
      <c r="G8" s="222" t="s">
        <v>205</v>
      </c>
      <c r="H8" s="225"/>
      <c r="I8" s="248" t="s">
        <v>206</v>
      </c>
      <c r="J8" s="223"/>
      <c r="K8" s="249"/>
      <c r="L8" s="250"/>
      <c r="M8" s="226"/>
      <c r="N8" s="837"/>
      <c r="O8" s="838"/>
      <c r="P8" s="839"/>
      <c r="Q8" s="797" t="s">
        <v>207</v>
      </c>
      <c r="R8" s="797"/>
      <c r="S8" s="797"/>
      <c r="T8" s="829" t="s">
        <v>192</v>
      </c>
      <c r="U8" s="830"/>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171"/>
      <c r="CB8" s="171"/>
      <c r="CC8" s="171"/>
      <c r="CD8" s="171"/>
      <c r="CE8" s="171"/>
      <c r="CF8" s="171"/>
      <c r="CG8" s="171"/>
      <c r="CH8" s="171"/>
      <c r="CI8" s="171"/>
      <c r="CJ8" s="171"/>
      <c r="CK8" s="171"/>
      <c r="CL8" s="171"/>
      <c r="CM8" s="171"/>
    </row>
    <row r="9" spans="1:91" s="171" customFormat="1" ht="21.75" customHeight="1" x14ac:dyDescent="0.25">
      <c r="I9" s="251"/>
      <c r="J9" s="251"/>
      <c r="K9" s="251"/>
      <c r="L9" s="251"/>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row>
    <row r="10" spans="1:91" s="171" customFormat="1" ht="21.75" customHeight="1" thickBot="1" x14ac:dyDescent="0.3">
      <c r="I10" s="251"/>
      <c r="J10" s="251"/>
      <c r="K10" s="251"/>
      <c r="L10" s="251"/>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row>
    <row r="11" spans="1:91" ht="23.45" customHeight="1" x14ac:dyDescent="0.25">
      <c r="A11" s="854" t="s">
        <v>535</v>
      </c>
      <c r="B11" s="842" t="s">
        <v>536</v>
      </c>
      <c r="C11" s="840" t="s">
        <v>53</v>
      </c>
      <c r="D11" s="840" t="s">
        <v>537</v>
      </c>
      <c r="E11" s="840" t="s">
        <v>538</v>
      </c>
      <c r="F11" s="840" t="s">
        <v>539</v>
      </c>
      <c r="G11" s="842" t="s">
        <v>540</v>
      </c>
      <c r="H11" s="842" t="s">
        <v>541</v>
      </c>
      <c r="I11" s="844" t="s">
        <v>542</v>
      </c>
      <c r="J11" s="844" t="s">
        <v>543</v>
      </c>
      <c r="K11" s="852" t="s">
        <v>544</v>
      </c>
      <c r="L11" s="848" t="s">
        <v>191</v>
      </c>
      <c r="M11" s="849"/>
      <c r="N11" s="850"/>
      <c r="O11" s="851" t="s">
        <v>193</v>
      </c>
      <c r="P11" s="849"/>
      <c r="Q11" s="850"/>
      <c r="R11" s="851" t="s">
        <v>194</v>
      </c>
      <c r="S11" s="849"/>
      <c r="T11" s="850"/>
      <c r="U11" s="851" t="s">
        <v>195</v>
      </c>
      <c r="V11" s="849"/>
      <c r="W11" s="850"/>
      <c r="X11" s="851" t="s">
        <v>198</v>
      </c>
      <c r="Y11" s="849"/>
      <c r="Z11" s="850"/>
      <c r="AA11" s="851" t="s">
        <v>199</v>
      </c>
      <c r="AB11" s="849"/>
      <c r="AC11" s="850"/>
      <c r="AD11" s="851" t="s">
        <v>200</v>
      </c>
      <c r="AE11" s="849"/>
      <c r="AF11" s="850"/>
      <c r="AG11" s="851" t="s">
        <v>201</v>
      </c>
      <c r="AH11" s="849"/>
      <c r="AI11" s="850"/>
      <c r="AJ11" s="851" t="s">
        <v>203</v>
      </c>
      <c r="AK11" s="849"/>
      <c r="AL11" s="850"/>
      <c r="AM11" s="851" t="s">
        <v>204</v>
      </c>
      <c r="AN11" s="849"/>
      <c r="AO11" s="850"/>
      <c r="AP11" s="851" t="s">
        <v>205</v>
      </c>
      <c r="AQ11" s="849"/>
      <c r="AR11" s="850"/>
      <c r="AS11" s="851" t="s">
        <v>206</v>
      </c>
      <c r="AT11" s="849"/>
      <c r="AU11" s="850"/>
      <c r="AV11" s="846" t="s">
        <v>545</v>
      </c>
      <c r="AW11" s="857" t="s">
        <v>546</v>
      </c>
      <c r="AX11" s="859" t="s">
        <v>547</v>
      </c>
      <c r="AY11" s="856"/>
      <c r="AZ11" s="856"/>
      <c r="BA11" s="856"/>
      <c r="BB11" s="856"/>
      <c r="BC11" s="856"/>
      <c r="BD11" s="856"/>
      <c r="BE11" s="856"/>
      <c r="BF11" s="856"/>
      <c r="BG11" s="856"/>
    </row>
    <row r="12" spans="1:91" s="176" customFormat="1" ht="36.75" customHeight="1" thickBot="1" x14ac:dyDescent="0.3">
      <c r="A12" s="855"/>
      <c r="B12" s="843"/>
      <c r="C12" s="841"/>
      <c r="D12" s="841"/>
      <c r="E12" s="841"/>
      <c r="F12" s="841"/>
      <c r="G12" s="843"/>
      <c r="H12" s="843"/>
      <c r="I12" s="845"/>
      <c r="J12" s="845"/>
      <c r="K12" s="853"/>
      <c r="L12" s="227" t="s">
        <v>548</v>
      </c>
      <c r="M12" s="221" t="s">
        <v>549</v>
      </c>
      <c r="N12" s="221" t="s">
        <v>550</v>
      </c>
      <c r="O12" s="227" t="s">
        <v>548</v>
      </c>
      <c r="P12" s="221" t="s">
        <v>549</v>
      </c>
      <c r="Q12" s="221" t="s">
        <v>550</v>
      </c>
      <c r="R12" s="227" t="s">
        <v>548</v>
      </c>
      <c r="S12" s="221" t="s">
        <v>549</v>
      </c>
      <c r="T12" s="221" t="s">
        <v>550</v>
      </c>
      <c r="U12" s="227" t="s">
        <v>548</v>
      </c>
      <c r="V12" s="221" t="s">
        <v>549</v>
      </c>
      <c r="W12" s="221" t="s">
        <v>550</v>
      </c>
      <c r="X12" s="227" t="s">
        <v>548</v>
      </c>
      <c r="Y12" s="221" t="s">
        <v>549</v>
      </c>
      <c r="Z12" s="221" t="s">
        <v>550</v>
      </c>
      <c r="AA12" s="227" t="s">
        <v>548</v>
      </c>
      <c r="AB12" s="221" t="s">
        <v>549</v>
      </c>
      <c r="AC12" s="221" t="s">
        <v>550</v>
      </c>
      <c r="AD12" s="227" t="s">
        <v>548</v>
      </c>
      <c r="AE12" s="221" t="s">
        <v>549</v>
      </c>
      <c r="AF12" s="221" t="s">
        <v>550</v>
      </c>
      <c r="AG12" s="227" t="s">
        <v>548</v>
      </c>
      <c r="AH12" s="221" t="s">
        <v>549</v>
      </c>
      <c r="AI12" s="221" t="s">
        <v>550</v>
      </c>
      <c r="AJ12" s="227" t="s">
        <v>548</v>
      </c>
      <c r="AK12" s="221" t="s">
        <v>549</v>
      </c>
      <c r="AL12" s="221" t="s">
        <v>550</v>
      </c>
      <c r="AM12" s="227" t="s">
        <v>548</v>
      </c>
      <c r="AN12" s="221" t="s">
        <v>549</v>
      </c>
      <c r="AO12" s="221" t="s">
        <v>550</v>
      </c>
      <c r="AP12" s="227" t="s">
        <v>548</v>
      </c>
      <c r="AQ12" s="221" t="s">
        <v>549</v>
      </c>
      <c r="AR12" s="221" t="s">
        <v>550</v>
      </c>
      <c r="AS12" s="227" t="s">
        <v>548</v>
      </c>
      <c r="AT12" s="221" t="s">
        <v>549</v>
      </c>
      <c r="AU12" s="221" t="s">
        <v>550</v>
      </c>
      <c r="AV12" s="847"/>
      <c r="AW12" s="858"/>
      <c r="AX12" s="860"/>
      <c r="AY12" s="856"/>
      <c r="AZ12" s="856"/>
      <c r="BA12" s="856"/>
      <c r="BB12" s="856"/>
      <c r="BC12" s="856"/>
      <c r="BD12" s="856"/>
      <c r="BE12" s="856"/>
      <c r="BF12" s="856"/>
      <c r="BG12" s="856"/>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row>
    <row r="13" spans="1:91" ht="156.75" customHeight="1" x14ac:dyDescent="0.25">
      <c r="A13" s="180" t="s">
        <v>551</v>
      </c>
      <c r="B13" s="178" t="s">
        <v>552</v>
      </c>
      <c r="C13" s="178" t="s">
        <v>553</v>
      </c>
      <c r="D13" s="177">
        <v>2</v>
      </c>
      <c r="E13" s="178" t="s">
        <v>554</v>
      </c>
      <c r="F13" s="178"/>
      <c r="G13" s="177" t="s">
        <v>555</v>
      </c>
      <c r="H13" s="177" t="s">
        <v>556</v>
      </c>
      <c r="I13" s="179">
        <v>111340</v>
      </c>
      <c r="J13" s="179">
        <v>350292</v>
      </c>
      <c r="K13" s="252">
        <v>35000</v>
      </c>
      <c r="L13" s="438">
        <v>2916</v>
      </c>
      <c r="M13" s="442">
        <v>3540</v>
      </c>
      <c r="N13" s="449" t="s">
        <v>557</v>
      </c>
      <c r="O13" s="450">
        <v>2916</v>
      </c>
      <c r="P13" s="444">
        <v>3183</v>
      </c>
      <c r="Q13" s="445" t="s">
        <v>558</v>
      </c>
      <c r="R13" s="422">
        <v>2916</v>
      </c>
      <c r="S13" s="421"/>
      <c r="T13" s="421"/>
      <c r="U13" s="422">
        <v>2916</v>
      </c>
      <c r="V13" s="421"/>
      <c r="W13" s="421"/>
      <c r="X13" s="422">
        <v>2917</v>
      </c>
      <c r="Y13" s="421"/>
      <c r="Z13" s="421"/>
      <c r="AA13" s="422">
        <v>2917</v>
      </c>
      <c r="AB13" s="421"/>
      <c r="AC13" s="421"/>
      <c r="AD13" s="422">
        <v>2917</v>
      </c>
      <c r="AE13" s="421"/>
      <c r="AF13" s="421"/>
      <c r="AG13" s="422">
        <v>2917</v>
      </c>
      <c r="AH13" s="421"/>
      <c r="AI13" s="421"/>
      <c r="AJ13" s="422">
        <v>2917</v>
      </c>
      <c r="AK13" s="421"/>
      <c r="AL13" s="421"/>
      <c r="AM13" s="422">
        <v>2917</v>
      </c>
      <c r="AN13" s="421"/>
      <c r="AO13" s="421"/>
      <c r="AP13" s="422">
        <v>2917</v>
      </c>
      <c r="AQ13" s="421"/>
      <c r="AR13" s="421"/>
      <c r="AS13" s="422">
        <v>2917</v>
      </c>
      <c r="AT13" s="421"/>
      <c r="AU13" s="421"/>
      <c r="AV13" s="423">
        <f t="shared" ref="AV13:AV18" si="0">+L13+O13+R13+U13+X13+AA13+AD13+AG13+AJ13+AM13+AP13+AS13</f>
        <v>35000</v>
      </c>
      <c r="AW13" s="424">
        <f t="shared" ref="AW13:AW18" si="1">+M13+P13+S13+V13+Y13+AB13+AE13+AH13+AK13+AN13+AQ13+AT13</f>
        <v>6723</v>
      </c>
      <c r="AX13" s="425" t="s">
        <v>559</v>
      </c>
    </row>
    <row r="14" spans="1:91" ht="65.25" customHeight="1" x14ac:dyDescent="0.25">
      <c r="A14" s="180" t="s">
        <v>551</v>
      </c>
      <c r="B14" s="178" t="s">
        <v>552</v>
      </c>
      <c r="C14" s="178" t="s">
        <v>553</v>
      </c>
      <c r="D14" s="177">
        <v>4</v>
      </c>
      <c r="E14" s="178" t="s">
        <v>338</v>
      </c>
      <c r="F14" s="178"/>
      <c r="G14" s="177" t="s">
        <v>555</v>
      </c>
      <c r="H14" s="177" t="s">
        <v>556</v>
      </c>
      <c r="I14" s="179">
        <v>3993</v>
      </c>
      <c r="J14" s="179">
        <v>9916</v>
      </c>
      <c r="K14" s="252">
        <v>1000</v>
      </c>
      <c r="L14" s="438">
        <v>0</v>
      </c>
      <c r="M14" s="426">
        <v>0</v>
      </c>
      <c r="N14" s="442" t="s">
        <v>274</v>
      </c>
      <c r="O14" s="427">
        <v>60</v>
      </c>
      <c r="P14" s="428">
        <v>0</v>
      </c>
      <c r="Q14" s="445" t="s">
        <v>560</v>
      </c>
      <c r="R14" s="422">
        <v>110</v>
      </c>
      <c r="S14" s="421"/>
      <c r="T14" s="421"/>
      <c r="U14" s="422">
        <v>110</v>
      </c>
      <c r="V14" s="421"/>
      <c r="W14" s="421"/>
      <c r="X14" s="422">
        <v>110</v>
      </c>
      <c r="Y14" s="421"/>
      <c r="Z14" s="421"/>
      <c r="AA14" s="422">
        <v>110</v>
      </c>
      <c r="AB14" s="421"/>
      <c r="AC14" s="421"/>
      <c r="AD14" s="422">
        <v>110</v>
      </c>
      <c r="AE14" s="421"/>
      <c r="AF14" s="421"/>
      <c r="AG14" s="422">
        <v>110</v>
      </c>
      <c r="AH14" s="421"/>
      <c r="AI14" s="421"/>
      <c r="AJ14" s="422">
        <v>110</v>
      </c>
      <c r="AK14" s="421"/>
      <c r="AL14" s="421"/>
      <c r="AM14" s="422">
        <v>110</v>
      </c>
      <c r="AN14" s="421"/>
      <c r="AO14" s="421"/>
      <c r="AP14" s="422">
        <v>60</v>
      </c>
      <c r="AQ14" s="421"/>
      <c r="AR14" s="421"/>
      <c r="AS14" s="422">
        <v>0</v>
      </c>
      <c r="AT14" s="421"/>
      <c r="AU14" s="421"/>
      <c r="AV14" s="423">
        <f t="shared" si="0"/>
        <v>1000</v>
      </c>
      <c r="AW14" s="424">
        <f t="shared" si="1"/>
        <v>0</v>
      </c>
      <c r="AX14" s="425" t="s">
        <v>559</v>
      </c>
    </row>
    <row r="15" spans="1:91" ht="234" customHeight="1" x14ac:dyDescent="0.25">
      <c r="A15" s="180" t="s">
        <v>551</v>
      </c>
      <c r="B15" s="178" t="s">
        <v>552</v>
      </c>
      <c r="C15" s="178" t="s">
        <v>553</v>
      </c>
      <c r="D15" s="177">
        <v>5</v>
      </c>
      <c r="E15" s="178" t="s">
        <v>531</v>
      </c>
      <c r="F15" s="178"/>
      <c r="G15" s="177" t="s">
        <v>555</v>
      </c>
      <c r="H15" s="177" t="s">
        <v>561</v>
      </c>
      <c r="I15" s="179">
        <v>90102</v>
      </c>
      <c r="J15" s="179">
        <v>286385</v>
      </c>
      <c r="K15" s="252">
        <v>29000</v>
      </c>
      <c r="L15" s="438">
        <v>0</v>
      </c>
      <c r="M15" s="426">
        <v>0</v>
      </c>
      <c r="N15" s="442" t="s">
        <v>274</v>
      </c>
      <c r="O15" s="429">
        <v>1500</v>
      </c>
      <c r="P15" s="429">
        <v>420</v>
      </c>
      <c r="Q15" s="430" t="s">
        <v>562</v>
      </c>
      <c r="R15" s="422">
        <v>3000</v>
      </c>
      <c r="S15" s="421"/>
      <c r="T15" s="421"/>
      <c r="U15" s="422">
        <v>3000</v>
      </c>
      <c r="V15" s="421"/>
      <c r="W15" s="421"/>
      <c r="X15" s="422">
        <v>3000</v>
      </c>
      <c r="Y15" s="421"/>
      <c r="Z15" s="421"/>
      <c r="AA15" s="422">
        <v>3000</v>
      </c>
      <c r="AB15" s="421"/>
      <c r="AC15" s="421"/>
      <c r="AD15" s="422">
        <v>3000</v>
      </c>
      <c r="AE15" s="421"/>
      <c r="AF15" s="421"/>
      <c r="AG15" s="422">
        <v>3000</v>
      </c>
      <c r="AH15" s="421"/>
      <c r="AI15" s="421"/>
      <c r="AJ15" s="422">
        <v>3000</v>
      </c>
      <c r="AK15" s="421"/>
      <c r="AL15" s="421"/>
      <c r="AM15" s="422">
        <v>3000</v>
      </c>
      <c r="AN15" s="421"/>
      <c r="AO15" s="421"/>
      <c r="AP15" s="422">
        <v>3500</v>
      </c>
      <c r="AQ15" s="421"/>
      <c r="AR15" s="421"/>
      <c r="AS15" s="422">
        <v>0</v>
      </c>
      <c r="AT15" s="421"/>
      <c r="AU15" s="421"/>
      <c r="AV15" s="423">
        <f t="shared" si="0"/>
        <v>29000</v>
      </c>
      <c r="AW15" s="424">
        <f t="shared" si="1"/>
        <v>420</v>
      </c>
      <c r="AX15" s="425" t="s">
        <v>559</v>
      </c>
    </row>
    <row r="16" spans="1:91" ht="123" customHeight="1" x14ac:dyDescent="0.25">
      <c r="A16" s="180" t="s">
        <v>551</v>
      </c>
      <c r="B16" s="178" t="s">
        <v>552</v>
      </c>
      <c r="C16" s="178" t="s">
        <v>553</v>
      </c>
      <c r="D16" s="177">
        <v>6</v>
      </c>
      <c r="E16" s="178" t="s">
        <v>563</v>
      </c>
      <c r="F16" s="178"/>
      <c r="G16" s="177" t="s">
        <v>555</v>
      </c>
      <c r="H16" s="177" t="s">
        <v>556</v>
      </c>
      <c r="I16" s="179">
        <v>3430</v>
      </c>
      <c r="J16" s="179">
        <v>11841</v>
      </c>
      <c r="K16" s="252">
        <v>1200</v>
      </c>
      <c r="L16" s="436">
        <v>100</v>
      </c>
      <c r="M16" s="437">
        <v>57</v>
      </c>
      <c r="N16" s="431" t="s">
        <v>564</v>
      </c>
      <c r="O16" s="432">
        <v>100</v>
      </c>
      <c r="P16" s="430">
        <v>110</v>
      </c>
      <c r="Q16" s="430" t="s">
        <v>565</v>
      </c>
      <c r="R16" s="422">
        <v>100</v>
      </c>
      <c r="S16" s="421"/>
      <c r="T16" s="421"/>
      <c r="U16" s="422">
        <v>100</v>
      </c>
      <c r="V16" s="421"/>
      <c r="W16" s="421"/>
      <c r="X16" s="422">
        <v>100</v>
      </c>
      <c r="Y16" s="421"/>
      <c r="Z16" s="421"/>
      <c r="AA16" s="422">
        <v>100</v>
      </c>
      <c r="AB16" s="421"/>
      <c r="AC16" s="421"/>
      <c r="AD16" s="422">
        <v>100</v>
      </c>
      <c r="AE16" s="421"/>
      <c r="AF16" s="421"/>
      <c r="AG16" s="422">
        <v>100</v>
      </c>
      <c r="AH16" s="421"/>
      <c r="AI16" s="421"/>
      <c r="AJ16" s="422">
        <v>100</v>
      </c>
      <c r="AK16" s="421"/>
      <c r="AL16" s="421"/>
      <c r="AM16" s="422">
        <v>100</v>
      </c>
      <c r="AN16" s="421"/>
      <c r="AO16" s="421"/>
      <c r="AP16" s="422">
        <v>100</v>
      </c>
      <c r="AQ16" s="421"/>
      <c r="AR16" s="421"/>
      <c r="AS16" s="422">
        <v>100</v>
      </c>
      <c r="AT16" s="421"/>
      <c r="AU16" s="421"/>
      <c r="AV16" s="423">
        <f t="shared" si="0"/>
        <v>1200</v>
      </c>
      <c r="AW16" s="424">
        <f t="shared" si="1"/>
        <v>167</v>
      </c>
      <c r="AX16" s="425" t="s">
        <v>559</v>
      </c>
    </row>
    <row r="17" spans="1:50" ht="216.75" customHeight="1" x14ac:dyDescent="0.25">
      <c r="A17" s="180" t="s">
        <v>551</v>
      </c>
      <c r="B17" s="178" t="s">
        <v>552</v>
      </c>
      <c r="C17" s="178" t="s">
        <v>553</v>
      </c>
      <c r="D17" s="177">
        <v>7</v>
      </c>
      <c r="E17" s="178" t="s">
        <v>566</v>
      </c>
      <c r="F17" s="178"/>
      <c r="G17" s="177" t="s">
        <v>555</v>
      </c>
      <c r="H17" s="177" t="s">
        <v>556</v>
      </c>
      <c r="I17" s="179">
        <v>13336</v>
      </c>
      <c r="J17" s="179">
        <v>12778</v>
      </c>
      <c r="K17" s="252">
        <v>1200</v>
      </c>
      <c r="L17" s="438">
        <v>0</v>
      </c>
      <c r="M17" s="439">
        <v>63</v>
      </c>
      <c r="N17" s="433" t="s">
        <v>567</v>
      </c>
      <c r="O17" s="434">
        <v>100</v>
      </c>
      <c r="P17" s="435">
        <v>75</v>
      </c>
      <c r="Q17" s="435" t="s">
        <v>568</v>
      </c>
      <c r="R17" s="422">
        <v>125</v>
      </c>
      <c r="S17" s="421"/>
      <c r="T17" s="421"/>
      <c r="U17" s="422">
        <v>125</v>
      </c>
      <c r="V17" s="421"/>
      <c r="W17" s="421"/>
      <c r="X17" s="422">
        <v>125</v>
      </c>
      <c r="Y17" s="421"/>
      <c r="Z17" s="421"/>
      <c r="AA17" s="422">
        <v>125</v>
      </c>
      <c r="AB17" s="421"/>
      <c r="AC17" s="421"/>
      <c r="AD17" s="422">
        <v>125</v>
      </c>
      <c r="AE17" s="421"/>
      <c r="AF17" s="421"/>
      <c r="AG17" s="422">
        <v>125</v>
      </c>
      <c r="AH17" s="421"/>
      <c r="AI17" s="421"/>
      <c r="AJ17" s="422">
        <v>125</v>
      </c>
      <c r="AK17" s="421"/>
      <c r="AL17" s="421"/>
      <c r="AM17" s="422">
        <v>125</v>
      </c>
      <c r="AN17" s="421"/>
      <c r="AO17" s="421"/>
      <c r="AP17" s="422">
        <v>100</v>
      </c>
      <c r="AQ17" s="421"/>
      <c r="AR17" s="421"/>
      <c r="AS17" s="422">
        <v>0</v>
      </c>
      <c r="AT17" s="421"/>
      <c r="AU17" s="421"/>
      <c r="AV17" s="423">
        <f t="shared" si="0"/>
        <v>1200</v>
      </c>
      <c r="AW17" s="424">
        <f t="shared" si="1"/>
        <v>138</v>
      </c>
      <c r="AX17" s="425" t="s">
        <v>559</v>
      </c>
    </row>
    <row r="18" spans="1:50" ht="112.5" customHeight="1" x14ac:dyDescent="0.25">
      <c r="A18" s="180" t="s">
        <v>551</v>
      </c>
      <c r="B18" s="178" t="s">
        <v>552</v>
      </c>
      <c r="C18" s="178" t="s">
        <v>553</v>
      </c>
      <c r="D18" s="177">
        <v>8</v>
      </c>
      <c r="E18" s="178" t="s">
        <v>569</v>
      </c>
      <c r="F18" s="178"/>
      <c r="G18" s="177" t="s">
        <v>555</v>
      </c>
      <c r="H18" s="177" t="s">
        <v>556</v>
      </c>
      <c r="I18" s="179">
        <v>14921</v>
      </c>
      <c r="J18" s="179">
        <v>24269</v>
      </c>
      <c r="K18" s="252">
        <v>2400</v>
      </c>
      <c r="L18" s="438">
        <v>0</v>
      </c>
      <c r="M18" s="439">
        <v>0</v>
      </c>
      <c r="N18" s="443" t="s">
        <v>274</v>
      </c>
      <c r="O18" s="434">
        <v>160</v>
      </c>
      <c r="P18" s="435">
        <v>217</v>
      </c>
      <c r="Q18" s="435" t="s">
        <v>570</v>
      </c>
      <c r="R18" s="422">
        <v>280</v>
      </c>
      <c r="S18" s="421"/>
      <c r="T18" s="421"/>
      <c r="U18" s="422">
        <v>280</v>
      </c>
      <c r="V18" s="421"/>
      <c r="W18" s="421"/>
      <c r="X18" s="422">
        <v>280</v>
      </c>
      <c r="Y18" s="421"/>
      <c r="Z18" s="421"/>
      <c r="AA18" s="422">
        <v>280</v>
      </c>
      <c r="AB18" s="421"/>
      <c r="AC18" s="421"/>
      <c r="AD18" s="422">
        <v>280</v>
      </c>
      <c r="AE18" s="421"/>
      <c r="AF18" s="421"/>
      <c r="AG18" s="422">
        <v>280</v>
      </c>
      <c r="AH18" s="421"/>
      <c r="AI18" s="421"/>
      <c r="AJ18" s="422">
        <v>280</v>
      </c>
      <c r="AK18" s="421"/>
      <c r="AL18" s="421"/>
      <c r="AM18" s="422">
        <v>280</v>
      </c>
      <c r="AN18" s="421"/>
      <c r="AO18" s="421"/>
      <c r="AP18" s="422">
        <v>0</v>
      </c>
      <c r="AQ18" s="421"/>
      <c r="AR18" s="421"/>
      <c r="AS18" s="422">
        <v>0</v>
      </c>
      <c r="AT18" s="421"/>
      <c r="AU18" s="421"/>
      <c r="AV18" s="423">
        <f t="shared" si="0"/>
        <v>2400</v>
      </c>
      <c r="AW18" s="424">
        <f t="shared" si="1"/>
        <v>217</v>
      </c>
      <c r="AX18" s="425" t="s">
        <v>559</v>
      </c>
    </row>
  </sheetData>
  <autoFilter ref="A11:AX1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469"/>
      <c r="B3" s="457"/>
      <c r="C3" s="457"/>
      <c r="D3" s="457"/>
      <c r="E3" s="457"/>
      <c r="F3" s="457"/>
      <c r="G3" s="457"/>
      <c r="H3" s="457"/>
      <c r="I3" s="457"/>
      <c r="J3" s="457"/>
      <c r="K3" s="457"/>
      <c r="L3" s="457"/>
      <c r="M3" s="457"/>
      <c r="N3" s="457"/>
      <c r="O3" s="457"/>
      <c r="P3" s="2"/>
      <c r="Q3" s="1"/>
      <c r="R3" s="1"/>
      <c r="S3" s="1"/>
      <c r="T3" s="1"/>
      <c r="U3" s="1"/>
      <c r="V3" s="1"/>
      <c r="W3" s="1"/>
      <c r="X3" s="1"/>
      <c r="Y3" s="1"/>
      <c r="Z3" s="1"/>
      <c r="AA3" s="1"/>
      <c r="AB3" s="1"/>
    </row>
    <row r="4" spans="1:28" ht="39.75" customHeight="1" x14ac:dyDescent="0.35">
      <c r="A4" s="470" t="s">
        <v>91</v>
      </c>
      <c r="B4" s="457"/>
      <c r="C4" s="457"/>
      <c r="D4" s="457"/>
      <c r="E4" s="457"/>
      <c r="F4" s="457"/>
      <c r="G4" s="457"/>
      <c r="H4" s="457"/>
      <c r="I4" s="457"/>
      <c r="J4" s="457"/>
      <c r="K4" s="457"/>
      <c r="L4" s="457"/>
      <c r="M4" s="457"/>
      <c r="N4" s="457"/>
      <c r="O4" s="457"/>
      <c r="P4" s="2"/>
      <c r="Q4" s="1"/>
      <c r="R4" s="1"/>
      <c r="S4" s="1"/>
      <c r="T4" s="1"/>
      <c r="U4" s="1"/>
      <c r="V4" s="1"/>
      <c r="W4" s="1"/>
      <c r="X4" s="1"/>
      <c r="Y4" s="1"/>
      <c r="Z4" s="1"/>
      <c r="AA4" s="1"/>
      <c r="AB4" s="1"/>
    </row>
    <row r="5" spans="1:28" ht="21" hidden="1" customHeight="1" x14ac:dyDescent="0.35">
      <c r="A5" s="469"/>
      <c r="B5" s="457"/>
      <c r="C5" s="457"/>
      <c r="D5" s="457"/>
      <c r="E5" s="457"/>
      <c r="F5" s="457"/>
      <c r="G5" s="457"/>
      <c r="H5" s="457"/>
      <c r="I5" s="457"/>
      <c r="J5" s="457"/>
      <c r="K5" s="457"/>
      <c r="L5" s="457"/>
      <c r="M5" s="457"/>
      <c r="N5" s="457"/>
      <c r="O5" s="457"/>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471" t="s">
        <v>92</v>
      </c>
      <c r="C7" s="457"/>
      <c r="D7" s="457"/>
      <c r="E7" s="1"/>
      <c r="F7" s="472">
        <v>2024</v>
      </c>
      <c r="G7" s="473"/>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457"/>
      <c r="C8" s="457"/>
      <c r="D8" s="457"/>
      <c r="E8" s="1"/>
      <c r="F8" s="474">
        <v>16263770000</v>
      </c>
      <c r="G8" s="473"/>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94"/>
      <c r="Q10" s="1"/>
      <c r="R10" s="1"/>
      <c r="S10" s="1"/>
      <c r="T10" s="1"/>
      <c r="U10" s="1"/>
      <c r="V10" s="1"/>
      <c r="W10" s="1"/>
      <c r="X10" s="1"/>
      <c r="Y10" s="1"/>
      <c r="Z10" s="1"/>
      <c r="AA10" s="1"/>
      <c r="AB10" s="1"/>
    </row>
    <row r="11" spans="1:28" ht="20.25" customHeight="1" x14ac:dyDescent="0.25">
      <c r="A11" s="464" t="s">
        <v>94</v>
      </c>
      <c r="B11" s="457"/>
      <c r="C11" s="457"/>
      <c r="D11" s="457"/>
      <c r="E11" s="457"/>
      <c r="F11" s="457"/>
      <c r="G11" s="457"/>
      <c r="H11" s="457"/>
      <c r="I11" s="457"/>
      <c r="J11" s="457"/>
      <c r="K11" s="457"/>
      <c r="L11" s="457"/>
      <c r="M11" s="457"/>
      <c r="N11" s="457"/>
      <c r="O11" s="457"/>
      <c r="P11" s="295"/>
      <c r="Q11" s="296"/>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95"/>
      <c r="Q12" s="296"/>
      <c r="R12" s="1"/>
      <c r="S12" s="1"/>
      <c r="T12" s="1"/>
      <c r="U12" s="1"/>
      <c r="V12" s="1"/>
      <c r="W12" s="1"/>
      <c r="X12" s="1"/>
      <c r="Y12" s="1"/>
      <c r="Z12" s="1"/>
      <c r="AA12" s="1"/>
      <c r="AB12" s="1"/>
    </row>
    <row r="13" spans="1:28" ht="21.75" customHeight="1" x14ac:dyDescent="0.25">
      <c r="A13" s="456" t="s">
        <v>95</v>
      </c>
      <c r="B13" s="463" t="s">
        <v>96</v>
      </c>
      <c r="C13" s="5"/>
      <c r="D13" s="7" t="s">
        <v>97</v>
      </c>
      <c r="E13" s="5"/>
      <c r="F13" s="8" t="s">
        <v>98</v>
      </c>
      <c r="G13" s="5"/>
      <c r="H13" s="8" t="s">
        <v>98</v>
      </c>
      <c r="I13" s="5"/>
      <c r="J13" s="8" t="s">
        <v>99</v>
      </c>
      <c r="K13" s="9">
        <v>2024</v>
      </c>
      <c r="L13" s="9">
        <v>2025</v>
      </c>
      <c r="M13" s="9">
        <v>2026</v>
      </c>
      <c r="N13" s="9">
        <v>2027</v>
      </c>
      <c r="O13" s="9" t="s">
        <v>93</v>
      </c>
      <c r="P13" s="297"/>
      <c r="Q13" s="1"/>
      <c r="R13" s="1"/>
      <c r="S13" s="1"/>
      <c r="T13" s="1"/>
      <c r="U13" s="1"/>
      <c r="V13" s="1"/>
      <c r="W13" s="1"/>
      <c r="X13" s="1"/>
      <c r="Y13" s="1"/>
      <c r="Z13" s="1"/>
      <c r="AA13" s="1"/>
      <c r="AB13" s="1"/>
    </row>
    <row r="14" spans="1:28" ht="21.75" customHeight="1" x14ac:dyDescent="0.25">
      <c r="A14" s="457"/>
      <c r="B14" s="459"/>
      <c r="C14" s="5"/>
      <c r="D14" s="462">
        <v>1</v>
      </c>
      <c r="E14" s="5"/>
      <c r="F14" s="462" t="s">
        <v>21</v>
      </c>
      <c r="G14" s="5"/>
      <c r="H14" s="462"/>
      <c r="I14" s="5"/>
      <c r="J14" s="10" t="s">
        <v>100</v>
      </c>
      <c r="K14" s="11">
        <v>15</v>
      </c>
      <c r="L14" s="12">
        <v>50</v>
      </c>
      <c r="M14" s="12">
        <v>85</v>
      </c>
      <c r="N14" s="13">
        <v>100</v>
      </c>
      <c r="O14" s="11">
        <v>100</v>
      </c>
      <c r="P14" s="294"/>
      <c r="Q14" s="1"/>
      <c r="R14" s="1"/>
      <c r="S14" s="1"/>
      <c r="T14" s="1"/>
      <c r="U14" s="1"/>
      <c r="V14" s="1"/>
      <c r="W14" s="1"/>
      <c r="X14" s="1"/>
      <c r="Y14" s="1"/>
      <c r="Z14" s="1"/>
      <c r="AA14" s="1"/>
      <c r="AB14" s="1"/>
    </row>
    <row r="15" spans="1:28" ht="21.75" customHeight="1" x14ac:dyDescent="0.25">
      <c r="A15" s="457"/>
      <c r="B15" s="460"/>
      <c r="C15" s="5"/>
      <c r="D15" s="460"/>
      <c r="E15" s="5"/>
      <c r="F15" s="460"/>
      <c r="G15" s="5"/>
      <c r="H15" s="460"/>
      <c r="I15" s="5"/>
      <c r="J15" s="10" t="s">
        <v>101</v>
      </c>
      <c r="K15" s="4"/>
      <c r="L15" s="4"/>
      <c r="M15" s="4"/>
      <c r="N15" s="4"/>
      <c r="O15" s="4">
        <f t="shared" ref="O15" si="0">SUM(K15:N15)</f>
        <v>0</v>
      </c>
      <c r="P15" s="294"/>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8"/>
      <c r="Q16" s="1"/>
      <c r="R16" s="1"/>
      <c r="S16" s="1"/>
      <c r="T16" s="1"/>
      <c r="U16" s="1"/>
      <c r="V16" s="1"/>
      <c r="W16" s="1"/>
      <c r="X16" s="1"/>
      <c r="Y16" s="1"/>
      <c r="Z16" s="1"/>
      <c r="AA16" s="1"/>
      <c r="AB16" s="1"/>
    </row>
    <row r="17" spans="1:28" ht="15" customHeight="1" x14ac:dyDescent="0.25">
      <c r="A17" s="475" t="s">
        <v>102</v>
      </c>
      <c r="B17" s="457"/>
      <c r="C17" s="457"/>
      <c r="D17" s="457"/>
      <c r="E17" s="457"/>
      <c r="F17" s="457"/>
      <c r="G17" s="457"/>
      <c r="H17" s="457"/>
      <c r="I17" s="457"/>
      <c r="J17" s="457"/>
      <c r="K17" s="457"/>
      <c r="L17" s="457"/>
      <c r="M17" s="457"/>
      <c r="N17" s="457"/>
      <c r="O17" s="457"/>
      <c r="P17" s="299"/>
      <c r="Q17" s="1"/>
      <c r="R17" s="1"/>
      <c r="S17" s="1"/>
      <c r="T17" s="1"/>
      <c r="U17" s="1"/>
      <c r="V17" s="1"/>
      <c r="W17" s="1"/>
      <c r="X17" s="1"/>
      <c r="Y17" s="1"/>
      <c r="Z17" s="1"/>
      <c r="AA17" s="1"/>
      <c r="AB17" s="1"/>
    </row>
    <row r="18" spans="1:28" ht="26.25" customHeight="1" x14ac:dyDescent="0.25">
      <c r="A18" s="456" t="s">
        <v>103</v>
      </c>
      <c r="B18" s="465" t="s">
        <v>104</v>
      </c>
      <c r="C18" s="5"/>
      <c r="D18" s="55" t="s">
        <v>105</v>
      </c>
      <c r="E18" s="5"/>
      <c r="F18" s="56" t="s">
        <v>98</v>
      </c>
      <c r="G18" s="5"/>
      <c r="H18" s="58" t="s">
        <v>106</v>
      </c>
      <c r="I18" s="5"/>
      <c r="J18" s="56" t="s">
        <v>99</v>
      </c>
      <c r="K18" s="57">
        <v>2024</v>
      </c>
      <c r="L18" s="57">
        <v>2025</v>
      </c>
      <c r="M18" s="57">
        <v>2026</v>
      </c>
      <c r="N18" s="57">
        <v>2027</v>
      </c>
      <c r="O18" s="57" t="s">
        <v>93</v>
      </c>
      <c r="P18" s="297"/>
      <c r="Q18" s="1"/>
      <c r="R18" s="1"/>
      <c r="S18" s="1"/>
      <c r="T18" s="1"/>
      <c r="U18" s="1"/>
      <c r="V18" s="1"/>
      <c r="W18" s="1"/>
      <c r="X18" s="1"/>
      <c r="Y18" s="1"/>
      <c r="Z18" s="1"/>
      <c r="AA18" s="1"/>
      <c r="AB18" s="1"/>
    </row>
    <row r="19" spans="1:28" ht="15" customHeight="1" x14ac:dyDescent="0.25">
      <c r="A19" s="457"/>
      <c r="B19" s="459"/>
      <c r="C19" s="5"/>
      <c r="D19" s="462">
        <v>1</v>
      </c>
      <c r="E19" s="5"/>
      <c r="F19" s="462" t="s">
        <v>23</v>
      </c>
      <c r="G19" s="5"/>
      <c r="H19" s="462">
        <v>10</v>
      </c>
      <c r="I19" s="5"/>
      <c r="J19" s="10" t="s">
        <v>100</v>
      </c>
      <c r="K19" s="11">
        <v>1</v>
      </c>
      <c r="L19" s="12">
        <v>1</v>
      </c>
      <c r="M19" s="12">
        <v>1</v>
      </c>
      <c r="N19" s="12">
        <v>1</v>
      </c>
      <c r="O19" s="15">
        <v>1</v>
      </c>
      <c r="P19" s="294"/>
      <c r="Q19" s="1"/>
      <c r="R19" s="1"/>
      <c r="S19" s="1"/>
      <c r="T19" s="1"/>
      <c r="U19" s="1"/>
      <c r="V19" s="1"/>
      <c r="W19" s="1"/>
      <c r="X19" s="1"/>
      <c r="Y19" s="1"/>
      <c r="Z19" s="1"/>
      <c r="AA19" s="1"/>
      <c r="AB19" s="1"/>
    </row>
    <row r="20" spans="1:28" ht="15" customHeight="1" x14ac:dyDescent="0.25">
      <c r="A20" s="457"/>
      <c r="B20" s="460"/>
      <c r="C20" s="5"/>
      <c r="D20" s="460"/>
      <c r="E20" s="5"/>
      <c r="F20" s="460"/>
      <c r="G20" s="5"/>
      <c r="H20" s="460"/>
      <c r="I20" s="5"/>
      <c r="J20" s="10" t="s">
        <v>101</v>
      </c>
      <c r="K20" s="16">
        <v>888953000</v>
      </c>
      <c r="L20" s="16">
        <v>1449000000</v>
      </c>
      <c r="M20" s="16">
        <v>1491000000</v>
      </c>
      <c r="N20" s="16">
        <v>1535000000</v>
      </c>
      <c r="O20" s="15">
        <f>+SUM(K20:N20)</f>
        <v>5363953000</v>
      </c>
      <c r="P20" s="300"/>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94"/>
      <c r="Q21" s="1"/>
      <c r="R21" s="1"/>
      <c r="S21" s="1"/>
      <c r="T21" s="1"/>
      <c r="U21" s="1"/>
      <c r="V21" s="1"/>
      <c r="W21" s="1"/>
      <c r="X21" s="1"/>
      <c r="Y21" s="1"/>
      <c r="Z21" s="1"/>
      <c r="AA21" s="1"/>
      <c r="AB21" s="1"/>
    </row>
    <row r="22" spans="1:28" ht="26.25" customHeight="1" x14ac:dyDescent="0.25">
      <c r="A22" s="456" t="s">
        <v>103</v>
      </c>
      <c r="B22" s="458" t="s">
        <v>107</v>
      </c>
      <c r="C22" s="5"/>
      <c r="D22" s="59" t="s">
        <v>105</v>
      </c>
      <c r="E22" s="5"/>
      <c r="F22" s="60" t="s">
        <v>98</v>
      </c>
      <c r="G22" s="5"/>
      <c r="H22" s="60" t="s">
        <v>106</v>
      </c>
      <c r="I22" s="5"/>
      <c r="J22" s="60" t="s">
        <v>99</v>
      </c>
      <c r="K22" s="61">
        <v>2024</v>
      </c>
      <c r="L22" s="61">
        <v>2025</v>
      </c>
      <c r="M22" s="61">
        <v>2026</v>
      </c>
      <c r="N22" s="61">
        <v>2027</v>
      </c>
      <c r="O22" s="61" t="s">
        <v>93</v>
      </c>
      <c r="P22" s="297"/>
      <c r="Q22" s="1"/>
      <c r="R22" s="1"/>
      <c r="S22" s="1"/>
      <c r="T22" s="1"/>
      <c r="U22" s="1"/>
      <c r="V22" s="1"/>
      <c r="W22" s="1"/>
      <c r="X22" s="1"/>
      <c r="Y22" s="1"/>
      <c r="Z22" s="1"/>
      <c r="AA22" s="1"/>
      <c r="AB22" s="1"/>
    </row>
    <row r="23" spans="1:28" ht="15" customHeight="1" x14ac:dyDescent="0.25">
      <c r="A23" s="457"/>
      <c r="B23" s="459"/>
      <c r="C23" s="5"/>
      <c r="D23" s="462">
        <v>1</v>
      </c>
      <c r="E23" s="5"/>
      <c r="F23" s="462" t="s">
        <v>23</v>
      </c>
      <c r="G23" s="5"/>
      <c r="H23" s="462">
        <v>10</v>
      </c>
      <c r="I23" s="5"/>
      <c r="J23" s="10" t="s">
        <v>100</v>
      </c>
      <c r="K23" s="11">
        <v>1</v>
      </c>
      <c r="L23" s="12">
        <v>1</v>
      </c>
      <c r="M23" s="12">
        <v>1</v>
      </c>
      <c r="N23" s="12">
        <v>1</v>
      </c>
      <c r="O23" s="15">
        <v>1</v>
      </c>
      <c r="P23" s="294"/>
      <c r="Q23" s="14"/>
      <c r="R23" s="1"/>
      <c r="S23" s="1"/>
      <c r="T23" s="1"/>
      <c r="U23" s="1"/>
      <c r="V23" s="1"/>
      <c r="W23" s="1"/>
      <c r="X23" s="1"/>
      <c r="Y23" s="1"/>
      <c r="Z23" s="1"/>
      <c r="AA23" s="1"/>
      <c r="AB23" s="1"/>
    </row>
    <row r="24" spans="1:28" ht="15" customHeight="1" x14ac:dyDescent="0.25">
      <c r="A24" s="457"/>
      <c r="B24" s="460"/>
      <c r="C24" s="5"/>
      <c r="D24" s="460"/>
      <c r="E24" s="5"/>
      <c r="F24" s="460"/>
      <c r="G24" s="5"/>
      <c r="H24" s="460"/>
      <c r="I24" s="5"/>
      <c r="J24" s="10" t="s">
        <v>101</v>
      </c>
      <c r="K24" s="16">
        <v>4981991000</v>
      </c>
      <c r="L24" s="16">
        <v>4590500000</v>
      </c>
      <c r="M24" s="16">
        <v>4888100000</v>
      </c>
      <c r="N24" s="16">
        <v>10463515000</v>
      </c>
      <c r="O24" s="15">
        <f>+SUM(K24:N24)</f>
        <v>24924106000</v>
      </c>
      <c r="P24" s="300"/>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94"/>
      <c r="Q25" s="1"/>
      <c r="R25" s="1"/>
      <c r="S25" s="1"/>
      <c r="T25" s="1"/>
      <c r="U25" s="1"/>
      <c r="V25" s="1"/>
      <c r="W25" s="1"/>
      <c r="X25" s="1"/>
      <c r="Y25" s="1"/>
      <c r="Z25" s="1"/>
      <c r="AA25" s="1"/>
      <c r="AB25" s="1"/>
    </row>
    <row r="26" spans="1:28" ht="26.25" customHeight="1" x14ac:dyDescent="0.25">
      <c r="A26" s="456" t="s">
        <v>103</v>
      </c>
      <c r="B26" s="466" t="s">
        <v>108</v>
      </c>
      <c r="C26" s="5"/>
      <c r="D26" s="62" t="s">
        <v>105</v>
      </c>
      <c r="E26" s="5"/>
      <c r="F26" s="63" t="s">
        <v>98</v>
      </c>
      <c r="G26" s="5"/>
      <c r="H26" s="63" t="s">
        <v>106</v>
      </c>
      <c r="I26" s="5"/>
      <c r="J26" s="63" t="s">
        <v>99</v>
      </c>
      <c r="K26" s="64">
        <v>2024</v>
      </c>
      <c r="L26" s="64">
        <v>2025</v>
      </c>
      <c r="M26" s="64">
        <v>2026</v>
      </c>
      <c r="N26" s="64">
        <v>2027</v>
      </c>
      <c r="O26" s="64" t="s">
        <v>93</v>
      </c>
      <c r="P26" s="297"/>
      <c r="Q26" s="1"/>
      <c r="R26" s="1"/>
      <c r="S26" s="1"/>
      <c r="T26" s="1"/>
      <c r="U26" s="1"/>
      <c r="V26" s="1"/>
      <c r="W26" s="1"/>
      <c r="X26" s="1"/>
      <c r="Y26" s="1"/>
      <c r="Z26" s="1"/>
      <c r="AA26" s="1"/>
      <c r="AB26" s="1"/>
    </row>
    <row r="27" spans="1:28" ht="15" customHeight="1" x14ac:dyDescent="0.25">
      <c r="A27" s="457"/>
      <c r="B27" s="467"/>
      <c r="C27" s="5"/>
      <c r="D27" s="462">
        <v>1</v>
      </c>
      <c r="E27" s="5"/>
      <c r="F27" s="462" t="s">
        <v>23</v>
      </c>
      <c r="G27" s="5"/>
      <c r="H27" s="462">
        <v>10</v>
      </c>
      <c r="I27" s="5"/>
      <c r="J27" s="10" t="s">
        <v>100</v>
      </c>
      <c r="K27" s="11">
        <v>1</v>
      </c>
      <c r="L27" s="12">
        <v>1</v>
      </c>
      <c r="M27" s="12">
        <v>1</v>
      </c>
      <c r="N27" s="12">
        <v>1</v>
      </c>
      <c r="O27" s="15">
        <v>1</v>
      </c>
      <c r="P27" s="294"/>
      <c r="Q27" s="1"/>
      <c r="R27" s="1"/>
      <c r="S27" s="1"/>
      <c r="T27" s="1"/>
      <c r="U27" s="1"/>
      <c r="V27" s="1"/>
      <c r="W27" s="1"/>
      <c r="X27" s="1"/>
      <c r="Y27" s="1"/>
      <c r="Z27" s="1"/>
      <c r="AA27" s="1"/>
      <c r="AB27" s="1"/>
    </row>
    <row r="28" spans="1:28" ht="15" customHeight="1" x14ac:dyDescent="0.25">
      <c r="A28" s="457"/>
      <c r="B28" s="468"/>
      <c r="C28" s="5"/>
      <c r="D28" s="460"/>
      <c r="E28" s="5"/>
      <c r="F28" s="460"/>
      <c r="G28" s="5"/>
      <c r="H28" s="460"/>
      <c r="I28" s="5"/>
      <c r="J28" s="10" t="s">
        <v>101</v>
      </c>
      <c r="K28" s="16">
        <v>140634000</v>
      </c>
      <c r="L28" s="16">
        <v>332000000</v>
      </c>
      <c r="M28" s="16">
        <v>400000000</v>
      </c>
      <c r="N28" s="16">
        <v>332000000</v>
      </c>
      <c r="O28" s="15">
        <f>+SUM(K28:N28)</f>
        <v>1204634000</v>
      </c>
      <c r="P28" s="300"/>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94"/>
      <c r="Q29" s="1"/>
      <c r="R29" s="1"/>
      <c r="S29" s="1"/>
      <c r="T29" s="1"/>
      <c r="U29" s="1"/>
      <c r="V29" s="1"/>
      <c r="W29" s="1"/>
      <c r="X29" s="1"/>
      <c r="Y29" s="1"/>
      <c r="Z29" s="1"/>
      <c r="AA29" s="1"/>
      <c r="AB29" s="1"/>
    </row>
    <row r="30" spans="1:28" ht="26.25" customHeight="1" x14ac:dyDescent="0.25">
      <c r="A30" s="456" t="s">
        <v>103</v>
      </c>
      <c r="B30" s="481" t="s">
        <v>109</v>
      </c>
      <c r="C30" s="5"/>
      <c r="D30" s="65" t="s">
        <v>105</v>
      </c>
      <c r="E30" s="5"/>
      <c r="F30" s="66" t="s">
        <v>98</v>
      </c>
      <c r="G30" s="5"/>
      <c r="H30" s="66" t="s">
        <v>106</v>
      </c>
      <c r="I30" s="5"/>
      <c r="J30" s="66" t="s">
        <v>99</v>
      </c>
      <c r="K30" s="67">
        <v>2024</v>
      </c>
      <c r="L30" s="67">
        <v>2025</v>
      </c>
      <c r="M30" s="67">
        <v>2026</v>
      </c>
      <c r="N30" s="67">
        <v>2027</v>
      </c>
      <c r="O30" s="67" t="s">
        <v>93</v>
      </c>
      <c r="P30" s="297"/>
      <c r="Q30" s="1"/>
      <c r="R30" s="1"/>
      <c r="S30" s="1"/>
      <c r="T30" s="1"/>
      <c r="U30" s="1"/>
      <c r="V30" s="1"/>
      <c r="W30" s="1"/>
      <c r="X30" s="1"/>
      <c r="Y30" s="1"/>
      <c r="Z30" s="1"/>
      <c r="AA30" s="1"/>
      <c r="AB30" s="1"/>
    </row>
    <row r="31" spans="1:28" ht="15" customHeight="1" x14ac:dyDescent="0.25">
      <c r="A31" s="457"/>
      <c r="B31" s="459"/>
      <c r="C31" s="5"/>
      <c r="D31" s="462">
        <v>100</v>
      </c>
      <c r="E31" s="5"/>
      <c r="F31" s="462" t="s">
        <v>33</v>
      </c>
      <c r="G31" s="5"/>
      <c r="H31" s="462">
        <v>15</v>
      </c>
      <c r="I31" s="5"/>
      <c r="J31" s="10" t="s">
        <v>100</v>
      </c>
      <c r="K31" s="19">
        <v>0.15</v>
      </c>
      <c r="L31" s="19">
        <v>0.5</v>
      </c>
      <c r="M31" s="19">
        <v>0.85</v>
      </c>
      <c r="N31" s="19">
        <v>1</v>
      </c>
      <c r="O31" s="20">
        <v>100</v>
      </c>
      <c r="P31" s="294"/>
      <c r="Q31" s="1"/>
      <c r="R31" s="1"/>
      <c r="S31" s="1"/>
      <c r="T31" s="1"/>
      <c r="U31" s="1"/>
      <c r="V31" s="1"/>
      <c r="W31" s="1"/>
      <c r="X31" s="1"/>
      <c r="Y31" s="1"/>
      <c r="Z31" s="1"/>
      <c r="AA31" s="1"/>
      <c r="AB31" s="1"/>
    </row>
    <row r="32" spans="1:28" ht="15" customHeight="1" x14ac:dyDescent="0.25">
      <c r="A32" s="457"/>
      <c r="B32" s="460"/>
      <c r="C32" s="5"/>
      <c r="D32" s="460"/>
      <c r="E32" s="5"/>
      <c r="F32" s="460"/>
      <c r="G32" s="5"/>
      <c r="H32" s="460"/>
      <c r="I32" s="5"/>
      <c r="J32" s="10" t="s">
        <v>101</v>
      </c>
      <c r="K32" s="16">
        <v>265950000</v>
      </c>
      <c r="L32" s="16">
        <v>699000000</v>
      </c>
      <c r="M32" s="16">
        <v>808000000</v>
      </c>
      <c r="N32" s="16">
        <v>812000000</v>
      </c>
      <c r="O32" s="15">
        <f>+SUM(K32:N32)</f>
        <v>2584950000</v>
      </c>
      <c r="P32" s="300"/>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94"/>
      <c r="Q33" s="1"/>
      <c r="R33" s="1"/>
      <c r="S33" s="1"/>
      <c r="T33" s="1"/>
      <c r="U33" s="1"/>
      <c r="V33" s="1"/>
      <c r="W33" s="1"/>
      <c r="X33" s="1"/>
      <c r="Y33" s="1"/>
      <c r="Z33" s="1"/>
      <c r="AA33" s="1"/>
      <c r="AB33" s="1"/>
    </row>
    <row r="34" spans="1:28" ht="15" customHeight="1" x14ac:dyDescent="0.25">
      <c r="A34" s="464" t="s">
        <v>110</v>
      </c>
      <c r="B34" s="457"/>
      <c r="C34" s="457"/>
      <c r="D34" s="457"/>
      <c r="E34" s="457"/>
      <c r="F34" s="457"/>
      <c r="G34" s="457"/>
      <c r="H34" s="457"/>
      <c r="I34" s="457"/>
      <c r="J34" s="457"/>
      <c r="K34" s="457"/>
      <c r="L34" s="457"/>
      <c r="M34" s="457"/>
      <c r="N34" s="457"/>
      <c r="O34" s="457"/>
      <c r="P34" s="294"/>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95"/>
      <c r="Q35" s="296"/>
      <c r="R35" s="1"/>
      <c r="S35" s="1"/>
      <c r="T35" s="1"/>
      <c r="U35" s="1"/>
      <c r="V35" s="1"/>
      <c r="W35" s="1"/>
      <c r="X35" s="1"/>
      <c r="Y35" s="1"/>
      <c r="Z35" s="1"/>
      <c r="AA35" s="1"/>
      <c r="AB35" s="1"/>
    </row>
    <row r="36" spans="1:28" ht="21.75" customHeight="1" x14ac:dyDescent="0.25">
      <c r="A36" s="456" t="s">
        <v>95</v>
      </c>
      <c r="B36" s="463" t="s">
        <v>111</v>
      </c>
      <c r="C36" s="5"/>
      <c r="D36" s="7" t="s">
        <v>97</v>
      </c>
      <c r="E36" s="5"/>
      <c r="F36" s="8" t="s">
        <v>98</v>
      </c>
      <c r="G36" s="5"/>
      <c r="H36" s="8" t="s">
        <v>106</v>
      </c>
      <c r="I36" s="5"/>
      <c r="J36" s="8" t="s">
        <v>99</v>
      </c>
      <c r="K36" s="9">
        <v>2024</v>
      </c>
      <c r="L36" s="9">
        <v>2025</v>
      </c>
      <c r="M36" s="9">
        <v>2026</v>
      </c>
      <c r="N36" s="9">
        <v>2027</v>
      </c>
      <c r="O36" s="9" t="s">
        <v>93</v>
      </c>
      <c r="P36" s="297"/>
      <c r="Q36" s="1"/>
      <c r="R36" s="1"/>
      <c r="S36" s="1"/>
      <c r="T36" s="1"/>
      <c r="U36" s="1"/>
      <c r="V36" s="1"/>
      <c r="W36" s="1"/>
      <c r="X36" s="1"/>
      <c r="Y36" s="1"/>
      <c r="Z36" s="1"/>
      <c r="AA36" s="1"/>
      <c r="AB36" s="1"/>
    </row>
    <row r="37" spans="1:28" ht="21.75" customHeight="1" x14ac:dyDescent="0.25">
      <c r="A37" s="457"/>
      <c r="B37" s="459"/>
      <c r="C37" s="5"/>
      <c r="D37" s="462">
        <v>5</v>
      </c>
      <c r="E37" s="5"/>
      <c r="F37" s="462" t="s">
        <v>21</v>
      </c>
      <c r="G37" s="5"/>
      <c r="H37" s="462">
        <v>15</v>
      </c>
      <c r="I37" s="5"/>
      <c r="J37" s="10" t="s">
        <v>100</v>
      </c>
      <c r="K37" s="21">
        <v>1.7</v>
      </c>
      <c r="L37" s="21">
        <v>1.6</v>
      </c>
      <c r="M37" s="21">
        <v>0.9</v>
      </c>
      <c r="N37" s="21">
        <v>0.8</v>
      </c>
      <c r="O37" s="22">
        <f t="shared" ref="O37:O38" si="1">SUM(K37:N37)</f>
        <v>5</v>
      </c>
      <c r="P37" s="294"/>
      <c r="Q37" s="1"/>
      <c r="R37" s="1"/>
      <c r="S37" s="1"/>
      <c r="T37" s="1"/>
      <c r="U37" s="1"/>
      <c r="V37" s="1"/>
      <c r="W37" s="1"/>
      <c r="X37" s="1"/>
      <c r="Y37" s="1"/>
      <c r="Z37" s="1"/>
      <c r="AA37" s="1"/>
      <c r="AB37" s="1"/>
    </row>
    <row r="38" spans="1:28" ht="21.75" customHeight="1" x14ac:dyDescent="0.25">
      <c r="A38" s="457"/>
      <c r="B38" s="460"/>
      <c r="C38" s="5"/>
      <c r="D38" s="460"/>
      <c r="E38" s="5"/>
      <c r="F38" s="460"/>
      <c r="G38" s="5"/>
      <c r="H38" s="460"/>
      <c r="I38" s="5"/>
      <c r="J38" s="10" t="s">
        <v>101</v>
      </c>
      <c r="K38" s="4">
        <v>5128476000</v>
      </c>
      <c r="L38" s="4">
        <v>12620465000</v>
      </c>
      <c r="M38" s="4">
        <v>12136050000</v>
      </c>
      <c r="N38" s="4">
        <v>6868716000</v>
      </c>
      <c r="O38" s="23">
        <f t="shared" si="1"/>
        <v>36753707000</v>
      </c>
      <c r="P38" s="294"/>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94"/>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94"/>
      <c r="Q40" s="1"/>
      <c r="R40" s="1"/>
      <c r="S40" s="1"/>
      <c r="T40" s="1"/>
      <c r="U40" s="1"/>
      <c r="V40" s="1"/>
      <c r="W40" s="1"/>
      <c r="X40" s="1"/>
      <c r="Y40" s="1"/>
      <c r="Z40" s="1"/>
      <c r="AA40" s="1"/>
      <c r="AB40" s="1"/>
    </row>
    <row r="41" spans="1:28" ht="26.25" customHeight="1" x14ac:dyDescent="0.25">
      <c r="A41" s="456" t="s">
        <v>103</v>
      </c>
      <c r="B41" s="46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457"/>
      <c r="B42" s="459"/>
      <c r="C42" s="5"/>
      <c r="D42" s="462">
        <v>5</v>
      </c>
      <c r="E42" s="5"/>
      <c r="F42" s="462" t="s">
        <v>21</v>
      </c>
      <c r="G42" s="5"/>
      <c r="H42" s="462">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457"/>
      <c r="B43" s="460"/>
      <c r="C43" s="5"/>
      <c r="D43" s="460"/>
      <c r="E43" s="5"/>
      <c r="F43" s="460"/>
      <c r="G43" s="5"/>
      <c r="H43" s="460"/>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64" t="s">
        <v>113</v>
      </c>
      <c r="B46" s="457"/>
      <c r="C46" s="457"/>
      <c r="D46" s="457"/>
      <c r="E46" s="457"/>
      <c r="F46" s="457"/>
      <c r="G46" s="457"/>
      <c r="H46" s="457"/>
      <c r="I46" s="457"/>
      <c r="J46" s="457"/>
      <c r="K46" s="457"/>
      <c r="L46" s="457"/>
      <c r="M46" s="457"/>
      <c r="N46" s="457"/>
      <c r="O46" s="457"/>
      <c r="P46" s="295"/>
      <c r="Q46" s="296"/>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95"/>
      <c r="Q47" s="296"/>
      <c r="R47" s="1"/>
      <c r="S47" s="1"/>
      <c r="T47" s="1"/>
      <c r="U47" s="1"/>
      <c r="V47" s="1"/>
      <c r="W47" s="1"/>
      <c r="X47" s="1"/>
      <c r="Y47" s="1"/>
      <c r="Z47" s="1"/>
      <c r="AA47" s="1"/>
      <c r="AB47" s="1"/>
    </row>
    <row r="48" spans="1:28" ht="30" customHeight="1" x14ac:dyDescent="0.25">
      <c r="A48" s="456" t="s">
        <v>95</v>
      </c>
      <c r="B48" s="463" t="s">
        <v>114</v>
      </c>
      <c r="C48" s="5"/>
      <c r="D48" s="7" t="s">
        <v>97</v>
      </c>
      <c r="E48" s="5"/>
      <c r="F48" s="8" t="s">
        <v>98</v>
      </c>
      <c r="G48" s="5"/>
      <c r="H48" s="8" t="s">
        <v>106</v>
      </c>
      <c r="I48" s="5"/>
      <c r="J48" s="8" t="s">
        <v>99</v>
      </c>
      <c r="K48" s="9">
        <v>2024</v>
      </c>
      <c r="L48" s="9">
        <v>2025</v>
      </c>
      <c r="M48" s="9">
        <v>2026</v>
      </c>
      <c r="N48" s="9">
        <v>2027</v>
      </c>
      <c r="O48" s="9" t="s">
        <v>93</v>
      </c>
      <c r="P48" s="297"/>
      <c r="Q48" s="1"/>
      <c r="R48" s="1"/>
      <c r="S48" s="1"/>
      <c r="T48" s="1"/>
      <c r="U48" s="1"/>
      <c r="V48" s="1"/>
      <c r="W48" s="1"/>
      <c r="X48" s="1"/>
      <c r="Y48" s="1"/>
      <c r="Z48" s="1"/>
      <c r="AA48" s="1"/>
      <c r="AB48" s="1"/>
    </row>
    <row r="49" spans="1:28" ht="21.75" customHeight="1" x14ac:dyDescent="0.25">
      <c r="A49" s="457"/>
      <c r="B49" s="459"/>
      <c r="C49" s="5"/>
      <c r="D49" s="462">
        <v>100</v>
      </c>
      <c r="E49" s="5"/>
      <c r="F49" s="462" t="s">
        <v>33</v>
      </c>
      <c r="G49" s="5"/>
      <c r="H49" s="462">
        <f>+H54+H58</f>
        <v>28</v>
      </c>
      <c r="I49" s="5"/>
      <c r="J49" s="10" t="s">
        <v>100</v>
      </c>
      <c r="K49" s="24"/>
      <c r="L49" s="24"/>
      <c r="M49" s="24"/>
      <c r="N49" s="24"/>
      <c r="O49" s="15">
        <v>100</v>
      </c>
      <c r="P49" s="294"/>
      <c r="Q49" s="1"/>
      <c r="R49" s="1"/>
      <c r="S49" s="1"/>
      <c r="T49" s="1"/>
      <c r="U49" s="1"/>
      <c r="V49" s="1"/>
      <c r="W49" s="1"/>
      <c r="X49" s="1"/>
      <c r="Y49" s="1"/>
      <c r="Z49" s="1"/>
      <c r="AA49" s="1"/>
      <c r="AB49" s="1"/>
    </row>
    <row r="50" spans="1:28" ht="21.75" customHeight="1" x14ac:dyDescent="0.25">
      <c r="A50" s="457"/>
      <c r="B50" s="460"/>
      <c r="C50" s="5"/>
      <c r="D50" s="460"/>
      <c r="E50" s="5"/>
      <c r="F50" s="460"/>
      <c r="G50" s="5"/>
      <c r="H50" s="460"/>
      <c r="I50" s="5"/>
      <c r="J50" s="10" t="s">
        <v>101</v>
      </c>
      <c r="K50" s="4">
        <v>767728000</v>
      </c>
      <c r="L50" s="4">
        <v>1580000000</v>
      </c>
      <c r="M50" s="4">
        <v>1846000000</v>
      </c>
      <c r="N50" s="4">
        <v>631200000</v>
      </c>
      <c r="O50" s="23">
        <f>SUM(K50:N50)</f>
        <v>4824928000</v>
      </c>
      <c r="P50" s="294"/>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8"/>
      <c r="Q51" s="1"/>
      <c r="R51" s="1"/>
      <c r="S51" s="1"/>
      <c r="T51" s="1"/>
      <c r="U51" s="1"/>
      <c r="V51" s="1"/>
      <c r="W51" s="1"/>
      <c r="X51" s="1"/>
      <c r="Y51" s="1"/>
      <c r="Z51" s="1"/>
      <c r="AA51" s="1"/>
      <c r="AB51" s="1"/>
    </row>
    <row r="52" spans="1:28" ht="15" customHeight="1" x14ac:dyDescent="0.25">
      <c r="A52" s="461" t="s">
        <v>102</v>
      </c>
      <c r="B52" s="461"/>
      <c r="C52" s="461"/>
      <c r="D52" s="461"/>
      <c r="E52" s="461"/>
      <c r="F52" s="461"/>
      <c r="G52" s="461"/>
      <c r="H52" s="461"/>
      <c r="I52" s="461"/>
      <c r="J52" s="461"/>
      <c r="K52" s="461"/>
      <c r="L52" s="461"/>
      <c r="M52" s="461"/>
      <c r="N52" s="461"/>
      <c r="O52" s="461"/>
      <c r="P52" s="299"/>
      <c r="Q52" s="1"/>
      <c r="R52" s="1"/>
      <c r="S52" s="1"/>
      <c r="T52" s="1"/>
      <c r="U52" s="1"/>
      <c r="V52" s="1"/>
      <c r="W52" s="1"/>
      <c r="X52" s="1"/>
      <c r="Y52" s="1"/>
      <c r="Z52" s="1"/>
      <c r="AA52" s="1"/>
      <c r="AB52" s="1"/>
    </row>
    <row r="53" spans="1:28" ht="26.25" customHeight="1" x14ac:dyDescent="0.25">
      <c r="A53" s="476" t="s">
        <v>103</v>
      </c>
      <c r="B53" s="477" t="s">
        <v>115</v>
      </c>
      <c r="C53" s="5"/>
      <c r="D53" s="55" t="s">
        <v>105</v>
      </c>
      <c r="E53" s="5"/>
      <c r="F53" s="56" t="s">
        <v>98</v>
      </c>
      <c r="G53" s="5"/>
      <c r="H53" s="56" t="s">
        <v>106</v>
      </c>
      <c r="I53" s="5"/>
      <c r="J53" s="56" t="s">
        <v>99</v>
      </c>
      <c r="K53" s="57">
        <v>2024</v>
      </c>
      <c r="L53" s="57">
        <v>2025</v>
      </c>
      <c r="M53" s="57">
        <v>2026</v>
      </c>
      <c r="N53" s="57">
        <v>2027</v>
      </c>
      <c r="O53" s="57" t="s">
        <v>93</v>
      </c>
      <c r="P53" s="297"/>
      <c r="Q53" s="1"/>
      <c r="R53" s="1"/>
      <c r="S53" s="1"/>
      <c r="T53" s="1"/>
      <c r="U53" s="1"/>
      <c r="V53" s="1"/>
      <c r="W53" s="1"/>
      <c r="X53" s="1"/>
      <c r="Y53" s="1"/>
      <c r="Z53" s="1"/>
      <c r="AA53" s="1"/>
      <c r="AB53" s="1"/>
    </row>
    <row r="54" spans="1:28" ht="15" customHeight="1" x14ac:dyDescent="0.25">
      <c r="A54" s="476"/>
      <c r="B54" s="478"/>
      <c r="C54" s="5"/>
      <c r="D54" s="462">
        <v>100</v>
      </c>
      <c r="E54" s="5"/>
      <c r="F54" s="462" t="s">
        <v>33</v>
      </c>
      <c r="G54" s="5"/>
      <c r="H54" s="462">
        <v>15</v>
      </c>
      <c r="I54" s="5"/>
      <c r="J54" s="10" t="s">
        <v>100</v>
      </c>
      <c r="K54" s="24">
        <v>0.1</v>
      </c>
      <c r="L54" s="24">
        <v>0.5</v>
      </c>
      <c r="M54" s="24"/>
      <c r="N54" s="24"/>
      <c r="O54" s="15">
        <v>100</v>
      </c>
      <c r="P54" s="294"/>
      <c r="Q54" s="1"/>
      <c r="R54" s="1"/>
      <c r="S54" s="1"/>
      <c r="T54" s="1"/>
      <c r="U54" s="1"/>
      <c r="V54" s="1"/>
      <c r="W54" s="1"/>
      <c r="X54" s="1"/>
      <c r="Y54" s="1"/>
      <c r="Z54" s="1"/>
      <c r="AA54" s="1"/>
      <c r="AB54" s="1"/>
    </row>
    <row r="55" spans="1:28" ht="15" customHeight="1" x14ac:dyDescent="0.25">
      <c r="A55" s="476"/>
      <c r="B55" s="479"/>
      <c r="C55" s="5"/>
      <c r="D55" s="480"/>
      <c r="E55" s="5"/>
      <c r="F55" s="480"/>
      <c r="G55" s="5"/>
      <c r="H55" s="460"/>
      <c r="I55" s="5"/>
      <c r="J55" s="10" t="s">
        <v>101</v>
      </c>
      <c r="K55" s="16">
        <v>627228000</v>
      </c>
      <c r="L55" s="16">
        <v>1260000000</v>
      </c>
      <c r="M55" s="16">
        <v>1516000000</v>
      </c>
      <c r="N55" s="16">
        <v>516794000</v>
      </c>
      <c r="O55" s="15">
        <f>+SUM(K55:N55)</f>
        <v>3920022000</v>
      </c>
      <c r="P55" s="300"/>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94"/>
      <c r="Q56" s="1"/>
      <c r="R56" s="1"/>
      <c r="S56" s="1"/>
      <c r="T56" s="1"/>
      <c r="U56" s="1"/>
      <c r="V56" s="1"/>
      <c r="W56" s="1"/>
      <c r="X56" s="1"/>
      <c r="Y56" s="1"/>
      <c r="Z56" s="1"/>
      <c r="AA56" s="1"/>
      <c r="AB56" s="1"/>
    </row>
    <row r="57" spans="1:28" ht="26.25" customHeight="1" x14ac:dyDescent="0.25">
      <c r="A57" s="456" t="s">
        <v>103</v>
      </c>
      <c r="B57" s="458" t="s">
        <v>116</v>
      </c>
      <c r="C57" s="5"/>
      <c r="D57" s="59" t="s">
        <v>105</v>
      </c>
      <c r="E57" s="5"/>
      <c r="F57" s="60" t="s">
        <v>98</v>
      </c>
      <c r="G57" s="5"/>
      <c r="H57" s="60" t="s">
        <v>106</v>
      </c>
      <c r="I57" s="5"/>
      <c r="J57" s="60" t="s">
        <v>99</v>
      </c>
      <c r="K57" s="61">
        <v>2024</v>
      </c>
      <c r="L57" s="61">
        <v>2025</v>
      </c>
      <c r="M57" s="61">
        <v>2026</v>
      </c>
      <c r="N57" s="61">
        <v>2027</v>
      </c>
      <c r="O57" s="61" t="s">
        <v>93</v>
      </c>
      <c r="P57" s="297"/>
      <c r="Q57" s="1"/>
      <c r="R57" s="1"/>
      <c r="S57" s="1"/>
      <c r="T57" s="1"/>
      <c r="U57" s="1"/>
      <c r="V57" s="1"/>
      <c r="W57" s="1"/>
      <c r="X57" s="1"/>
      <c r="Y57" s="1"/>
      <c r="Z57" s="1"/>
      <c r="AA57" s="1"/>
      <c r="AB57" s="1"/>
    </row>
    <row r="58" spans="1:28" ht="15" customHeight="1" x14ac:dyDescent="0.25">
      <c r="A58" s="457"/>
      <c r="B58" s="459"/>
      <c r="C58" s="5"/>
      <c r="D58" s="462">
        <v>100</v>
      </c>
      <c r="E58" s="5"/>
      <c r="F58" s="462" t="s">
        <v>23</v>
      </c>
      <c r="G58" s="5"/>
      <c r="H58" s="462">
        <v>13</v>
      </c>
      <c r="I58" s="5"/>
      <c r="J58" s="10" t="s">
        <v>100</v>
      </c>
      <c r="K58" s="24">
        <v>0.05</v>
      </c>
      <c r="L58" s="24"/>
      <c r="M58" s="24"/>
      <c r="N58" s="24"/>
      <c r="O58" s="15">
        <v>100</v>
      </c>
      <c r="P58" s="294"/>
      <c r="Q58" s="14"/>
      <c r="R58" s="1"/>
      <c r="S58" s="1"/>
      <c r="T58" s="1"/>
      <c r="U58" s="1"/>
      <c r="V58" s="1"/>
      <c r="W58" s="1"/>
      <c r="X58" s="1"/>
      <c r="Y58" s="1"/>
      <c r="Z58" s="1"/>
      <c r="AA58" s="1"/>
      <c r="AB58" s="1"/>
    </row>
    <row r="59" spans="1:28" ht="15" customHeight="1" x14ac:dyDescent="0.25">
      <c r="A59" s="457"/>
      <c r="B59" s="460"/>
      <c r="C59" s="5"/>
      <c r="D59" s="460"/>
      <c r="E59" s="5"/>
      <c r="F59" s="460"/>
      <c r="G59" s="5"/>
      <c r="H59" s="460"/>
      <c r="I59" s="5"/>
      <c r="J59" s="10" t="s">
        <v>101</v>
      </c>
      <c r="K59" s="16">
        <v>140500000</v>
      </c>
      <c r="L59" s="16">
        <v>320000000</v>
      </c>
      <c r="M59" s="16">
        <v>330000000</v>
      </c>
      <c r="N59" s="16">
        <v>114406000</v>
      </c>
      <c r="O59" s="15">
        <f>+SUM(K59:N59)</f>
        <v>904906000</v>
      </c>
      <c r="P59" s="300"/>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94"/>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64" t="s">
        <v>117</v>
      </c>
      <c r="B62" s="457"/>
      <c r="C62" s="457"/>
      <c r="D62" s="457"/>
      <c r="E62" s="457"/>
      <c r="F62" s="457"/>
      <c r="G62" s="457"/>
      <c r="H62" s="457"/>
      <c r="I62" s="457"/>
      <c r="J62" s="457"/>
      <c r="K62" s="457"/>
      <c r="L62" s="457"/>
      <c r="M62" s="457"/>
      <c r="N62" s="457"/>
      <c r="O62" s="457"/>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456" t="s">
        <v>95</v>
      </c>
      <c r="B64" s="463"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457"/>
      <c r="B65" s="459"/>
      <c r="C65" s="5"/>
      <c r="D65" s="462">
        <v>60</v>
      </c>
      <c r="E65" s="5"/>
      <c r="F65" s="462" t="s">
        <v>33</v>
      </c>
      <c r="G65" s="5"/>
      <c r="H65" s="462">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457"/>
      <c r="B66" s="460"/>
      <c r="C66" s="5"/>
      <c r="D66" s="460"/>
      <c r="E66" s="5"/>
      <c r="F66" s="460"/>
      <c r="G66" s="5"/>
      <c r="H66" s="460"/>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475" t="s">
        <v>102</v>
      </c>
      <c r="B68" s="457"/>
      <c r="C68" s="457"/>
      <c r="D68" s="457"/>
      <c r="E68" s="457"/>
      <c r="F68" s="457"/>
      <c r="G68" s="457"/>
      <c r="H68" s="457"/>
      <c r="I68" s="457"/>
      <c r="J68" s="457"/>
      <c r="K68" s="457"/>
      <c r="L68" s="457"/>
      <c r="M68" s="457"/>
      <c r="N68" s="457"/>
      <c r="O68" s="457"/>
      <c r="P68" s="1"/>
      <c r="Q68" s="1"/>
      <c r="R68" s="1"/>
      <c r="S68" s="1"/>
      <c r="T68" s="1"/>
      <c r="U68" s="1"/>
      <c r="V68" s="1"/>
      <c r="W68" s="1"/>
      <c r="X68" s="1"/>
      <c r="Y68" s="1"/>
      <c r="Z68" s="1"/>
      <c r="AA68" s="1"/>
      <c r="AB68" s="1"/>
    </row>
    <row r="69" spans="1:28" ht="25.5" customHeight="1" x14ac:dyDescent="0.25">
      <c r="A69" s="456" t="s">
        <v>103</v>
      </c>
      <c r="B69" s="46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457"/>
      <c r="B70" s="459"/>
      <c r="C70" s="5"/>
      <c r="D70" s="462">
        <v>60</v>
      </c>
      <c r="E70" s="5"/>
      <c r="F70" s="462" t="s">
        <v>33</v>
      </c>
      <c r="G70" s="5"/>
      <c r="H70" s="462">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457"/>
      <c r="B71" s="460"/>
      <c r="C71" s="5"/>
      <c r="D71" s="460"/>
      <c r="E71" s="5"/>
      <c r="F71" s="460"/>
      <c r="G71" s="5"/>
      <c r="H71" s="460"/>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K19" sqref="K19"/>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5" ht="22.5" customHeight="1" thickBot="1" x14ac:dyDescent="0.3">
      <c r="A1" s="863"/>
      <c r="B1" s="864" t="s">
        <v>182</v>
      </c>
      <c r="C1" s="864"/>
      <c r="D1" s="864"/>
      <c r="E1" s="157" t="s">
        <v>571</v>
      </c>
    </row>
    <row r="2" spans="1:5" ht="22.5" customHeight="1" thickBot="1" x14ac:dyDescent="0.3">
      <c r="A2" s="863"/>
      <c r="B2" s="865" t="s">
        <v>184</v>
      </c>
      <c r="C2" s="865"/>
      <c r="D2" s="865"/>
      <c r="E2" s="157" t="s">
        <v>185</v>
      </c>
    </row>
    <row r="3" spans="1:5" ht="22.5" customHeight="1" thickBot="1" x14ac:dyDescent="0.3">
      <c r="A3" s="863"/>
      <c r="B3" s="591" t="s">
        <v>186</v>
      </c>
      <c r="C3" s="592"/>
      <c r="D3" s="593"/>
      <c r="E3" s="157" t="s">
        <v>187</v>
      </c>
    </row>
    <row r="4" spans="1:5" ht="22.5" customHeight="1" thickBot="1" x14ac:dyDescent="0.3">
      <c r="A4" s="863"/>
      <c r="B4" s="594" t="s">
        <v>572</v>
      </c>
      <c r="C4" s="595"/>
      <c r="D4" s="596"/>
      <c r="E4" s="158" t="s">
        <v>573</v>
      </c>
    </row>
    <row r="5" spans="1:5" ht="15.75" thickBot="1" x14ac:dyDescent="0.3">
      <c r="A5" s="126"/>
      <c r="B5" s="126"/>
      <c r="C5" s="126"/>
      <c r="D5" s="126"/>
      <c r="E5" s="126"/>
    </row>
    <row r="6" spans="1:5" x14ac:dyDescent="0.25">
      <c r="A6" s="722" t="s">
        <v>574</v>
      </c>
      <c r="B6" s="723"/>
      <c r="C6" s="723"/>
      <c r="D6" s="723"/>
      <c r="E6" s="724"/>
    </row>
    <row r="7" spans="1:5" ht="45.75" customHeight="1" thickBot="1" x14ac:dyDescent="0.3">
      <c r="A7" s="127" t="s">
        <v>575</v>
      </c>
      <c r="B7" s="127" t="s">
        <v>576</v>
      </c>
      <c r="C7" s="128" t="s">
        <v>577</v>
      </c>
      <c r="D7" s="861" t="s">
        <v>578</v>
      </c>
      <c r="E7" s="862"/>
    </row>
    <row r="8" spans="1:5" x14ac:dyDescent="0.25">
      <c r="A8" s="129"/>
      <c r="B8" s="130"/>
      <c r="C8" s="143"/>
      <c r="D8" s="866"/>
      <c r="E8" s="867"/>
    </row>
    <row r="9" spans="1:5" x14ac:dyDescent="0.25">
      <c r="A9" s="129"/>
      <c r="B9" s="130"/>
      <c r="C9" s="144"/>
      <c r="D9" s="868"/>
      <c r="E9" s="869"/>
    </row>
    <row r="10" spans="1:5" x14ac:dyDescent="0.25">
      <c r="A10" s="129"/>
      <c r="B10" s="130"/>
      <c r="C10" s="144"/>
      <c r="D10" s="868"/>
      <c r="E10" s="869"/>
    </row>
    <row r="11" spans="1:5" x14ac:dyDescent="0.25">
      <c r="A11" s="131"/>
      <c r="B11" s="132"/>
      <c r="C11" s="144"/>
      <c r="D11" s="868"/>
      <c r="E11" s="869"/>
    </row>
    <row r="12" spans="1:5" x14ac:dyDescent="0.25">
      <c r="A12" s="133"/>
      <c r="B12" s="132"/>
      <c r="C12" s="144"/>
      <c r="D12" s="868"/>
      <c r="E12" s="869"/>
    </row>
    <row r="13" spans="1:5" x14ac:dyDescent="0.25">
      <c r="A13" s="133"/>
      <c r="B13" s="132"/>
      <c r="C13" s="145"/>
      <c r="D13" s="868"/>
      <c r="E13" s="869"/>
    </row>
    <row r="14" spans="1:5" x14ac:dyDescent="0.25">
      <c r="A14" s="133"/>
      <c r="B14" s="132"/>
      <c r="C14" s="145"/>
      <c r="D14" s="868"/>
      <c r="E14" s="869"/>
    </row>
    <row r="15" spans="1:5" x14ac:dyDescent="0.25">
      <c r="A15" s="134"/>
      <c r="B15" s="132"/>
      <c r="C15" s="144"/>
      <c r="D15" s="868"/>
      <c r="E15" s="869"/>
    </row>
    <row r="16" spans="1:5" x14ac:dyDescent="0.25">
      <c r="A16" s="135"/>
      <c r="B16" s="136"/>
      <c r="C16" s="146"/>
      <c r="D16" s="868"/>
      <c r="E16" s="869"/>
    </row>
    <row r="17" spans="1:5" x14ac:dyDescent="0.25">
      <c r="A17" s="135"/>
      <c r="B17" s="136"/>
      <c r="C17" s="146"/>
      <c r="D17" s="868"/>
      <c r="E17" s="869"/>
    </row>
    <row r="18" spans="1:5" x14ac:dyDescent="0.25">
      <c r="A18" s="137"/>
      <c r="B18" s="138"/>
      <c r="C18" s="140"/>
      <c r="D18" s="868"/>
      <c r="E18" s="869"/>
    </row>
    <row r="19" spans="1:5" x14ac:dyDescent="0.25">
      <c r="A19" s="139"/>
      <c r="B19" s="140"/>
      <c r="C19" s="140"/>
      <c r="D19" s="868"/>
      <c r="E19" s="869"/>
    </row>
    <row r="20" spans="1:5" x14ac:dyDescent="0.25">
      <c r="A20" s="139"/>
      <c r="B20" s="140"/>
      <c r="C20" s="140"/>
      <c r="D20" s="868"/>
      <c r="E20" s="869"/>
    </row>
    <row r="21" spans="1:5" x14ac:dyDescent="0.25">
      <c r="A21" s="139"/>
      <c r="B21" s="140"/>
      <c r="C21" s="140"/>
      <c r="D21" s="868"/>
      <c r="E21" s="869"/>
    </row>
    <row r="22" spans="1:5" x14ac:dyDescent="0.25">
      <c r="A22" s="139"/>
      <c r="B22" s="140"/>
      <c r="C22" s="140"/>
      <c r="D22" s="868"/>
      <c r="E22" s="869"/>
    </row>
    <row r="23" spans="1:5" x14ac:dyDescent="0.25">
      <c r="A23" s="139"/>
      <c r="B23" s="140"/>
      <c r="C23" s="140"/>
      <c r="D23" s="868"/>
      <c r="E23" s="869"/>
    </row>
    <row r="24" spans="1:5" x14ac:dyDescent="0.25">
      <c r="A24" s="139"/>
      <c r="B24" s="140"/>
      <c r="C24" s="140"/>
      <c r="D24" s="868"/>
      <c r="E24" s="869"/>
    </row>
    <row r="25" spans="1:5" x14ac:dyDescent="0.25">
      <c r="A25" s="139"/>
      <c r="B25" s="140"/>
      <c r="C25" s="140"/>
      <c r="D25" s="868"/>
      <c r="E25" s="869"/>
    </row>
    <row r="26" spans="1:5" x14ac:dyDescent="0.25">
      <c r="A26" s="139"/>
      <c r="B26" s="140"/>
      <c r="C26" s="140"/>
      <c r="D26" s="868"/>
      <c r="E26" s="869"/>
    </row>
    <row r="27" spans="1:5" x14ac:dyDescent="0.25">
      <c r="A27" s="139"/>
      <c r="B27" s="140"/>
      <c r="C27" s="140"/>
      <c r="D27" s="868"/>
      <c r="E27" s="869"/>
    </row>
    <row r="28" spans="1:5" x14ac:dyDescent="0.25">
      <c r="A28" s="139"/>
      <c r="B28" s="140"/>
      <c r="C28" s="140"/>
      <c r="D28" s="868"/>
      <c r="E28" s="869"/>
    </row>
    <row r="29" spans="1:5" x14ac:dyDescent="0.25">
      <c r="A29" s="139"/>
      <c r="B29" s="140"/>
      <c r="C29" s="140"/>
      <c r="D29" s="868"/>
      <c r="E29" s="869"/>
    </row>
    <row r="30" spans="1:5" x14ac:dyDescent="0.25">
      <c r="A30" s="139"/>
      <c r="B30" s="140"/>
      <c r="C30" s="140"/>
      <c r="D30" s="868"/>
      <c r="E30" s="869"/>
    </row>
    <row r="31" spans="1:5" x14ac:dyDescent="0.25">
      <c r="A31" s="139"/>
      <c r="B31" s="140"/>
      <c r="C31" s="140"/>
      <c r="D31" s="868"/>
      <c r="E31" s="869"/>
    </row>
    <row r="32" spans="1:5" x14ac:dyDescent="0.25">
      <c r="A32" s="139"/>
      <c r="B32" s="140"/>
      <c r="C32" s="140"/>
      <c r="D32" s="868"/>
      <c r="E32" s="869"/>
    </row>
    <row r="33" spans="1:5" x14ac:dyDescent="0.25">
      <c r="A33" s="139"/>
      <c r="B33" s="140"/>
      <c r="C33" s="140"/>
      <c r="D33" s="868"/>
      <c r="E33" s="869"/>
    </row>
    <row r="34" spans="1:5" x14ac:dyDescent="0.25">
      <c r="A34" s="139"/>
      <c r="B34" s="140"/>
      <c r="C34" s="140"/>
      <c r="D34" s="868"/>
      <c r="E34" s="869"/>
    </row>
    <row r="35" spans="1:5" ht="15.75" thickBot="1" x14ac:dyDescent="0.3">
      <c r="A35" s="141"/>
      <c r="B35" s="142"/>
      <c r="C35" s="142"/>
      <c r="D35" s="870"/>
      <c r="E35" s="871"/>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394" t="s">
        <v>23</v>
      </c>
      <c r="D2" s="394" t="s">
        <v>579</v>
      </c>
      <c r="F2" s="394" t="s">
        <v>20</v>
      </c>
    </row>
    <row r="3" spans="2:6" x14ac:dyDescent="0.25">
      <c r="B3" s="394" t="s">
        <v>33</v>
      </c>
      <c r="D3" s="394" t="s">
        <v>34</v>
      </c>
      <c r="F3" s="394" t="s">
        <v>42</v>
      </c>
    </row>
    <row r="4" spans="2:6" x14ac:dyDescent="0.25">
      <c r="B4" s="394" t="s">
        <v>21</v>
      </c>
      <c r="F4" s="394" t="s">
        <v>50</v>
      </c>
    </row>
    <row r="5" spans="2:6" x14ac:dyDescent="0.25">
      <c r="F5" s="394"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580</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8" t="s">
        <v>125</v>
      </c>
      <c r="D12" s="519"/>
      <c r="E12" s="516" t="s">
        <v>581</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127</v>
      </c>
      <c r="D14" s="500"/>
      <c r="E14" s="312"/>
      <c r="F14" s="515"/>
      <c r="G14" s="500"/>
      <c r="H14" s="500"/>
      <c r="I14" s="500"/>
      <c r="J14" s="500"/>
      <c r="K14" s="500"/>
      <c r="L14" s="500"/>
      <c r="M14" s="500"/>
      <c r="N14" s="500"/>
      <c r="O14" s="500"/>
      <c r="P14" s="500"/>
      <c r="Q14" s="500"/>
      <c r="R14" s="500"/>
      <c r="S14" s="500"/>
      <c r="T14" s="500"/>
      <c r="U14" s="500"/>
      <c r="V14" s="500"/>
      <c r="W14" s="500"/>
      <c r="X14" s="500"/>
      <c r="Y14" s="500"/>
      <c r="Z14" s="500"/>
      <c r="AA14" s="500"/>
      <c r="AB14" s="511"/>
      <c r="AC14" s="301"/>
      <c r="AD14" s="301"/>
    </row>
    <row r="15" spans="1:30" ht="29.25" customHeight="1" x14ac:dyDescent="0.25">
      <c r="A15" s="301"/>
      <c r="B15" s="31"/>
      <c r="C15" s="482" t="s">
        <v>582</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73"/>
      <c r="AB15" s="313"/>
      <c r="AC15" s="301"/>
      <c r="AD15" s="301"/>
    </row>
    <row r="16" spans="1:30"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row>
    <row r="17" spans="1:30"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row>
    <row r="18" spans="1:30" ht="15" customHeight="1" x14ac:dyDescent="0.25">
      <c r="A18" s="301"/>
      <c r="B18" s="31"/>
      <c r="C18" s="509"/>
      <c r="D18" s="493"/>
      <c r="E18" s="493"/>
      <c r="F18" s="493"/>
      <c r="G18" s="493"/>
      <c r="H18" s="493"/>
      <c r="I18" s="493"/>
      <c r="J18" s="493"/>
      <c r="K18" s="493"/>
      <c r="L18" s="493"/>
      <c r="M18" s="493"/>
      <c r="N18" s="493"/>
      <c r="O18" s="493"/>
      <c r="P18" s="494"/>
      <c r="Q18" s="301"/>
      <c r="R18" s="503"/>
      <c r="S18" s="483"/>
      <c r="T18" s="483"/>
      <c r="U18" s="483"/>
      <c r="V18" s="483"/>
      <c r="W18" s="483"/>
      <c r="X18" s="483"/>
      <c r="Y18" s="483"/>
      <c r="Z18" s="483"/>
      <c r="AA18" s="473"/>
      <c r="AB18" s="309"/>
      <c r="AC18" s="301"/>
      <c r="AD18" s="301"/>
    </row>
    <row r="19" spans="1:30" ht="15" customHeight="1" x14ac:dyDescent="0.25">
      <c r="A19" s="301"/>
      <c r="B19" s="31"/>
      <c r="C19" s="510"/>
      <c r="D19" s="457"/>
      <c r="E19" s="457"/>
      <c r="F19" s="457"/>
      <c r="G19" s="457"/>
      <c r="H19" s="457"/>
      <c r="I19" s="457"/>
      <c r="J19" s="457"/>
      <c r="K19" s="457"/>
      <c r="L19" s="457"/>
      <c r="M19" s="457"/>
      <c r="N19" s="457"/>
      <c r="O19" s="457"/>
      <c r="P19" s="511"/>
      <c r="Q19" s="301"/>
      <c r="R19" s="301"/>
      <c r="S19" s="301"/>
      <c r="T19" s="301"/>
      <c r="U19" s="301"/>
      <c r="V19" s="301"/>
      <c r="W19" s="301"/>
      <c r="X19" s="301"/>
      <c r="Y19" s="301"/>
      <c r="Z19" s="301"/>
      <c r="AA19" s="301"/>
      <c r="AB19" s="309"/>
      <c r="AC19" s="301"/>
      <c r="AD19" s="301"/>
    </row>
    <row r="20" spans="1:30" ht="15" customHeight="1" x14ac:dyDescent="0.25">
      <c r="A20" s="301"/>
      <c r="B20" s="31"/>
      <c r="C20" s="510"/>
      <c r="D20" s="457"/>
      <c r="E20" s="457"/>
      <c r="F20" s="457"/>
      <c r="G20" s="457"/>
      <c r="H20" s="457"/>
      <c r="I20" s="457"/>
      <c r="J20" s="457"/>
      <c r="K20" s="457"/>
      <c r="L20" s="457"/>
      <c r="M20" s="457"/>
      <c r="N20" s="457"/>
      <c r="O20" s="457"/>
      <c r="P20" s="511"/>
      <c r="Q20" s="311"/>
      <c r="R20" s="314" t="s">
        <v>130</v>
      </c>
      <c r="S20" s="314"/>
      <c r="T20" s="314"/>
      <c r="U20" s="314"/>
      <c r="V20" s="314"/>
      <c r="W20" s="311"/>
      <c r="X20" s="311"/>
      <c r="Y20" s="311"/>
      <c r="Z20" s="301"/>
      <c r="AA20" s="311"/>
      <c r="AB20" s="309"/>
      <c r="AC20" s="301"/>
      <c r="AD20" s="301"/>
    </row>
    <row r="21" spans="1:30" ht="15" customHeight="1" x14ac:dyDescent="0.25">
      <c r="A21" s="301"/>
      <c r="B21" s="31"/>
      <c r="C21" s="510"/>
      <c r="D21" s="457"/>
      <c r="E21" s="457"/>
      <c r="F21" s="457"/>
      <c r="G21" s="457"/>
      <c r="H21" s="457"/>
      <c r="I21" s="457"/>
      <c r="J21" s="457"/>
      <c r="K21" s="457"/>
      <c r="L21" s="457"/>
      <c r="M21" s="457"/>
      <c r="N21" s="457"/>
      <c r="O21" s="457"/>
      <c r="P21" s="511"/>
      <c r="Q21" s="301"/>
      <c r="R21" s="37"/>
      <c r="S21" s="301" t="s">
        <v>15</v>
      </c>
      <c r="T21" s="301"/>
      <c r="U21" s="37"/>
      <c r="V21" s="301" t="s">
        <v>27</v>
      </c>
      <c r="W21" s="301"/>
      <c r="X21" s="37"/>
      <c r="Y21" s="316" t="s">
        <v>46</v>
      </c>
      <c r="Z21" s="301"/>
      <c r="AA21" s="301"/>
      <c r="AB21" s="309"/>
      <c r="AC21" s="301"/>
      <c r="AD21" s="301"/>
    </row>
    <row r="22" spans="1:30" ht="15" customHeight="1" x14ac:dyDescent="0.25">
      <c r="A22" s="301"/>
      <c r="B22" s="31"/>
      <c r="C22" s="510"/>
      <c r="D22" s="457"/>
      <c r="E22" s="457"/>
      <c r="F22" s="457"/>
      <c r="G22" s="457"/>
      <c r="H22" s="457"/>
      <c r="I22" s="457"/>
      <c r="J22" s="457"/>
      <c r="K22" s="457"/>
      <c r="L22" s="457"/>
      <c r="M22" s="457"/>
      <c r="N22" s="457"/>
      <c r="O22" s="457"/>
      <c r="P22" s="511"/>
      <c r="Q22" s="301"/>
      <c r="R22" s="301"/>
      <c r="S22" s="301"/>
      <c r="T22" s="301"/>
      <c r="U22" s="301"/>
      <c r="V22" s="301"/>
      <c r="W22" s="301"/>
      <c r="X22" s="301"/>
      <c r="Y22" s="301"/>
      <c r="Z22" s="301"/>
      <c r="AA22" s="301"/>
      <c r="AB22" s="309"/>
      <c r="AC22" s="301"/>
      <c r="AD22" s="301"/>
    </row>
    <row r="23" spans="1:30" ht="15" customHeight="1" x14ac:dyDescent="0.25">
      <c r="A23" s="301"/>
      <c r="B23" s="31"/>
      <c r="C23" s="495"/>
      <c r="D23" s="496"/>
      <c r="E23" s="496"/>
      <c r="F23" s="496"/>
      <c r="G23" s="496"/>
      <c r="H23" s="496"/>
      <c r="I23" s="496"/>
      <c r="J23" s="496"/>
      <c r="K23" s="496"/>
      <c r="L23" s="496"/>
      <c r="M23" s="496"/>
      <c r="N23" s="496"/>
      <c r="O23" s="496"/>
      <c r="P23" s="497"/>
      <c r="Q23" s="301"/>
      <c r="R23" s="314" t="s">
        <v>131</v>
      </c>
      <c r="S23" s="301"/>
      <c r="T23" s="301"/>
      <c r="U23" s="301"/>
      <c r="V23" s="301"/>
      <c r="W23" s="520" t="s">
        <v>23</v>
      </c>
      <c r="X23" s="483"/>
      <c r="Y23" s="483"/>
      <c r="Z23" s="483"/>
      <c r="AA23" s="473"/>
      <c r="AB23" s="309"/>
      <c r="AC23" s="301"/>
      <c r="AD23" s="301"/>
    </row>
    <row r="24" spans="1:30"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row>
    <row r="25" spans="1:30"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row>
    <row r="26" spans="1:30" ht="29.25" customHeight="1" x14ac:dyDescent="0.25">
      <c r="A26" s="301"/>
      <c r="B26" s="31"/>
      <c r="C26" s="520" t="s">
        <v>583</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73"/>
      <c r="AB26" s="309"/>
      <c r="AC26" s="301"/>
      <c r="AD26" s="301"/>
    </row>
    <row r="27" spans="1:30"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row>
    <row r="28" spans="1:30"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row>
    <row r="29" spans="1:30" ht="29.25" customHeight="1" x14ac:dyDescent="0.25">
      <c r="A29" s="301"/>
      <c r="B29" s="31"/>
      <c r="C29" s="520" t="s">
        <v>580</v>
      </c>
      <c r="D29" s="483"/>
      <c r="E29" s="483"/>
      <c r="F29" s="483"/>
      <c r="G29" s="483"/>
      <c r="H29" s="483"/>
      <c r="I29" s="483"/>
      <c r="J29" s="483"/>
      <c r="K29" s="473"/>
      <c r="L29" s="311"/>
      <c r="M29" s="520" t="s">
        <v>584</v>
      </c>
      <c r="N29" s="483"/>
      <c r="O29" s="483"/>
      <c r="P29" s="483"/>
      <c r="Q29" s="483"/>
      <c r="R29" s="483"/>
      <c r="S29" s="483"/>
      <c r="T29" s="483"/>
      <c r="U29" s="483"/>
      <c r="V29" s="483"/>
      <c r="W29" s="483"/>
      <c r="X29" s="483"/>
      <c r="Y29" s="483"/>
      <c r="Z29" s="483"/>
      <c r="AA29" s="473"/>
      <c r="AB29" s="317"/>
      <c r="AC29" s="301"/>
      <c r="AD29" s="301"/>
    </row>
    <row r="30" spans="1:30"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row>
    <row r="31" spans="1:30"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row>
    <row r="32" spans="1:30" ht="90" customHeight="1" x14ac:dyDescent="0.25">
      <c r="A32" s="301"/>
      <c r="B32" s="31"/>
      <c r="C32" s="521" t="s">
        <v>585</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73"/>
      <c r="AB32" s="309"/>
      <c r="AC32" s="301"/>
      <c r="AD32" s="301"/>
    </row>
    <row r="33" spans="1:30"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row>
    <row r="34" spans="1:30" ht="15.75" customHeight="1" x14ac:dyDescent="0.25">
      <c r="A34" s="301"/>
      <c r="B34" s="31"/>
      <c r="C34" s="504" t="s">
        <v>139</v>
      </c>
      <c r="D34" s="500"/>
      <c r="E34" s="314"/>
      <c r="F34" s="482" t="s">
        <v>22</v>
      </c>
      <c r="G34" s="473"/>
      <c r="H34" s="314"/>
      <c r="I34" s="301"/>
      <c r="J34" s="321" t="s">
        <v>140</v>
      </c>
      <c r="K34" s="482">
        <v>1</v>
      </c>
      <c r="L34" s="483"/>
      <c r="M34" s="483"/>
      <c r="N34" s="473"/>
      <c r="O34" s="314"/>
      <c r="P34" s="314"/>
      <c r="Q34" s="305" t="s">
        <v>141</v>
      </c>
      <c r="R34" s="301"/>
      <c r="S34" s="314"/>
      <c r="T34" s="314"/>
      <c r="U34" s="314"/>
      <c r="V34" s="314"/>
      <c r="W34" s="482" t="s">
        <v>20</v>
      </c>
      <c r="X34" s="483"/>
      <c r="Y34" s="483"/>
      <c r="Z34" s="483"/>
      <c r="AA34" s="473"/>
      <c r="AB34" s="313"/>
      <c r="AC34" s="301"/>
      <c r="AD34" s="301"/>
    </row>
    <row r="35" spans="1:30"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row>
    <row r="36" spans="1:30" ht="32.25" customHeight="1" x14ac:dyDescent="0.25">
      <c r="A36" s="301"/>
      <c r="B36" s="31"/>
      <c r="C36" s="301"/>
      <c r="D36" s="321" t="s">
        <v>142</v>
      </c>
      <c r="E36" s="314"/>
      <c r="F36" s="521" t="s">
        <v>586</v>
      </c>
      <c r="G36" s="483"/>
      <c r="H36" s="483"/>
      <c r="I36" s="483"/>
      <c r="J36" s="483"/>
      <c r="K36" s="483"/>
      <c r="L36" s="483"/>
      <c r="M36" s="473"/>
      <c r="N36" s="301"/>
      <c r="O36" s="321" t="s">
        <v>144</v>
      </c>
      <c r="P36" s="520">
        <v>1</v>
      </c>
      <c r="Q36" s="483"/>
      <c r="R36" s="483"/>
      <c r="S36" s="483"/>
      <c r="T36" s="483"/>
      <c r="U36" s="483"/>
      <c r="V36" s="483"/>
      <c r="W36" s="483"/>
      <c r="X36" s="483"/>
      <c r="Y36" s="483"/>
      <c r="Z36" s="483"/>
      <c r="AA36" s="473"/>
      <c r="AB36" s="309"/>
      <c r="AC36" s="301"/>
      <c r="AD36" s="301"/>
    </row>
    <row r="37" spans="1:30"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row>
    <row r="38" spans="1:30" ht="15.75" customHeight="1" x14ac:dyDescent="0.25">
      <c r="A38" s="301"/>
      <c r="B38" s="31"/>
      <c r="C38" s="301"/>
      <c r="D38" s="321" t="s">
        <v>145</v>
      </c>
      <c r="E38" s="301"/>
      <c r="F38" s="503" t="s">
        <v>146</v>
      </c>
      <c r="G38" s="473"/>
      <c r="H38" s="301"/>
      <c r="I38" s="301"/>
      <c r="J38" s="314" t="s">
        <v>147</v>
      </c>
      <c r="K38" s="301"/>
      <c r="L38" s="503" t="s">
        <v>148</v>
      </c>
      <c r="M38" s="483"/>
      <c r="N38" s="473"/>
      <c r="O38" s="314"/>
      <c r="P38" s="314"/>
      <c r="Q38" s="301"/>
      <c r="R38" s="314" t="s">
        <v>149</v>
      </c>
      <c r="S38" s="314"/>
      <c r="T38" s="314"/>
      <c r="U38" s="314"/>
      <c r="V38" s="314"/>
      <c r="W38" s="522"/>
      <c r="X38" s="483"/>
      <c r="Y38" s="483"/>
      <c r="Z38" s="483"/>
      <c r="AA38" s="473"/>
      <c r="AB38" s="313"/>
      <c r="AC38" s="301"/>
      <c r="AD38" s="301"/>
    </row>
    <row r="39" spans="1:30"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row>
    <row r="40" spans="1:30" ht="15.75" customHeight="1" x14ac:dyDescent="0.25">
      <c r="A40" s="301"/>
      <c r="B40" s="31"/>
      <c r="C40" s="322" t="s">
        <v>150</v>
      </c>
      <c r="D40" s="523">
        <v>2024</v>
      </c>
      <c r="E40" s="524"/>
      <c r="F40" s="525"/>
      <c r="G40" s="35"/>
      <c r="H40" s="305"/>
      <c r="I40" s="305"/>
      <c r="J40" s="305"/>
      <c r="K40" s="305"/>
      <c r="L40" s="305"/>
      <c r="M40" s="305"/>
      <c r="N40" s="305"/>
      <c r="O40" s="305"/>
      <c r="P40" s="305"/>
      <c r="Q40" s="515"/>
      <c r="R40" s="500"/>
      <c r="S40" s="500"/>
      <c r="T40" s="500"/>
      <c r="U40" s="500"/>
      <c r="V40" s="305"/>
      <c r="W40" s="305"/>
      <c r="X40" s="514"/>
      <c r="Y40" s="500"/>
      <c r="Z40" s="500"/>
      <c r="AA40" s="500"/>
      <c r="AB40" s="313"/>
      <c r="AC40" s="301"/>
      <c r="AD40" s="301"/>
    </row>
    <row r="41" spans="1:30"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row>
    <row r="42" spans="1:30" ht="15.75" customHeight="1" x14ac:dyDescent="0.25">
      <c r="A42" s="301"/>
      <c r="B42" s="31"/>
      <c r="C42" s="314" t="s">
        <v>140</v>
      </c>
      <c r="D42" s="520">
        <v>1</v>
      </c>
      <c r="E42" s="483"/>
      <c r="F42" s="473"/>
      <c r="G42" s="301"/>
      <c r="H42" s="305"/>
      <c r="I42" s="305"/>
      <c r="J42" s="305"/>
      <c r="K42" s="305"/>
      <c r="L42" s="305"/>
      <c r="M42" s="305"/>
      <c r="N42" s="305"/>
      <c r="O42" s="305"/>
      <c r="P42" s="305"/>
      <c r="Q42" s="515"/>
      <c r="R42" s="500"/>
      <c r="S42" s="500"/>
      <c r="T42" s="500"/>
      <c r="U42" s="500"/>
      <c r="V42" s="305"/>
      <c r="W42" s="305"/>
      <c r="X42" s="514"/>
      <c r="Y42" s="500"/>
      <c r="Z42" s="500"/>
      <c r="AA42" s="500"/>
      <c r="AB42" s="306"/>
      <c r="AC42" s="301"/>
      <c r="AD42" s="301"/>
    </row>
    <row r="43" spans="1:30"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row>
    <row r="44" spans="1:30" ht="15.75" customHeight="1" x14ac:dyDescent="0.25">
      <c r="A44" s="301"/>
      <c r="B44" s="31"/>
      <c r="C44" s="314"/>
      <c r="D44" s="482" t="s">
        <v>151</v>
      </c>
      <c r="E44" s="483"/>
      <c r="F44" s="483"/>
      <c r="G44" s="483"/>
      <c r="H44" s="483"/>
      <c r="I44" s="483"/>
      <c r="J44" s="483"/>
      <c r="K44" s="483"/>
      <c r="L44" s="483"/>
      <c r="M44" s="483"/>
      <c r="N44" s="483"/>
      <c r="O44" s="483"/>
      <c r="P44" s="483"/>
      <c r="Q44" s="483"/>
      <c r="R44" s="483"/>
      <c r="S44" s="483"/>
      <c r="T44" s="483"/>
      <c r="U44" s="483"/>
      <c r="V44" s="483"/>
      <c r="W44" s="483"/>
      <c r="X44" s="483"/>
      <c r="Y44" s="473"/>
      <c r="Z44" s="315"/>
      <c r="AA44" s="315"/>
      <c r="AB44" s="323"/>
      <c r="AC44" s="301"/>
      <c r="AD44" s="301"/>
    </row>
    <row r="45" spans="1:30" ht="15.75" customHeight="1" x14ac:dyDescent="0.25">
      <c r="A45" s="301"/>
      <c r="B45" s="31"/>
      <c r="C45" s="301"/>
      <c r="D45" s="488" t="s">
        <v>152</v>
      </c>
      <c r="E45" s="483"/>
      <c r="F45" s="483"/>
      <c r="G45" s="483"/>
      <c r="H45" s="473"/>
      <c r="I45" s="484" t="s">
        <v>153</v>
      </c>
      <c r="J45" s="483"/>
      <c r="K45" s="483"/>
      <c r="L45" s="483"/>
      <c r="M45" s="483"/>
      <c r="N45" s="483"/>
      <c r="O45" s="483"/>
      <c r="P45" s="473"/>
      <c r="Q45" s="485" t="s">
        <v>154</v>
      </c>
      <c r="R45" s="483"/>
      <c r="S45" s="483"/>
      <c r="T45" s="483"/>
      <c r="U45" s="483"/>
      <c r="V45" s="483"/>
      <c r="W45" s="483"/>
      <c r="X45" s="483"/>
      <c r="Y45" s="473"/>
      <c r="Z45" s="315"/>
      <c r="AA45" s="315"/>
      <c r="AB45" s="323"/>
      <c r="AC45" s="301"/>
      <c r="AD45" s="301"/>
    </row>
    <row r="46" spans="1:30" ht="15.75" customHeight="1" x14ac:dyDescent="0.25">
      <c r="A46" s="324"/>
      <c r="B46" s="39"/>
      <c r="C46" s="40"/>
      <c r="D46" s="489" t="s">
        <v>155</v>
      </c>
      <c r="E46" s="483"/>
      <c r="F46" s="483"/>
      <c r="G46" s="483"/>
      <c r="H46" s="473"/>
      <c r="I46" s="486" t="s">
        <v>156</v>
      </c>
      <c r="J46" s="483"/>
      <c r="K46" s="483"/>
      <c r="L46" s="483"/>
      <c r="M46" s="483"/>
      <c r="N46" s="483"/>
      <c r="O46" s="483"/>
      <c r="P46" s="473"/>
      <c r="Q46" s="487" t="s">
        <v>157</v>
      </c>
      <c r="R46" s="483"/>
      <c r="S46" s="483"/>
      <c r="T46" s="483"/>
      <c r="U46" s="483"/>
      <c r="V46" s="483"/>
      <c r="W46" s="483"/>
      <c r="X46" s="483"/>
      <c r="Y46" s="473"/>
      <c r="Z46" s="324"/>
      <c r="AA46" s="324"/>
      <c r="AB46" s="325"/>
      <c r="AC46" s="324"/>
      <c r="AD46" s="324"/>
    </row>
    <row r="47" spans="1:30"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row>
    <row r="48" spans="1:30" ht="15.75" customHeight="1" x14ac:dyDescent="0.25">
      <c r="A48" s="328"/>
      <c r="B48" s="41"/>
      <c r="C48" s="490" t="s">
        <v>158</v>
      </c>
      <c r="D48" s="483"/>
      <c r="E48" s="483"/>
      <c r="F48" s="473"/>
      <c r="G48" s="491" t="s">
        <v>159</v>
      </c>
      <c r="H48" s="492" t="s">
        <v>160</v>
      </c>
      <c r="I48" s="493"/>
      <c r="J48" s="493"/>
      <c r="K48" s="493"/>
      <c r="L48" s="493"/>
      <c r="M48" s="493"/>
      <c r="N48" s="493"/>
      <c r="O48" s="493"/>
      <c r="P48" s="493"/>
      <c r="Q48" s="493"/>
      <c r="R48" s="493"/>
      <c r="S48" s="493"/>
      <c r="T48" s="493"/>
      <c r="U48" s="493"/>
      <c r="V48" s="493"/>
      <c r="W48" s="493"/>
      <c r="X48" s="493"/>
      <c r="Y48" s="493"/>
      <c r="Z48" s="493"/>
      <c r="AA48" s="494"/>
      <c r="AB48" s="323"/>
      <c r="AC48" s="328"/>
      <c r="AD48" s="328"/>
    </row>
    <row r="49" spans="1:30" ht="15.75" customHeight="1" x14ac:dyDescent="0.25">
      <c r="A49" s="328"/>
      <c r="B49" s="41"/>
      <c r="C49" s="42" t="s">
        <v>161</v>
      </c>
      <c r="D49" s="43">
        <v>1.2</v>
      </c>
      <c r="E49" s="490" t="s">
        <v>162</v>
      </c>
      <c r="F49" s="473"/>
      <c r="G49" s="460"/>
      <c r="H49" s="495"/>
      <c r="I49" s="496"/>
      <c r="J49" s="496"/>
      <c r="K49" s="496"/>
      <c r="L49" s="496"/>
      <c r="M49" s="496"/>
      <c r="N49" s="496"/>
      <c r="O49" s="496"/>
      <c r="P49" s="496"/>
      <c r="Q49" s="496"/>
      <c r="R49" s="496"/>
      <c r="S49" s="496"/>
      <c r="T49" s="496"/>
      <c r="U49" s="496"/>
      <c r="V49" s="496"/>
      <c r="W49" s="496"/>
      <c r="X49" s="496"/>
      <c r="Y49" s="496"/>
      <c r="Z49" s="496"/>
      <c r="AA49" s="497"/>
      <c r="AB49" s="323"/>
      <c r="AC49" s="328"/>
      <c r="AD49" s="328"/>
    </row>
    <row r="50" spans="1:30" ht="15.75" customHeight="1" x14ac:dyDescent="0.25">
      <c r="A50" s="328"/>
      <c r="B50" s="41"/>
      <c r="C50" s="44">
        <v>2024</v>
      </c>
      <c r="D50" s="45">
        <v>45474</v>
      </c>
      <c r="E50" s="498">
        <v>45656</v>
      </c>
      <c r="F50" s="473"/>
      <c r="G50" s="46">
        <v>1</v>
      </c>
      <c r="H50" s="502" t="s">
        <v>580</v>
      </c>
      <c r="I50" s="483"/>
      <c r="J50" s="483"/>
      <c r="K50" s="483"/>
      <c r="L50" s="483"/>
      <c r="M50" s="483"/>
      <c r="N50" s="483"/>
      <c r="O50" s="483"/>
      <c r="P50" s="483"/>
      <c r="Q50" s="483"/>
      <c r="R50" s="483"/>
      <c r="S50" s="483"/>
      <c r="T50" s="483"/>
      <c r="U50" s="483"/>
      <c r="V50" s="483"/>
      <c r="W50" s="483"/>
      <c r="X50" s="483"/>
      <c r="Y50" s="483"/>
      <c r="Z50" s="483"/>
      <c r="AA50" s="473"/>
      <c r="AB50" s="323"/>
      <c r="AC50" s="328"/>
      <c r="AD50" s="328"/>
    </row>
    <row r="51" spans="1:30" ht="15.75" customHeight="1" x14ac:dyDescent="0.25">
      <c r="A51" s="328"/>
      <c r="B51" s="41"/>
      <c r="C51" s="44">
        <v>2025</v>
      </c>
      <c r="D51" s="45">
        <v>45658</v>
      </c>
      <c r="E51" s="498">
        <v>46021</v>
      </c>
      <c r="F51" s="473"/>
      <c r="G51" s="46">
        <v>1</v>
      </c>
      <c r="H51" s="502" t="s">
        <v>580</v>
      </c>
      <c r="I51" s="483"/>
      <c r="J51" s="483"/>
      <c r="K51" s="483"/>
      <c r="L51" s="483"/>
      <c r="M51" s="483"/>
      <c r="N51" s="483"/>
      <c r="O51" s="483"/>
      <c r="P51" s="483"/>
      <c r="Q51" s="483"/>
      <c r="R51" s="483"/>
      <c r="S51" s="483"/>
      <c r="T51" s="483"/>
      <c r="U51" s="483"/>
      <c r="V51" s="483"/>
      <c r="W51" s="483"/>
      <c r="X51" s="483"/>
      <c r="Y51" s="483"/>
      <c r="Z51" s="483"/>
      <c r="AA51" s="473"/>
      <c r="AB51" s="323"/>
      <c r="AC51" s="328"/>
      <c r="AD51" s="328"/>
    </row>
    <row r="52" spans="1:30" ht="15.75" customHeight="1" x14ac:dyDescent="0.25">
      <c r="A52" s="328"/>
      <c r="B52" s="41"/>
      <c r="C52" s="44">
        <v>2026</v>
      </c>
      <c r="D52" s="45">
        <v>46023</v>
      </c>
      <c r="E52" s="498">
        <v>46386</v>
      </c>
      <c r="F52" s="473"/>
      <c r="G52" s="46">
        <v>1</v>
      </c>
      <c r="H52" s="502" t="s">
        <v>580</v>
      </c>
      <c r="I52" s="483"/>
      <c r="J52" s="483"/>
      <c r="K52" s="483"/>
      <c r="L52" s="483"/>
      <c r="M52" s="483"/>
      <c r="N52" s="483"/>
      <c r="O52" s="483"/>
      <c r="P52" s="483"/>
      <c r="Q52" s="483"/>
      <c r="R52" s="483"/>
      <c r="S52" s="483"/>
      <c r="T52" s="483"/>
      <c r="U52" s="483"/>
      <c r="V52" s="483"/>
      <c r="W52" s="483"/>
      <c r="X52" s="483"/>
      <c r="Y52" s="483"/>
      <c r="Z52" s="483"/>
      <c r="AA52" s="473"/>
      <c r="AB52" s="323"/>
      <c r="AC52" s="328"/>
      <c r="AD52" s="328"/>
    </row>
    <row r="53" spans="1:30" ht="15.75" customHeight="1" x14ac:dyDescent="0.25">
      <c r="A53" s="328"/>
      <c r="B53" s="41"/>
      <c r="C53" s="44">
        <v>2027</v>
      </c>
      <c r="D53" s="45">
        <v>46388</v>
      </c>
      <c r="E53" s="498">
        <v>46751</v>
      </c>
      <c r="F53" s="473"/>
      <c r="G53" s="46">
        <v>1</v>
      </c>
      <c r="H53" s="502" t="s">
        <v>580</v>
      </c>
      <c r="I53" s="483"/>
      <c r="J53" s="483"/>
      <c r="K53" s="483"/>
      <c r="L53" s="483"/>
      <c r="M53" s="483"/>
      <c r="N53" s="483"/>
      <c r="O53" s="483"/>
      <c r="P53" s="483"/>
      <c r="Q53" s="483"/>
      <c r="R53" s="483"/>
      <c r="S53" s="483"/>
      <c r="T53" s="483"/>
      <c r="U53" s="483"/>
      <c r="V53" s="483"/>
      <c r="W53" s="483"/>
      <c r="X53" s="483"/>
      <c r="Y53" s="483"/>
      <c r="Z53" s="483"/>
      <c r="AA53" s="473"/>
      <c r="AB53" s="323"/>
      <c r="AC53" s="328"/>
      <c r="AD53" s="328"/>
    </row>
    <row r="54" spans="1:30" ht="15.75" customHeight="1" x14ac:dyDescent="0.25">
      <c r="A54" s="328"/>
      <c r="B54" s="41"/>
      <c r="C54" s="44"/>
      <c r="D54" s="44"/>
      <c r="E54" s="490"/>
      <c r="F54" s="473"/>
      <c r="G54" s="43"/>
      <c r="H54" s="490"/>
      <c r="I54" s="483"/>
      <c r="J54" s="483"/>
      <c r="K54" s="483"/>
      <c r="L54" s="483"/>
      <c r="M54" s="483"/>
      <c r="N54" s="483"/>
      <c r="O54" s="483"/>
      <c r="P54" s="483"/>
      <c r="Q54" s="483"/>
      <c r="R54" s="483"/>
      <c r="S54" s="483"/>
      <c r="T54" s="483"/>
      <c r="U54" s="483"/>
      <c r="V54" s="483"/>
      <c r="W54" s="483"/>
      <c r="X54" s="483"/>
      <c r="Y54" s="483"/>
      <c r="Z54" s="483"/>
      <c r="AA54" s="473"/>
      <c r="AB54" s="323"/>
      <c r="AC54" s="328"/>
      <c r="AD54" s="328"/>
    </row>
    <row r="55" spans="1:30"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row>
    <row r="56" spans="1:30" ht="15.75" customHeight="1" x14ac:dyDescent="0.25">
      <c r="A56" s="301"/>
      <c r="B56" s="31"/>
      <c r="C56" s="504" t="s">
        <v>163</v>
      </c>
      <c r="D56" s="500"/>
      <c r="E56" s="314"/>
      <c r="F56" s="305" t="s">
        <v>164</v>
      </c>
      <c r="G56" s="47"/>
      <c r="H56" s="316"/>
      <c r="I56" s="305" t="s">
        <v>165</v>
      </c>
      <c r="J56" s="301"/>
      <c r="K56" s="503"/>
      <c r="L56" s="473"/>
      <c r="M56" s="314"/>
      <c r="N56" s="301"/>
      <c r="O56" s="301"/>
      <c r="P56" s="301"/>
      <c r="Q56" s="301"/>
      <c r="R56" s="301"/>
      <c r="S56" s="301"/>
      <c r="T56" s="301"/>
      <c r="U56" s="301"/>
      <c r="V56" s="301"/>
      <c r="W56" s="301"/>
      <c r="X56" s="301"/>
      <c r="Y56" s="301"/>
      <c r="Z56" s="301"/>
      <c r="AA56" s="301"/>
      <c r="AB56" s="309"/>
      <c r="AC56" s="301"/>
      <c r="AD56" s="301"/>
    </row>
    <row r="57" spans="1:30"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row>
    <row r="58" spans="1:30" ht="15.75" customHeight="1" x14ac:dyDescent="0.25">
      <c r="A58" s="301"/>
      <c r="B58" s="501" t="s">
        <v>166</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73"/>
      <c r="AC58" s="301"/>
      <c r="AD58" s="301"/>
    </row>
    <row r="59" spans="1:30"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row>
    <row r="60" spans="1:30" ht="29.25" customHeight="1" x14ac:dyDescent="0.25">
      <c r="A60" s="301"/>
      <c r="B60" s="490" t="s">
        <v>161</v>
      </c>
      <c r="C60" s="473"/>
      <c r="D60" s="43"/>
      <c r="E60" s="490" t="s">
        <v>167</v>
      </c>
      <c r="F60" s="473"/>
      <c r="G60" s="43"/>
      <c r="H60" s="482" t="s">
        <v>168</v>
      </c>
      <c r="I60" s="473"/>
      <c r="J60" s="490"/>
      <c r="K60" s="473"/>
      <c r="L60" s="499"/>
      <c r="M60" s="500"/>
      <c r="N60" s="43" t="s">
        <v>169</v>
      </c>
      <c r="O60" s="490"/>
      <c r="P60" s="483"/>
      <c r="Q60" s="473"/>
      <c r="R60" s="490" t="s">
        <v>170</v>
      </c>
      <c r="S60" s="483"/>
      <c r="T60" s="473"/>
      <c r="U60" s="490"/>
      <c r="V60" s="483"/>
      <c r="W60" s="473"/>
      <c r="X60" s="490" t="s">
        <v>171</v>
      </c>
      <c r="Y60" s="473"/>
      <c r="Z60" s="490"/>
      <c r="AA60" s="483"/>
      <c r="AB60" s="473"/>
      <c r="AC60" s="301"/>
      <c r="AD60" s="301"/>
    </row>
    <row r="61" spans="1:30"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row>
    <row r="62" spans="1:30" ht="15.75" customHeight="1" x14ac:dyDescent="0.25">
      <c r="A62" s="301"/>
      <c r="B62" s="501" t="s">
        <v>172</v>
      </c>
      <c r="C62" s="473"/>
      <c r="D62" s="505"/>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7"/>
      <c r="AC62" s="301"/>
      <c r="AD62" s="301"/>
    </row>
    <row r="63" spans="1:30"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row>
    <row r="64" spans="1:30" ht="15.75" customHeight="1" x14ac:dyDescent="0.25">
      <c r="A64" s="301"/>
      <c r="B64" s="501" t="s">
        <v>173</v>
      </c>
      <c r="C64" s="473"/>
      <c r="D64" s="50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7"/>
      <c r="AC64" s="301"/>
      <c r="AD64" s="301"/>
    </row>
    <row r="65" spans="1:30"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row>
    <row r="66" spans="1:30" ht="15.75" customHeight="1" x14ac:dyDescent="0.25">
      <c r="A66" s="301"/>
      <c r="B66" s="501" t="s">
        <v>174</v>
      </c>
      <c r="C66" s="473"/>
      <c r="D66" s="50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7"/>
      <c r="AC66" s="301"/>
      <c r="AD66" s="301"/>
    </row>
    <row r="67" spans="1:30"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row>
    <row r="68" spans="1:30" ht="15.75" customHeight="1" x14ac:dyDescent="0.25">
      <c r="A68" s="301"/>
      <c r="B68" s="501" t="s">
        <v>175</v>
      </c>
      <c r="C68" s="473"/>
      <c r="D68" s="50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7"/>
      <c r="AC68" s="301"/>
      <c r="AD68" s="301"/>
    </row>
    <row r="69" spans="1:30"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row>
    <row r="70" spans="1:30" ht="15.75" customHeight="1" x14ac:dyDescent="0.25">
      <c r="A70" s="301"/>
      <c r="B70" s="501" t="s">
        <v>176</v>
      </c>
      <c r="C70" s="473"/>
      <c r="D70" s="50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7"/>
      <c r="AC70" s="301"/>
      <c r="AD70" s="301"/>
    </row>
    <row r="71" spans="1:30"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row>
    <row r="72" spans="1:30" ht="15.75" customHeight="1" x14ac:dyDescent="0.25">
      <c r="A72" s="301"/>
      <c r="B72" s="501" t="s">
        <v>177</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73"/>
      <c r="AC72" s="301"/>
      <c r="AD72" s="301"/>
    </row>
    <row r="73" spans="1:30" ht="15.75" customHeight="1" x14ac:dyDescent="0.25">
      <c r="A73" s="301"/>
      <c r="B73" s="482" t="s">
        <v>122</v>
      </c>
      <c r="C73" s="473"/>
      <c r="D73" s="52" t="s">
        <v>178</v>
      </c>
      <c r="E73" s="482" t="s">
        <v>179</v>
      </c>
      <c r="F73" s="473"/>
      <c r="G73" s="482" t="s">
        <v>177</v>
      </c>
      <c r="H73" s="483"/>
      <c r="I73" s="483"/>
      <c r="J73" s="483"/>
      <c r="K73" s="483"/>
      <c r="L73" s="483"/>
      <c r="M73" s="483"/>
      <c r="N73" s="483"/>
      <c r="O73" s="473"/>
      <c r="P73" s="482" t="s">
        <v>180</v>
      </c>
      <c r="Q73" s="483"/>
      <c r="R73" s="483"/>
      <c r="S73" s="483"/>
      <c r="T73" s="483"/>
      <c r="U73" s="483"/>
      <c r="V73" s="483"/>
      <c r="W73" s="483"/>
      <c r="X73" s="483"/>
      <c r="Y73" s="483"/>
      <c r="Z73" s="483"/>
      <c r="AA73" s="483"/>
      <c r="AB73" s="473"/>
      <c r="AC73" s="301"/>
      <c r="AD73" s="301"/>
    </row>
    <row r="74" spans="1:30" ht="15.75" customHeight="1" x14ac:dyDescent="0.25">
      <c r="A74" s="301"/>
      <c r="B74" s="482"/>
      <c r="C74" s="473"/>
      <c r="D74" s="37"/>
      <c r="E74" s="482"/>
      <c r="F74" s="473"/>
      <c r="G74" s="507"/>
      <c r="H74" s="483"/>
      <c r="I74" s="483"/>
      <c r="J74" s="483"/>
      <c r="K74" s="483"/>
      <c r="L74" s="483"/>
      <c r="M74" s="483"/>
      <c r="N74" s="483"/>
      <c r="O74" s="473"/>
      <c r="P74" s="507"/>
      <c r="Q74" s="483"/>
      <c r="R74" s="483"/>
      <c r="S74" s="483"/>
      <c r="T74" s="483"/>
      <c r="U74" s="483"/>
      <c r="V74" s="483"/>
      <c r="W74" s="483"/>
      <c r="X74" s="483"/>
      <c r="Y74" s="483"/>
      <c r="Z74" s="483"/>
      <c r="AA74" s="483"/>
      <c r="AB74" s="473"/>
      <c r="AC74" s="301"/>
      <c r="AD74" s="301"/>
    </row>
    <row r="75" spans="1:30" ht="15.75" customHeight="1" x14ac:dyDescent="0.25">
      <c r="A75" s="301"/>
      <c r="B75" s="482"/>
      <c r="C75" s="473"/>
      <c r="D75" s="37"/>
      <c r="E75" s="482"/>
      <c r="F75" s="473"/>
      <c r="G75" s="507"/>
      <c r="H75" s="483"/>
      <c r="I75" s="483"/>
      <c r="J75" s="483"/>
      <c r="K75" s="483"/>
      <c r="L75" s="483"/>
      <c r="M75" s="483"/>
      <c r="N75" s="483"/>
      <c r="O75" s="473"/>
      <c r="P75" s="507"/>
      <c r="Q75" s="483"/>
      <c r="R75" s="483"/>
      <c r="S75" s="483"/>
      <c r="T75" s="483"/>
      <c r="U75" s="483"/>
      <c r="V75" s="483"/>
      <c r="W75" s="483"/>
      <c r="X75" s="483"/>
      <c r="Y75" s="483"/>
      <c r="Z75" s="483"/>
      <c r="AA75" s="483"/>
      <c r="AB75" s="473"/>
      <c r="AC75" s="301"/>
      <c r="AD75" s="301"/>
    </row>
    <row r="76" spans="1:30" ht="26.25" customHeight="1" x14ac:dyDescent="0.25">
      <c r="A76" s="301"/>
      <c r="B76" s="508" t="s">
        <v>181</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73"/>
      <c r="AC76" s="301"/>
      <c r="AD76" s="334"/>
    </row>
    <row r="77" spans="1:30"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row>
    <row r="78" spans="1:30"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row>
    <row r="79" spans="1:30"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row>
    <row r="80" spans="1:30"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row>
    <row r="81" spans="1:30"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row>
    <row r="82" spans="1:30"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row>
    <row r="83" spans="1:30"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587</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8" t="s">
        <v>125</v>
      </c>
      <c r="D12" s="519"/>
      <c r="E12" s="516" t="s">
        <v>588</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127</v>
      </c>
      <c r="D14" s="500"/>
      <c r="E14" s="312"/>
      <c r="F14" s="515"/>
      <c r="G14" s="500"/>
      <c r="H14" s="500"/>
      <c r="I14" s="500"/>
      <c r="J14" s="500"/>
      <c r="K14" s="500"/>
      <c r="L14" s="500"/>
      <c r="M14" s="500"/>
      <c r="N14" s="500"/>
      <c r="O14" s="500"/>
      <c r="P14" s="500"/>
      <c r="Q14" s="500"/>
      <c r="R14" s="500"/>
      <c r="S14" s="500"/>
      <c r="T14" s="500"/>
      <c r="U14" s="500"/>
      <c r="V14" s="500"/>
      <c r="W14" s="500"/>
      <c r="X14" s="500"/>
      <c r="Y14" s="500"/>
      <c r="Z14" s="500"/>
      <c r="AA14" s="500"/>
      <c r="AB14" s="511"/>
      <c r="AC14" s="301"/>
      <c r="AD14" s="301"/>
    </row>
    <row r="15" spans="1:30" ht="29.25" customHeight="1" x14ac:dyDescent="0.25">
      <c r="A15" s="301"/>
      <c r="B15" s="31"/>
      <c r="C15" s="482" t="s">
        <v>589</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73"/>
      <c r="AB15" s="313"/>
      <c r="AC15" s="301"/>
      <c r="AD15" s="301"/>
    </row>
    <row r="16" spans="1:30"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row>
    <row r="17" spans="1:30"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row>
    <row r="18" spans="1:30" ht="15" customHeight="1" x14ac:dyDescent="0.25">
      <c r="A18" s="301"/>
      <c r="B18" s="31"/>
      <c r="C18" s="509"/>
      <c r="D18" s="493"/>
      <c r="E18" s="493"/>
      <c r="F18" s="493"/>
      <c r="G18" s="493"/>
      <c r="H18" s="493"/>
      <c r="I18" s="493"/>
      <c r="J18" s="493"/>
      <c r="K18" s="493"/>
      <c r="L18" s="493"/>
      <c r="M18" s="493"/>
      <c r="N18" s="493"/>
      <c r="O18" s="493"/>
      <c r="P18" s="494"/>
      <c r="Q18" s="301"/>
      <c r="R18" s="503"/>
      <c r="S18" s="483"/>
      <c r="T18" s="483"/>
      <c r="U18" s="483"/>
      <c r="V18" s="483"/>
      <c r="W18" s="483"/>
      <c r="X18" s="483"/>
      <c r="Y18" s="483"/>
      <c r="Z18" s="483"/>
      <c r="AA18" s="473"/>
      <c r="AB18" s="309"/>
      <c r="AC18" s="301"/>
      <c r="AD18" s="301"/>
    </row>
    <row r="19" spans="1:30" ht="15" customHeight="1" x14ac:dyDescent="0.25">
      <c r="A19" s="301"/>
      <c r="B19" s="31"/>
      <c r="C19" s="510"/>
      <c r="D19" s="457"/>
      <c r="E19" s="457"/>
      <c r="F19" s="457"/>
      <c r="G19" s="457"/>
      <c r="H19" s="457"/>
      <c r="I19" s="457"/>
      <c r="J19" s="457"/>
      <c r="K19" s="457"/>
      <c r="L19" s="457"/>
      <c r="M19" s="457"/>
      <c r="N19" s="457"/>
      <c r="O19" s="457"/>
      <c r="P19" s="511"/>
      <c r="Q19" s="301"/>
      <c r="R19" s="301"/>
      <c r="S19" s="301"/>
      <c r="T19" s="301"/>
      <c r="U19" s="301"/>
      <c r="V19" s="301"/>
      <c r="W19" s="301"/>
      <c r="X19" s="301"/>
      <c r="Y19" s="301"/>
      <c r="Z19" s="301"/>
      <c r="AA19" s="301"/>
      <c r="AB19" s="309"/>
      <c r="AC19" s="301"/>
      <c r="AD19" s="301"/>
    </row>
    <row r="20" spans="1:30" ht="15" customHeight="1" x14ac:dyDescent="0.25">
      <c r="A20" s="301"/>
      <c r="B20" s="31"/>
      <c r="C20" s="510"/>
      <c r="D20" s="457"/>
      <c r="E20" s="457"/>
      <c r="F20" s="457"/>
      <c r="G20" s="457"/>
      <c r="H20" s="457"/>
      <c r="I20" s="457"/>
      <c r="J20" s="457"/>
      <c r="K20" s="457"/>
      <c r="L20" s="457"/>
      <c r="M20" s="457"/>
      <c r="N20" s="457"/>
      <c r="O20" s="457"/>
      <c r="P20" s="511"/>
      <c r="Q20" s="311"/>
      <c r="R20" s="314" t="s">
        <v>130</v>
      </c>
      <c r="S20" s="314"/>
      <c r="T20" s="314"/>
      <c r="U20" s="314"/>
      <c r="V20" s="314"/>
      <c r="W20" s="311"/>
      <c r="X20" s="311"/>
      <c r="Y20" s="311"/>
      <c r="Z20" s="301"/>
      <c r="AA20" s="311"/>
      <c r="AB20" s="309"/>
      <c r="AC20" s="301"/>
      <c r="AD20" s="301"/>
    </row>
    <row r="21" spans="1:30" ht="15" customHeight="1" x14ac:dyDescent="0.25">
      <c r="A21" s="301"/>
      <c r="B21" s="31"/>
      <c r="C21" s="510"/>
      <c r="D21" s="457"/>
      <c r="E21" s="457"/>
      <c r="F21" s="457"/>
      <c r="G21" s="457"/>
      <c r="H21" s="457"/>
      <c r="I21" s="457"/>
      <c r="J21" s="457"/>
      <c r="K21" s="457"/>
      <c r="L21" s="457"/>
      <c r="M21" s="457"/>
      <c r="N21" s="457"/>
      <c r="O21" s="457"/>
      <c r="P21" s="511"/>
      <c r="Q21" s="301"/>
      <c r="R21" s="37"/>
      <c r="S21" s="301" t="s">
        <v>15</v>
      </c>
      <c r="T21" s="301"/>
      <c r="U21" s="37"/>
      <c r="V21" s="301" t="s">
        <v>27</v>
      </c>
      <c r="W21" s="301"/>
      <c r="X21" s="37"/>
      <c r="Y21" s="316" t="s">
        <v>46</v>
      </c>
      <c r="Z21" s="301"/>
      <c r="AA21" s="301"/>
      <c r="AB21" s="309"/>
      <c r="AC21" s="301"/>
      <c r="AD21" s="301"/>
    </row>
    <row r="22" spans="1:30" ht="15" customHeight="1" x14ac:dyDescent="0.25">
      <c r="A22" s="301"/>
      <c r="B22" s="31"/>
      <c r="C22" s="510"/>
      <c r="D22" s="457"/>
      <c r="E22" s="457"/>
      <c r="F22" s="457"/>
      <c r="G22" s="457"/>
      <c r="H22" s="457"/>
      <c r="I22" s="457"/>
      <c r="J22" s="457"/>
      <c r="K22" s="457"/>
      <c r="L22" s="457"/>
      <c r="M22" s="457"/>
      <c r="N22" s="457"/>
      <c r="O22" s="457"/>
      <c r="P22" s="511"/>
      <c r="Q22" s="301"/>
      <c r="R22" s="301"/>
      <c r="S22" s="301"/>
      <c r="T22" s="301"/>
      <c r="U22" s="301"/>
      <c r="V22" s="301"/>
      <c r="W22" s="301"/>
      <c r="X22" s="301"/>
      <c r="Y22" s="301"/>
      <c r="Z22" s="301"/>
      <c r="AA22" s="301"/>
      <c r="AB22" s="309"/>
      <c r="AC22" s="301"/>
      <c r="AD22" s="301"/>
    </row>
    <row r="23" spans="1:30" ht="15" customHeight="1" x14ac:dyDescent="0.25">
      <c r="A23" s="301"/>
      <c r="B23" s="31"/>
      <c r="C23" s="495"/>
      <c r="D23" s="496"/>
      <c r="E23" s="496"/>
      <c r="F23" s="496"/>
      <c r="G23" s="496"/>
      <c r="H23" s="496"/>
      <c r="I23" s="496"/>
      <c r="J23" s="496"/>
      <c r="K23" s="496"/>
      <c r="L23" s="496"/>
      <c r="M23" s="496"/>
      <c r="N23" s="496"/>
      <c r="O23" s="496"/>
      <c r="P23" s="497"/>
      <c r="Q23" s="301"/>
      <c r="R23" s="314" t="s">
        <v>131</v>
      </c>
      <c r="S23" s="301"/>
      <c r="T23" s="301"/>
      <c r="U23" s="301"/>
      <c r="V23" s="301"/>
      <c r="W23" s="520" t="s">
        <v>21</v>
      </c>
      <c r="X23" s="483"/>
      <c r="Y23" s="483"/>
      <c r="Z23" s="483"/>
      <c r="AA23" s="473"/>
      <c r="AB23" s="309"/>
      <c r="AC23" s="301"/>
      <c r="AD23" s="301"/>
    </row>
    <row r="24" spans="1:30"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row>
    <row r="25" spans="1:30"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row>
    <row r="26" spans="1:30" ht="39.75" customHeight="1" x14ac:dyDescent="0.25">
      <c r="A26" s="301"/>
      <c r="B26" s="31"/>
      <c r="C26" s="872" t="s">
        <v>590</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73"/>
      <c r="AB26" s="309"/>
      <c r="AC26" s="301"/>
      <c r="AD26" s="301"/>
    </row>
    <row r="27" spans="1:30"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row>
    <row r="28" spans="1:30"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row>
    <row r="29" spans="1:30" ht="29.25" customHeight="1" x14ac:dyDescent="0.25">
      <c r="A29" s="301"/>
      <c r="B29" s="31"/>
      <c r="C29" s="520" t="s">
        <v>591</v>
      </c>
      <c r="D29" s="483"/>
      <c r="E29" s="483"/>
      <c r="F29" s="483"/>
      <c r="G29" s="483"/>
      <c r="H29" s="483"/>
      <c r="I29" s="483"/>
      <c r="J29" s="483"/>
      <c r="K29" s="473"/>
      <c r="L29" s="311"/>
      <c r="M29" s="520"/>
      <c r="N29" s="483"/>
      <c r="O29" s="483"/>
      <c r="P29" s="483"/>
      <c r="Q29" s="483"/>
      <c r="R29" s="483"/>
      <c r="S29" s="483"/>
      <c r="T29" s="483"/>
      <c r="U29" s="483"/>
      <c r="V29" s="483"/>
      <c r="W29" s="483"/>
      <c r="X29" s="483"/>
      <c r="Y29" s="483"/>
      <c r="Z29" s="483"/>
      <c r="AA29" s="473"/>
      <c r="AB29" s="317"/>
      <c r="AC29" s="301"/>
      <c r="AD29" s="301"/>
    </row>
    <row r="30" spans="1:30"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row>
    <row r="31" spans="1:30"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row>
    <row r="32" spans="1:30" ht="90" customHeight="1" x14ac:dyDescent="0.25">
      <c r="A32" s="301"/>
      <c r="B32" s="31"/>
      <c r="C32" s="521" t="s">
        <v>592</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73"/>
      <c r="AB32" s="309"/>
      <c r="AC32" s="301"/>
      <c r="AD32" s="301"/>
    </row>
    <row r="33" spans="1:30"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row>
    <row r="34" spans="1:30" ht="15.75" customHeight="1" x14ac:dyDescent="0.25">
      <c r="A34" s="301"/>
      <c r="B34" s="31"/>
      <c r="C34" s="504" t="s">
        <v>139</v>
      </c>
      <c r="D34" s="500"/>
      <c r="E34" s="314"/>
      <c r="F34" s="482" t="s">
        <v>22</v>
      </c>
      <c r="G34" s="473"/>
      <c r="H34" s="314"/>
      <c r="I34" s="301"/>
      <c r="J34" s="321" t="s">
        <v>140</v>
      </c>
      <c r="K34" s="482">
        <v>1.2</v>
      </c>
      <c r="L34" s="483"/>
      <c r="M34" s="483"/>
      <c r="N34" s="473"/>
      <c r="O34" s="314"/>
      <c r="P34" s="314"/>
      <c r="Q34" s="305" t="s">
        <v>141</v>
      </c>
      <c r="R34" s="301"/>
      <c r="S34" s="314"/>
      <c r="T34" s="314"/>
      <c r="U34" s="314"/>
      <c r="V34" s="314"/>
      <c r="W34" s="482" t="s">
        <v>20</v>
      </c>
      <c r="X34" s="483"/>
      <c r="Y34" s="483"/>
      <c r="Z34" s="483"/>
      <c r="AA34" s="473"/>
      <c r="AB34" s="313"/>
      <c r="AC34" s="301"/>
      <c r="AD34" s="301"/>
    </row>
    <row r="35" spans="1:30"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row>
    <row r="36" spans="1:30" ht="32.25" customHeight="1" x14ac:dyDescent="0.25">
      <c r="A36" s="301"/>
      <c r="B36" s="31"/>
      <c r="C36" s="301"/>
      <c r="D36" s="321" t="s">
        <v>142</v>
      </c>
      <c r="E36" s="314"/>
      <c r="F36" s="521" t="s">
        <v>593</v>
      </c>
      <c r="G36" s="483"/>
      <c r="H36" s="483"/>
      <c r="I36" s="483"/>
      <c r="J36" s="483"/>
      <c r="K36" s="483"/>
      <c r="L36" s="483"/>
      <c r="M36" s="473"/>
      <c r="N36" s="301"/>
      <c r="O36" s="321" t="s">
        <v>144</v>
      </c>
      <c r="P36" s="520">
        <v>0</v>
      </c>
      <c r="Q36" s="483"/>
      <c r="R36" s="483"/>
      <c r="S36" s="483"/>
      <c r="T36" s="483"/>
      <c r="U36" s="483"/>
      <c r="V36" s="483"/>
      <c r="W36" s="483"/>
      <c r="X36" s="483"/>
      <c r="Y36" s="483"/>
      <c r="Z36" s="483"/>
      <c r="AA36" s="473"/>
      <c r="AB36" s="309"/>
      <c r="AC36" s="301"/>
      <c r="AD36" s="301"/>
    </row>
    <row r="37" spans="1:30"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row>
    <row r="38" spans="1:30" ht="15.75" customHeight="1" x14ac:dyDescent="0.25">
      <c r="A38" s="301"/>
      <c r="B38" s="31"/>
      <c r="C38" s="301"/>
      <c r="D38" s="321" t="s">
        <v>145</v>
      </c>
      <c r="E38" s="301"/>
      <c r="F38" s="503" t="s">
        <v>146</v>
      </c>
      <c r="G38" s="473"/>
      <c r="H38" s="301"/>
      <c r="I38" s="301"/>
      <c r="J38" s="314" t="s">
        <v>147</v>
      </c>
      <c r="K38" s="301"/>
      <c r="L38" s="503" t="s">
        <v>148</v>
      </c>
      <c r="M38" s="483"/>
      <c r="N38" s="473"/>
      <c r="O38" s="314"/>
      <c r="P38" s="314"/>
      <c r="Q38" s="301"/>
      <c r="R38" s="314" t="s">
        <v>149</v>
      </c>
      <c r="S38" s="314"/>
      <c r="T38" s="314"/>
      <c r="U38" s="314"/>
      <c r="V38" s="314"/>
      <c r="W38" s="522"/>
      <c r="X38" s="483"/>
      <c r="Y38" s="483"/>
      <c r="Z38" s="483"/>
      <c r="AA38" s="473"/>
      <c r="AB38" s="313"/>
      <c r="AC38" s="301"/>
      <c r="AD38" s="301"/>
    </row>
    <row r="39" spans="1:30"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row>
    <row r="40" spans="1:30" ht="15.75" customHeight="1" x14ac:dyDescent="0.25">
      <c r="A40" s="301"/>
      <c r="B40" s="31"/>
      <c r="C40" s="322" t="s">
        <v>150</v>
      </c>
      <c r="D40" s="523">
        <v>2024</v>
      </c>
      <c r="E40" s="524"/>
      <c r="F40" s="525"/>
      <c r="G40" s="35"/>
      <c r="H40" s="305"/>
      <c r="I40" s="305"/>
      <c r="J40" s="305"/>
      <c r="K40" s="305"/>
      <c r="L40" s="305"/>
      <c r="M40" s="305"/>
      <c r="N40" s="305"/>
      <c r="O40" s="305"/>
      <c r="P40" s="305"/>
      <c r="Q40" s="515"/>
      <c r="R40" s="500"/>
      <c r="S40" s="500"/>
      <c r="T40" s="500"/>
      <c r="U40" s="500"/>
      <c r="V40" s="305"/>
      <c r="W40" s="305"/>
      <c r="X40" s="514"/>
      <c r="Y40" s="500"/>
      <c r="Z40" s="500"/>
      <c r="AA40" s="500"/>
      <c r="AB40" s="313"/>
      <c r="AC40" s="301"/>
      <c r="AD40" s="301"/>
    </row>
    <row r="41" spans="1:30"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row>
    <row r="42" spans="1:30" ht="15.75" customHeight="1" x14ac:dyDescent="0.25">
      <c r="A42" s="301"/>
      <c r="B42" s="31"/>
      <c r="C42" s="314" t="s">
        <v>140</v>
      </c>
      <c r="D42" s="520">
        <v>1</v>
      </c>
      <c r="E42" s="483"/>
      <c r="F42" s="473"/>
      <c r="G42" s="301"/>
      <c r="H42" s="305"/>
      <c r="I42" s="305"/>
      <c r="J42" s="305"/>
      <c r="K42" s="305"/>
      <c r="L42" s="305"/>
      <c r="M42" s="305"/>
      <c r="N42" s="305"/>
      <c r="O42" s="305"/>
      <c r="P42" s="305"/>
      <c r="Q42" s="515"/>
      <c r="R42" s="500"/>
      <c r="S42" s="500"/>
      <c r="T42" s="500"/>
      <c r="U42" s="500"/>
      <c r="V42" s="305"/>
      <c r="W42" s="305"/>
      <c r="X42" s="514"/>
      <c r="Y42" s="500"/>
      <c r="Z42" s="500"/>
      <c r="AA42" s="500"/>
      <c r="AB42" s="306"/>
      <c r="AC42" s="301"/>
      <c r="AD42" s="301"/>
    </row>
    <row r="43" spans="1:30"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row>
    <row r="44" spans="1:30" ht="15.75" customHeight="1" x14ac:dyDescent="0.25">
      <c r="A44" s="301"/>
      <c r="B44" s="31"/>
      <c r="C44" s="314"/>
      <c r="D44" s="482" t="s">
        <v>151</v>
      </c>
      <c r="E44" s="483"/>
      <c r="F44" s="483"/>
      <c r="G44" s="483"/>
      <c r="H44" s="483"/>
      <c r="I44" s="483"/>
      <c r="J44" s="483"/>
      <c r="K44" s="483"/>
      <c r="L44" s="483"/>
      <c r="M44" s="483"/>
      <c r="N44" s="483"/>
      <c r="O44" s="483"/>
      <c r="P44" s="483"/>
      <c r="Q44" s="483"/>
      <c r="R44" s="483"/>
      <c r="S44" s="483"/>
      <c r="T44" s="483"/>
      <c r="U44" s="483"/>
      <c r="V44" s="483"/>
      <c r="W44" s="483"/>
      <c r="X44" s="483"/>
      <c r="Y44" s="473"/>
      <c r="Z44" s="315"/>
      <c r="AA44" s="315"/>
      <c r="AB44" s="323"/>
      <c r="AC44" s="301"/>
      <c r="AD44" s="301"/>
    </row>
    <row r="45" spans="1:30" ht="15.75" customHeight="1" x14ac:dyDescent="0.25">
      <c r="A45" s="301"/>
      <c r="B45" s="31"/>
      <c r="C45" s="301"/>
      <c r="D45" s="488" t="s">
        <v>152</v>
      </c>
      <c r="E45" s="483"/>
      <c r="F45" s="483"/>
      <c r="G45" s="483"/>
      <c r="H45" s="473"/>
      <c r="I45" s="484" t="s">
        <v>153</v>
      </c>
      <c r="J45" s="483"/>
      <c r="K45" s="483"/>
      <c r="L45" s="483"/>
      <c r="M45" s="483"/>
      <c r="N45" s="483"/>
      <c r="O45" s="483"/>
      <c r="P45" s="473"/>
      <c r="Q45" s="485" t="s">
        <v>154</v>
      </c>
      <c r="R45" s="483"/>
      <c r="S45" s="483"/>
      <c r="T45" s="483"/>
      <c r="U45" s="483"/>
      <c r="V45" s="483"/>
      <c r="W45" s="483"/>
      <c r="X45" s="483"/>
      <c r="Y45" s="473"/>
      <c r="Z45" s="315"/>
      <c r="AA45" s="315"/>
      <c r="AB45" s="323"/>
      <c r="AC45" s="301"/>
      <c r="AD45" s="301"/>
    </row>
    <row r="46" spans="1:30" ht="15.75" customHeight="1" x14ac:dyDescent="0.25">
      <c r="A46" s="324"/>
      <c r="B46" s="39"/>
      <c r="C46" s="40"/>
      <c r="D46" s="489" t="s">
        <v>155</v>
      </c>
      <c r="E46" s="483"/>
      <c r="F46" s="483"/>
      <c r="G46" s="483"/>
      <c r="H46" s="473"/>
      <c r="I46" s="486" t="s">
        <v>156</v>
      </c>
      <c r="J46" s="483"/>
      <c r="K46" s="483"/>
      <c r="L46" s="483"/>
      <c r="M46" s="483"/>
      <c r="N46" s="483"/>
      <c r="O46" s="483"/>
      <c r="P46" s="473"/>
      <c r="Q46" s="487" t="s">
        <v>157</v>
      </c>
      <c r="R46" s="483"/>
      <c r="S46" s="483"/>
      <c r="T46" s="483"/>
      <c r="U46" s="483"/>
      <c r="V46" s="483"/>
      <c r="W46" s="483"/>
      <c r="X46" s="483"/>
      <c r="Y46" s="473"/>
      <c r="Z46" s="324"/>
      <c r="AA46" s="324"/>
      <c r="AB46" s="325"/>
      <c r="AC46" s="324"/>
      <c r="AD46" s="324"/>
    </row>
    <row r="47" spans="1:30"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row>
    <row r="48" spans="1:30" ht="15.75" customHeight="1" x14ac:dyDescent="0.25">
      <c r="A48" s="328"/>
      <c r="B48" s="41"/>
      <c r="C48" s="490" t="s">
        <v>158</v>
      </c>
      <c r="D48" s="483"/>
      <c r="E48" s="483"/>
      <c r="F48" s="473"/>
      <c r="G48" s="491" t="s">
        <v>159</v>
      </c>
      <c r="H48" s="492" t="s">
        <v>160</v>
      </c>
      <c r="I48" s="493"/>
      <c r="J48" s="493"/>
      <c r="K48" s="493"/>
      <c r="L48" s="493"/>
      <c r="M48" s="493"/>
      <c r="N48" s="493"/>
      <c r="O48" s="493"/>
      <c r="P48" s="493"/>
      <c r="Q48" s="493"/>
      <c r="R48" s="493"/>
      <c r="S48" s="493"/>
      <c r="T48" s="493"/>
      <c r="U48" s="493"/>
      <c r="V48" s="493"/>
      <c r="W48" s="493"/>
      <c r="X48" s="493"/>
      <c r="Y48" s="493"/>
      <c r="Z48" s="493"/>
      <c r="AA48" s="494"/>
      <c r="AB48" s="323"/>
      <c r="AC48" s="328"/>
      <c r="AD48" s="328"/>
    </row>
    <row r="49" spans="1:30" ht="15.75" customHeight="1" x14ac:dyDescent="0.25">
      <c r="A49" s="328"/>
      <c r="B49" s="41"/>
      <c r="C49" s="42" t="s">
        <v>161</v>
      </c>
      <c r="D49" s="43">
        <v>1.2</v>
      </c>
      <c r="E49" s="490" t="s">
        <v>162</v>
      </c>
      <c r="F49" s="473"/>
      <c r="G49" s="460"/>
      <c r="H49" s="495"/>
      <c r="I49" s="496"/>
      <c r="J49" s="496"/>
      <c r="K49" s="496"/>
      <c r="L49" s="496"/>
      <c r="M49" s="496"/>
      <c r="N49" s="496"/>
      <c r="O49" s="496"/>
      <c r="P49" s="496"/>
      <c r="Q49" s="496"/>
      <c r="R49" s="496"/>
      <c r="S49" s="496"/>
      <c r="T49" s="496"/>
      <c r="U49" s="496"/>
      <c r="V49" s="496"/>
      <c r="W49" s="496"/>
      <c r="X49" s="496"/>
      <c r="Y49" s="496"/>
      <c r="Z49" s="496"/>
      <c r="AA49" s="497"/>
      <c r="AB49" s="323"/>
      <c r="AC49" s="328"/>
      <c r="AD49" s="328"/>
    </row>
    <row r="50" spans="1:30" ht="15.75" customHeight="1" x14ac:dyDescent="0.25">
      <c r="A50" s="328"/>
      <c r="B50" s="41"/>
      <c r="C50" s="44">
        <v>2024</v>
      </c>
      <c r="D50" s="45">
        <v>45474</v>
      </c>
      <c r="E50" s="498">
        <v>45656</v>
      </c>
      <c r="F50" s="473"/>
      <c r="G50" s="46">
        <v>1.2</v>
      </c>
      <c r="H50" s="502" t="s">
        <v>594</v>
      </c>
      <c r="I50" s="483"/>
      <c r="J50" s="483"/>
      <c r="K50" s="483"/>
      <c r="L50" s="483"/>
      <c r="M50" s="483"/>
      <c r="N50" s="483"/>
      <c r="O50" s="483"/>
      <c r="P50" s="483"/>
      <c r="Q50" s="483"/>
      <c r="R50" s="483"/>
      <c r="S50" s="483"/>
      <c r="T50" s="483"/>
      <c r="U50" s="483"/>
      <c r="V50" s="483"/>
      <c r="W50" s="483"/>
      <c r="X50" s="483"/>
      <c r="Y50" s="483"/>
      <c r="Z50" s="483"/>
      <c r="AA50" s="473"/>
      <c r="AB50" s="323"/>
      <c r="AC50" s="328"/>
      <c r="AD50" s="328"/>
    </row>
    <row r="51" spans="1:30" ht="15.75" customHeight="1" x14ac:dyDescent="0.25">
      <c r="A51" s="328"/>
      <c r="B51" s="41"/>
      <c r="C51" s="44">
        <v>2025</v>
      </c>
      <c r="D51" s="45">
        <v>45658</v>
      </c>
      <c r="E51" s="498">
        <v>46021</v>
      </c>
      <c r="F51" s="473"/>
      <c r="G51" s="46">
        <v>1.7</v>
      </c>
      <c r="H51" s="502" t="s">
        <v>594</v>
      </c>
      <c r="I51" s="483"/>
      <c r="J51" s="483"/>
      <c r="K51" s="483"/>
      <c r="L51" s="483"/>
      <c r="M51" s="483"/>
      <c r="N51" s="483"/>
      <c r="O51" s="483"/>
      <c r="P51" s="483"/>
      <c r="Q51" s="483"/>
      <c r="R51" s="483"/>
      <c r="S51" s="483"/>
      <c r="T51" s="483"/>
      <c r="U51" s="483"/>
      <c r="V51" s="483"/>
      <c r="W51" s="483"/>
      <c r="X51" s="483"/>
      <c r="Y51" s="483"/>
      <c r="Z51" s="483"/>
      <c r="AA51" s="473"/>
      <c r="AB51" s="323"/>
      <c r="AC51" s="328"/>
      <c r="AD51" s="328"/>
    </row>
    <row r="52" spans="1:30" ht="15.75" customHeight="1" x14ac:dyDescent="0.25">
      <c r="A52" s="328"/>
      <c r="B52" s="41"/>
      <c r="C52" s="44">
        <v>2026</v>
      </c>
      <c r="D52" s="45">
        <v>46023</v>
      </c>
      <c r="E52" s="498">
        <v>46386</v>
      </c>
      <c r="F52" s="473"/>
      <c r="G52" s="46">
        <v>1.1000000000000001</v>
      </c>
      <c r="H52" s="502" t="s">
        <v>594</v>
      </c>
      <c r="I52" s="483"/>
      <c r="J52" s="483"/>
      <c r="K52" s="483"/>
      <c r="L52" s="483"/>
      <c r="M52" s="483"/>
      <c r="N52" s="483"/>
      <c r="O52" s="483"/>
      <c r="P52" s="483"/>
      <c r="Q52" s="483"/>
      <c r="R52" s="483"/>
      <c r="S52" s="483"/>
      <c r="T52" s="483"/>
      <c r="U52" s="483"/>
      <c r="V52" s="483"/>
      <c r="W52" s="483"/>
      <c r="X52" s="483"/>
      <c r="Y52" s="483"/>
      <c r="Z52" s="483"/>
      <c r="AA52" s="473"/>
      <c r="AB52" s="323"/>
      <c r="AC52" s="328"/>
      <c r="AD52" s="328"/>
    </row>
    <row r="53" spans="1:30" ht="15.75" customHeight="1" x14ac:dyDescent="0.25">
      <c r="A53" s="328"/>
      <c r="B53" s="41"/>
      <c r="C53" s="44">
        <v>2027</v>
      </c>
      <c r="D53" s="45">
        <v>46388</v>
      </c>
      <c r="E53" s="498">
        <v>46751</v>
      </c>
      <c r="F53" s="473"/>
      <c r="G53" s="46">
        <v>1</v>
      </c>
      <c r="H53" s="502" t="s">
        <v>594</v>
      </c>
      <c r="I53" s="483"/>
      <c r="J53" s="483"/>
      <c r="K53" s="483"/>
      <c r="L53" s="483"/>
      <c r="M53" s="483"/>
      <c r="N53" s="483"/>
      <c r="O53" s="483"/>
      <c r="P53" s="483"/>
      <c r="Q53" s="483"/>
      <c r="R53" s="483"/>
      <c r="S53" s="483"/>
      <c r="T53" s="483"/>
      <c r="U53" s="483"/>
      <c r="V53" s="483"/>
      <c r="W53" s="483"/>
      <c r="X53" s="483"/>
      <c r="Y53" s="483"/>
      <c r="Z53" s="483"/>
      <c r="AA53" s="473"/>
      <c r="AB53" s="323"/>
      <c r="AC53" s="328"/>
      <c r="AD53" s="328"/>
    </row>
    <row r="54" spans="1:30" ht="15.75" customHeight="1" x14ac:dyDescent="0.25">
      <c r="A54" s="328"/>
      <c r="B54" s="41"/>
      <c r="C54" s="44"/>
      <c r="D54" s="44"/>
      <c r="E54" s="490"/>
      <c r="F54" s="473"/>
      <c r="G54" s="43"/>
      <c r="H54" s="490"/>
      <c r="I54" s="483"/>
      <c r="J54" s="483"/>
      <c r="K54" s="483"/>
      <c r="L54" s="483"/>
      <c r="M54" s="483"/>
      <c r="N54" s="483"/>
      <c r="O54" s="483"/>
      <c r="P54" s="483"/>
      <c r="Q54" s="483"/>
      <c r="R54" s="483"/>
      <c r="S54" s="483"/>
      <c r="T54" s="483"/>
      <c r="U54" s="483"/>
      <c r="V54" s="483"/>
      <c r="W54" s="483"/>
      <c r="X54" s="483"/>
      <c r="Y54" s="483"/>
      <c r="Z54" s="483"/>
      <c r="AA54" s="473"/>
      <c r="AB54" s="323"/>
      <c r="AC54" s="328"/>
      <c r="AD54" s="328"/>
    </row>
    <row r="55" spans="1:30"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row>
    <row r="56" spans="1:30" ht="15.75" customHeight="1" x14ac:dyDescent="0.25">
      <c r="A56" s="301"/>
      <c r="B56" s="31"/>
      <c r="C56" s="504" t="s">
        <v>163</v>
      </c>
      <c r="D56" s="500"/>
      <c r="E56" s="314"/>
      <c r="F56" s="305" t="s">
        <v>164</v>
      </c>
      <c r="G56" s="47"/>
      <c r="H56" s="316"/>
      <c r="I56" s="305" t="s">
        <v>165</v>
      </c>
      <c r="J56" s="301"/>
      <c r="K56" s="503"/>
      <c r="L56" s="473"/>
      <c r="M56" s="314"/>
      <c r="N56" s="301"/>
      <c r="O56" s="301"/>
      <c r="P56" s="301"/>
      <c r="Q56" s="301"/>
      <c r="R56" s="301"/>
      <c r="S56" s="301"/>
      <c r="T56" s="301"/>
      <c r="U56" s="301"/>
      <c r="V56" s="301"/>
      <c r="W56" s="301"/>
      <c r="X56" s="301"/>
      <c r="Y56" s="301"/>
      <c r="Z56" s="301"/>
      <c r="AA56" s="301"/>
      <c r="AB56" s="309"/>
      <c r="AC56" s="301"/>
      <c r="AD56" s="301"/>
    </row>
    <row r="57" spans="1:30"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row>
    <row r="58" spans="1:30" ht="15.75" customHeight="1" x14ac:dyDescent="0.25">
      <c r="A58" s="301"/>
      <c r="B58" s="501" t="s">
        <v>166</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73"/>
      <c r="AC58" s="301"/>
      <c r="AD58" s="301"/>
    </row>
    <row r="59" spans="1:30"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row>
    <row r="60" spans="1:30" ht="29.25" customHeight="1" x14ac:dyDescent="0.25">
      <c r="A60" s="301"/>
      <c r="B60" s="490" t="s">
        <v>161</v>
      </c>
      <c r="C60" s="473"/>
      <c r="D60" s="43"/>
      <c r="E60" s="490" t="s">
        <v>167</v>
      </c>
      <c r="F60" s="473"/>
      <c r="G60" s="43"/>
      <c r="H60" s="482" t="s">
        <v>168</v>
      </c>
      <c r="I60" s="473"/>
      <c r="J60" s="490"/>
      <c r="K60" s="473"/>
      <c r="L60" s="499"/>
      <c r="M60" s="500"/>
      <c r="N60" s="43" t="s">
        <v>169</v>
      </c>
      <c r="O60" s="490"/>
      <c r="P60" s="483"/>
      <c r="Q60" s="473"/>
      <c r="R60" s="490" t="s">
        <v>170</v>
      </c>
      <c r="S60" s="483"/>
      <c r="T60" s="473"/>
      <c r="U60" s="490"/>
      <c r="V60" s="483"/>
      <c r="W60" s="473"/>
      <c r="X60" s="490" t="s">
        <v>171</v>
      </c>
      <c r="Y60" s="473"/>
      <c r="Z60" s="490"/>
      <c r="AA60" s="483"/>
      <c r="AB60" s="473"/>
      <c r="AC60" s="301"/>
      <c r="AD60" s="301"/>
    </row>
    <row r="61" spans="1:30"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row>
    <row r="62" spans="1:30" ht="15.75" customHeight="1" x14ac:dyDescent="0.25">
      <c r="A62" s="301"/>
      <c r="B62" s="501" t="s">
        <v>172</v>
      </c>
      <c r="C62" s="473"/>
      <c r="D62" s="505"/>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7"/>
      <c r="AC62" s="301"/>
      <c r="AD62" s="301"/>
    </row>
    <row r="63" spans="1:30"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row>
    <row r="64" spans="1:30" ht="15.75" customHeight="1" x14ac:dyDescent="0.25">
      <c r="A64" s="301"/>
      <c r="B64" s="501" t="s">
        <v>173</v>
      </c>
      <c r="C64" s="473"/>
      <c r="D64" s="50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7"/>
      <c r="AC64" s="301"/>
      <c r="AD64" s="301"/>
    </row>
    <row r="65" spans="1:30"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row>
    <row r="66" spans="1:30" ht="15.75" customHeight="1" x14ac:dyDescent="0.25">
      <c r="A66" s="301"/>
      <c r="B66" s="501" t="s">
        <v>174</v>
      </c>
      <c r="C66" s="473"/>
      <c r="D66" s="50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7"/>
      <c r="AC66" s="301"/>
      <c r="AD66" s="301"/>
    </row>
    <row r="67" spans="1:30"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row>
    <row r="68" spans="1:30" ht="15.75" customHeight="1" x14ac:dyDescent="0.25">
      <c r="A68" s="301"/>
      <c r="B68" s="501" t="s">
        <v>175</v>
      </c>
      <c r="C68" s="473"/>
      <c r="D68" s="50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7"/>
      <c r="AC68" s="301"/>
      <c r="AD68" s="301"/>
    </row>
    <row r="69" spans="1:30"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row>
    <row r="70" spans="1:30" ht="15.75" customHeight="1" x14ac:dyDescent="0.25">
      <c r="A70" s="301"/>
      <c r="B70" s="501" t="s">
        <v>176</v>
      </c>
      <c r="C70" s="473"/>
      <c r="D70" s="50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7"/>
      <c r="AC70" s="301"/>
      <c r="AD70" s="301"/>
    </row>
    <row r="71" spans="1:30"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row>
    <row r="72" spans="1:30" ht="15.75" customHeight="1" x14ac:dyDescent="0.25">
      <c r="A72" s="301"/>
      <c r="B72" s="501" t="s">
        <v>177</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73"/>
      <c r="AC72" s="301"/>
      <c r="AD72" s="301"/>
    </row>
    <row r="73" spans="1:30" ht="15.75" customHeight="1" x14ac:dyDescent="0.25">
      <c r="A73" s="301"/>
      <c r="B73" s="482" t="s">
        <v>122</v>
      </c>
      <c r="C73" s="473"/>
      <c r="D73" s="52" t="s">
        <v>178</v>
      </c>
      <c r="E73" s="482" t="s">
        <v>179</v>
      </c>
      <c r="F73" s="473"/>
      <c r="G73" s="482" t="s">
        <v>177</v>
      </c>
      <c r="H73" s="483"/>
      <c r="I73" s="483"/>
      <c r="J73" s="483"/>
      <c r="K73" s="483"/>
      <c r="L73" s="483"/>
      <c r="M73" s="483"/>
      <c r="N73" s="483"/>
      <c r="O73" s="473"/>
      <c r="P73" s="482" t="s">
        <v>180</v>
      </c>
      <c r="Q73" s="483"/>
      <c r="R73" s="483"/>
      <c r="S73" s="483"/>
      <c r="T73" s="483"/>
      <c r="U73" s="483"/>
      <c r="V73" s="483"/>
      <c r="W73" s="483"/>
      <c r="X73" s="483"/>
      <c r="Y73" s="483"/>
      <c r="Z73" s="483"/>
      <c r="AA73" s="483"/>
      <c r="AB73" s="473"/>
      <c r="AC73" s="301"/>
      <c r="AD73" s="301"/>
    </row>
    <row r="74" spans="1:30" ht="15.75" customHeight="1" x14ac:dyDescent="0.25">
      <c r="A74" s="301"/>
      <c r="B74" s="482"/>
      <c r="C74" s="473"/>
      <c r="D74" s="37"/>
      <c r="E74" s="482"/>
      <c r="F74" s="473"/>
      <c r="G74" s="507"/>
      <c r="H74" s="483"/>
      <c r="I74" s="483"/>
      <c r="J74" s="483"/>
      <c r="K74" s="483"/>
      <c r="L74" s="483"/>
      <c r="M74" s="483"/>
      <c r="N74" s="483"/>
      <c r="O74" s="473"/>
      <c r="P74" s="507"/>
      <c r="Q74" s="483"/>
      <c r="R74" s="483"/>
      <c r="S74" s="483"/>
      <c r="T74" s="483"/>
      <c r="U74" s="483"/>
      <c r="V74" s="483"/>
      <c r="W74" s="483"/>
      <c r="X74" s="483"/>
      <c r="Y74" s="483"/>
      <c r="Z74" s="483"/>
      <c r="AA74" s="483"/>
      <c r="AB74" s="473"/>
      <c r="AC74" s="301"/>
      <c r="AD74" s="301"/>
    </row>
    <row r="75" spans="1:30" ht="15.75" customHeight="1" x14ac:dyDescent="0.25">
      <c r="A75" s="301"/>
      <c r="B75" s="482"/>
      <c r="C75" s="473"/>
      <c r="D75" s="37"/>
      <c r="E75" s="482"/>
      <c r="F75" s="473"/>
      <c r="G75" s="507"/>
      <c r="H75" s="483"/>
      <c r="I75" s="483"/>
      <c r="J75" s="483"/>
      <c r="K75" s="483"/>
      <c r="L75" s="483"/>
      <c r="M75" s="483"/>
      <c r="N75" s="483"/>
      <c r="O75" s="473"/>
      <c r="P75" s="507"/>
      <c r="Q75" s="483"/>
      <c r="R75" s="483"/>
      <c r="S75" s="483"/>
      <c r="T75" s="483"/>
      <c r="U75" s="483"/>
      <c r="V75" s="483"/>
      <c r="W75" s="483"/>
      <c r="X75" s="483"/>
      <c r="Y75" s="483"/>
      <c r="Z75" s="483"/>
      <c r="AA75" s="483"/>
      <c r="AB75" s="473"/>
      <c r="AC75" s="301"/>
      <c r="AD75" s="301"/>
    </row>
    <row r="76" spans="1:30" ht="26.25" customHeight="1" x14ac:dyDescent="0.25">
      <c r="A76" s="301"/>
      <c r="B76" s="508" t="s">
        <v>181</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73"/>
      <c r="AC76" s="301"/>
      <c r="AD76" s="334"/>
    </row>
    <row r="77" spans="1:30"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row>
    <row r="78" spans="1:30"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row>
    <row r="79" spans="1:30"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row>
    <row r="80" spans="1:30"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row>
    <row r="81" spans="1:30"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row>
    <row r="82" spans="1:30"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row>
    <row r="83" spans="1:30"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row>
    <row r="2" spans="1:33"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c r="AE2" s="301"/>
      <c r="AF2" s="301"/>
      <c r="AG2" s="301"/>
    </row>
    <row r="3" spans="1:33"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c r="AE3" s="301"/>
      <c r="AF3" s="301"/>
      <c r="AG3" s="301"/>
    </row>
    <row r="4" spans="1:33"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c r="AE4" s="301"/>
      <c r="AF4" s="301"/>
      <c r="AG4" s="301"/>
    </row>
    <row r="5" spans="1:33"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c r="AE5" s="301"/>
      <c r="AF5" s="301"/>
      <c r="AG5" s="301"/>
    </row>
    <row r="6" spans="1:33"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c r="AE6" s="301"/>
      <c r="AF6" s="301"/>
      <c r="AG6" s="301"/>
    </row>
    <row r="7" spans="1:33"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row>
    <row r="8" spans="1:33"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873" t="s">
        <v>595</v>
      </c>
      <c r="AG8" s="500"/>
    </row>
    <row r="9" spans="1:33"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301"/>
    </row>
    <row r="10" spans="1:33" ht="30" customHeight="1" x14ac:dyDescent="0.25">
      <c r="A10" s="301"/>
      <c r="B10" s="31"/>
      <c r="C10" s="514" t="s">
        <v>123</v>
      </c>
      <c r="D10" s="500"/>
      <c r="E10" s="482" t="s">
        <v>114</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c r="AE10" s="301"/>
      <c r="AF10" s="301"/>
      <c r="AG10" s="301"/>
    </row>
    <row r="11" spans="1:33"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c r="AE11" s="301"/>
      <c r="AF11" s="52" t="s">
        <v>596</v>
      </c>
      <c r="AG11" s="52" t="s">
        <v>597</v>
      </c>
    </row>
    <row r="12" spans="1:33" ht="29.25" customHeight="1" x14ac:dyDescent="0.25">
      <c r="A12" s="301"/>
      <c r="B12" s="31"/>
      <c r="C12" s="518" t="s">
        <v>125</v>
      </c>
      <c r="D12" s="519"/>
      <c r="E12" s="516" t="s">
        <v>598</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c r="AE12" s="301"/>
      <c r="AF12" s="37" t="s">
        <v>599</v>
      </c>
      <c r="AG12" s="37">
        <v>28</v>
      </c>
    </row>
    <row r="13" spans="1:33"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7" t="s">
        <v>600</v>
      </c>
      <c r="AG13" s="37">
        <v>100</v>
      </c>
    </row>
    <row r="14" spans="1:33" ht="15" customHeight="1" x14ac:dyDescent="0.25">
      <c r="A14" s="301"/>
      <c r="B14" s="31"/>
      <c r="C14" s="514" t="s">
        <v>127</v>
      </c>
      <c r="D14" s="500"/>
      <c r="E14" s="312"/>
      <c r="F14" s="515"/>
      <c r="G14" s="500"/>
      <c r="H14" s="500"/>
      <c r="I14" s="500"/>
      <c r="J14" s="500"/>
      <c r="K14" s="500"/>
      <c r="L14" s="500"/>
      <c r="M14" s="500"/>
      <c r="N14" s="500"/>
      <c r="O14" s="500"/>
      <c r="P14" s="500"/>
      <c r="Q14" s="500"/>
      <c r="R14" s="500"/>
      <c r="S14" s="500"/>
      <c r="T14" s="500"/>
      <c r="U14" s="500"/>
      <c r="V14" s="500"/>
      <c r="W14" s="500"/>
      <c r="X14" s="500"/>
      <c r="Y14" s="500"/>
      <c r="Z14" s="500"/>
      <c r="AA14" s="500"/>
      <c r="AB14" s="511"/>
      <c r="AC14" s="301"/>
      <c r="AD14" s="301"/>
      <c r="AE14" s="301"/>
      <c r="AF14" s="37" t="s">
        <v>601</v>
      </c>
      <c r="AG14" s="37">
        <v>34</v>
      </c>
    </row>
    <row r="15" spans="1:33" ht="29.25" customHeight="1" x14ac:dyDescent="0.25">
      <c r="A15" s="301"/>
      <c r="B15" s="31"/>
      <c r="C15" s="482" t="s">
        <v>602</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73"/>
      <c r="AB15" s="313"/>
      <c r="AC15" s="301"/>
      <c r="AD15" s="301"/>
      <c r="AE15" s="301"/>
      <c r="AF15" s="37" t="s">
        <v>603</v>
      </c>
      <c r="AG15" s="37">
        <v>100</v>
      </c>
    </row>
    <row r="16" spans="1:33"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c r="AE16" s="301"/>
      <c r="AF16" s="37" t="s">
        <v>604</v>
      </c>
      <c r="AG16" s="37">
        <v>38</v>
      </c>
    </row>
    <row r="17" spans="1:33"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c r="AE17" s="301"/>
      <c r="AF17" s="37" t="s">
        <v>605</v>
      </c>
      <c r="AG17" s="37">
        <v>100</v>
      </c>
    </row>
    <row r="18" spans="1:33" ht="15" customHeight="1" x14ac:dyDescent="0.25">
      <c r="A18" s="301"/>
      <c r="B18" s="31"/>
      <c r="C18" s="509"/>
      <c r="D18" s="493"/>
      <c r="E18" s="493"/>
      <c r="F18" s="493"/>
      <c r="G18" s="493"/>
      <c r="H18" s="493"/>
      <c r="I18" s="493"/>
      <c r="J18" s="493"/>
      <c r="K18" s="493"/>
      <c r="L18" s="493"/>
      <c r="M18" s="493"/>
      <c r="N18" s="493"/>
      <c r="O18" s="493"/>
      <c r="P18" s="494"/>
      <c r="Q18" s="301"/>
      <c r="R18" s="503"/>
      <c r="S18" s="483"/>
      <c r="T18" s="483"/>
      <c r="U18" s="483"/>
      <c r="V18" s="483"/>
      <c r="W18" s="483"/>
      <c r="X18" s="483"/>
      <c r="Y18" s="483"/>
      <c r="Z18" s="483"/>
      <c r="AA18" s="473"/>
      <c r="AB18" s="309"/>
      <c r="AC18" s="301"/>
      <c r="AD18" s="301"/>
      <c r="AE18" s="301"/>
      <c r="AF18" s="37" t="s">
        <v>606</v>
      </c>
      <c r="AG18" s="37">
        <v>25</v>
      </c>
    </row>
    <row r="19" spans="1:33" ht="15" customHeight="1" x14ac:dyDescent="0.25">
      <c r="A19" s="301"/>
      <c r="B19" s="31"/>
      <c r="C19" s="510"/>
      <c r="D19" s="457"/>
      <c r="E19" s="457"/>
      <c r="F19" s="457"/>
      <c r="G19" s="457"/>
      <c r="H19" s="457"/>
      <c r="I19" s="457"/>
      <c r="J19" s="457"/>
      <c r="K19" s="457"/>
      <c r="L19" s="457"/>
      <c r="M19" s="457"/>
      <c r="N19" s="457"/>
      <c r="O19" s="457"/>
      <c r="P19" s="511"/>
      <c r="Q19" s="301"/>
      <c r="R19" s="301"/>
      <c r="S19" s="301"/>
      <c r="T19" s="301"/>
      <c r="U19" s="301"/>
      <c r="V19" s="301"/>
      <c r="W19" s="301"/>
      <c r="X19" s="301"/>
      <c r="Y19" s="301"/>
      <c r="Z19" s="301"/>
      <c r="AA19" s="301"/>
      <c r="AB19" s="309"/>
      <c r="AC19" s="301"/>
      <c r="AD19" s="301"/>
      <c r="AE19" s="301"/>
      <c r="AF19" s="301"/>
      <c r="AG19" s="301"/>
    </row>
    <row r="20" spans="1:33" ht="15" customHeight="1" x14ac:dyDescent="0.25">
      <c r="A20" s="301"/>
      <c r="B20" s="31"/>
      <c r="C20" s="510"/>
      <c r="D20" s="457"/>
      <c r="E20" s="457"/>
      <c r="F20" s="457"/>
      <c r="G20" s="457"/>
      <c r="H20" s="457"/>
      <c r="I20" s="457"/>
      <c r="J20" s="457"/>
      <c r="K20" s="457"/>
      <c r="L20" s="457"/>
      <c r="M20" s="457"/>
      <c r="N20" s="457"/>
      <c r="O20" s="457"/>
      <c r="P20" s="511"/>
      <c r="Q20" s="311"/>
      <c r="R20" s="314" t="s">
        <v>130</v>
      </c>
      <c r="S20" s="314"/>
      <c r="T20" s="314"/>
      <c r="U20" s="314"/>
      <c r="V20" s="314"/>
      <c r="W20" s="311"/>
      <c r="X20" s="311"/>
      <c r="Y20" s="311"/>
      <c r="Z20" s="301"/>
      <c r="AA20" s="311"/>
      <c r="AB20" s="309"/>
      <c r="AC20" s="301"/>
      <c r="AD20" s="301"/>
      <c r="AE20" s="301"/>
      <c r="AF20" s="301"/>
      <c r="AG20" s="301"/>
    </row>
    <row r="21" spans="1:33" ht="15" customHeight="1" x14ac:dyDescent="0.25">
      <c r="A21" s="301"/>
      <c r="B21" s="31"/>
      <c r="C21" s="510"/>
      <c r="D21" s="457"/>
      <c r="E21" s="457"/>
      <c r="F21" s="457"/>
      <c r="G21" s="457"/>
      <c r="H21" s="457"/>
      <c r="I21" s="457"/>
      <c r="J21" s="457"/>
      <c r="K21" s="457"/>
      <c r="L21" s="457"/>
      <c r="M21" s="457"/>
      <c r="N21" s="457"/>
      <c r="O21" s="457"/>
      <c r="P21" s="511"/>
      <c r="Q21" s="301"/>
      <c r="R21" s="37"/>
      <c r="S21" s="301" t="s">
        <v>15</v>
      </c>
      <c r="T21" s="301"/>
      <c r="U21" s="37"/>
      <c r="V21" s="301" t="s">
        <v>27</v>
      </c>
      <c r="W21" s="301"/>
      <c r="X21" s="37"/>
      <c r="Y21" s="316" t="s">
        <v>46</v>
      </c>
      <c r="Z21" s="301"/>
      <c r="AA21" s="301"/>
      <c r="AB21" s="309"/>
      <c r="AC21" s="301"/>
      <c r="AD21" s="301"/>
      <c r="AE21" s="301"/>
      <c r="AF21" s="301"/>
      <c r="AG21" s="301"/>
    </row>
    <row r="22" spans="1:33" ht="15" customHeight="1" x14ac:dyDescent="0.25">
      <c r="A22" s="301"/>
      <c r="B22" s="31"/>
      <c r="C22" s="510"/>
      <c r="D22" s="457"/>
      <c r="E22" s="457"/>
      <c r="F22" s="457"/>
      <c r="G22" s="457"/>
      <c r="H22" s="457"/>
      <c r="I22" s="457"/>
      <c r="J22" s="457"/>
      <c r="K22" s="457"/>
      <c r="L22" s="457"/>
      <c r="M22" s="457"/>
      <c r="N22" s="457"/>
      <c r="O22" s="457"/>
      <c r="P22" s="511"/>
      <c r="Q22" s="301"/>
      <c r="R22" s="301"/>
      <c r="S22" s="301"/>
      <c r="T22" s="301"/>
      <c r="U22" s="301"/>
      <c r="V22" s="301"/>
      <c r="W22" s="301"/>
      <c r="X22" s="301"/>
      <c r="Y22" s="301"/>
      <c r="Z22" s="301"/>
      <c r="AA22" s="301"/>
      <c r="AB22" s="309"/>
      <c r="AC22" s="301"/>
      <c r="AD22" s="301"/>
      <c r="AE22" s="301"/>
      <c r="AF22" s="301"/>
      <c r="AG22" s="301"/>
    </row>
    <row r="23" spans="1:33" ht="15" customHeight="1" x14ac:dyDescent="0.25">
      <c r="A23" s="301"/>
      <c r="B23" s="31"/>
      <c r="C23" s="495"/>
      <c r="D23" s="496"/>
      <c r="E23" s="496"/>
      <c r="F23" s="496"/>
      <c r="G23" s="496"/>
      <c r="H23" s="496"/>
      <c r="I23" s="496"/>
      <c r="J23" s="496"/>
      <c r="K23" s="496"/>
      <c r="L23" s="496"/>
      <c r="M23" s="496"/>
      <c r="N23" s="496"/>
      <c r="O23" s="496"/>
      <c r="P23" s="497"/>
      <c r="Q23" s="301"/>
      <c r="R23" s="314" t="s">
        <v>131</v>
      </c>
      <c r="S23" s="301"/>
      <c r="T23" s="301"/>
      <c r="U23" s="301"/>
      <c r="V23" s="301"/>
      <c r="W23" s="520" t="s">
        <v>33</v>
      </c>
      <c r="X23" s="483"/>
      <c r="Y23" s="483"/>
      <c r="Z23" s="483"/>
      <c r="AA23" s="473"/>
      <c r="AB23" s="309"/>
      <c r="AC23" s="301"/>
      <c r="AD23" s="301"/>
      <c r="AE23" s="301"/>
      <c r="AF23" s="301"/>
      <c r="AG23" s="301"/>
    </row>
    <row r="24" spans="1:33"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c r="AE24" s="301"/>
      <c r="AF24" s="301"/>
      <c r="AG24" s="301"/>
    </row>
    <row r="25" spans="1:33"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c r="AE25" s="301"/>
      <c r="AF25" s="301"/>
      <c r="AG25" s="301"/>
    </row>
    <row r="26" spans="1:33" ht="39.75" customHeight="1" x14ac:dyDescent="0.25">
      <c r="A26" s="301"/>
      <c r="B26" s="31"/>
      <c r="C26" s="874" t="s">
        <v>590</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73"/>
      <c r="AB26" s="309"/>
      <c r="AC26" s="301"/>
      <c r="AD26" s="301"/>
      <c r="AE26" s="301"/>
      <c r="AF26" s="336">
        <f>+(((((AG12/100)*AG13)+((AG14/100)*AG15)+((AG16/100)*AG17))*AG18)/100)</f>
        <v>25</v>
      </c>
      <c r="AG26" s="301"/>
    </row>
    <row r="27" spans="1:33"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c r="AE27" s="301"/>
      <c r="AF27" s="301"/>
      <c r="AG27" s="301"/>
    </row>
    <row r="28" spans="1:33"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c r="AE28" s="301"/>
      <c r="AF28" s="301"/>
      <c r="AG28" s="301"/>
    </row>
    <row r="29" spans="1:33" ht="29.25" customHeight="1" x14ac:dyDescent="0.25">
      <c r="A29" s="301"/>
      <c r="B29" s="31"/>
      <c r="C29" s="520" t="s">
        <v>591</v>
      </c>
      <c r="D29" s="483"/>
      <c r="E29" s="483"/>
      <c r="F29" s="483"/>
      <c r="G29" s="483"/>
      <c r="H29" s="483"/>
      <c r="I29" s="483"/>
      <c r="J29" s="483"/>
      <c r="K29" s="473"/>
      <c r="L29" s="311"/>
      <c r="M29" s="520"/>
      <c r="N29" s="483"/>
      <c r="O29" s="483"/>
      <c r="P29" s="483"/>
      <c r="Q29" s="483"/>
      <c r="R29" s="483"/>
      <c r="S29" s="483"/>
      <c r="T29" s="483"/>
      <c r="U29" s="483"/>
      <c r="V29" s="483"/>
      <c r="W29" s="483"/>
      <c r="X29" s="483"/>
      <c r="Y29" s="483"/>
      <c r="Z29" s="483"/>
      <c r="AA29" s="473"/>
      <c r="AB29" s="317"/>
      <c r="AC29" s="301"/>
      <c r="AD29" s="301"/>
      <c r="AE29" s="301"/>
      <c r="AF29" s="301"/>
      <c r="AG29" s="301"/>
    </row>
    <row r="30" spans="1:33"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c r="AE30" s="301"/>
      <c r="AF30" s="301"/>
      <c r="AG30" s="301"/>
    </row>
    <row r="31" spans="1:33"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c r="AE31" s="301"/>
      <c r="AF31" s="301"/>
      <c r="AG31" s="301"/>
    </row>
    <row r="32" spans="1:33" ht="90" customHeight="1" x14ac:dyDescent="0.25">
      <c r="A32" s="301"/>
      <c r="B32" s="31"/>
      <c r="C32" s="521" t="s">
        <v>592</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73"/>
      <c r="AB32" s="309"/>
      <c r="AC32" s="301"/>
      <c r="AD32" s="301"/>
      <c r="AE32" s="301"/>
      <c r="AF32" s="301"/>
      <c r="AG32" s="301"/>
    </row>
    <row r="33" spans="1:33"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c r="AE33" s="301"/>
      <c r="AF33" s="301"/>
      <c r="AG33" s="301"/>
    </row>
    <row r="34" spans="1:33" ht="15.75" customHeight="1" x14ac:dyDescent="0.25">
      <c r="A34" s="301"/>
      <c r="B34" s="31"/>
      <c r="C34" s="504" t="s">
        <v>139</v>
      </c>
      <c r="D34" s="500"/>
      <c r="E34" s="314"/>
      <c r="F34" s="482" t="s">
        <v>34</v>
      </c>
      <c r="G34" s="473"/>
      <c r="H34" s="314"/>
      <c r="I34" s="301"/>
      <c r="J34" s="321" t="s">
        <v>140</v>
      </c>
      <c r="K34" s="482">
        <v>25</v>
      </c>
      <c r="L34" s="483"/>
      <c r="M34" s="483"/>
      <c r="N34" s="473"/>
      <c r="O34" s="314"/>
      <c r="P34" s="314"/>
      <c r="Q34" s="305" t="s">
        <v>141</v>
      </c>
      <c r="R34" s="301"/>
      <c r="S34" s="314"/>
      <c r="T34" s="314"/>
      <c r="U34" s="314"/>
      <c r="V34" s="314"/>
      <c r="W34" s="482" t="s">
        <v>20</v>
      </c>
      <c r="X34" s="483"/>
      <c r="Y34" s="483"/>
      <c r="Z34" s="483"/>
      <c r="AA34" s="473"/>
      <c r="AB34" s="313"/>
      <c r="AC34" s="301"/>
      <c r="AD34" s="301"/>
      <c r="AE34" s="301"/>
      <c r="AF34" s="301"/>
      <c r="AG34" s="301"/>
    </row>
    <row r="35" spans="1:33"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c r="AE35" s="301"/>
      <c r="AF35" s="301"/>
      <c r="AG35" s="301"/>
    </row>
    <row r="36" spans="1:33" ht="32.25" customHeight="1" x14ac:dyDescent="0.25">
      <c r="A36" s="301"/>
      <c r="B36" s="31"/>
      <c r="C36" s="301"/>
      <c r="D36" s="321" t="s">
        <v>142</v>
      </c>
      <c r="E36" s="314"/>
      <c r="F36" s="521" t="s">
        <v>607</v>
      </c>
      <c r="G36" s="483"/>
      <c r="H36" s="483"/>
      <c r="I36" s="483"/>
      <c r="J36" s="483"/>
      <c r="K36" s="483"/>
      <c r="L36" s="483"/>
      <c r="M36" s="473"/>
      <c r="N36" s="301"/>
      <c r="O36" s="321" t="s">
        <v>144</v>
      </c>
      <c r="P36" s="520">
        <v>0</v>
      </c>
      <c r="Q36" s="483"/>
      <c r="R36" s="483"/>
      <c r="S36" s="483"/>
      <c r="T36" s="483"/>
      <c r="U36" s="483"/>
      <c r="V36" s="483"/>
      <c r="W36" s="483"/>
      <c r="X36" s="483"/>
      <c r="Y36" s="483"/>
      <c r="Z36" s="483"/>
      <c r="AA36" s="473"/>
      <c r="AB36" s="309"/>
      <c r="AC36" s="301"/>
      <c r="AD36" s="301"/>
      <c r="AE36" s="301"/>
      <c r="AF36" s="301"/>
      <c r="AG36" s="301"/>
    </row>
    <row r="37" spans="1:33"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c r="AE37" s="301"/>
      <c r="AF37" s="301"/>
      <c r="AG37" s="301"/>
    </row>
    <row r="38" spans="1:33" ht="15.75" customHeight="1" x14ac:dyDescent="0.25">
      <c r="A38" s="301"/>
      <c r="B38" s="31"/>
      <c r="C38" s="301"/>
      <c r="D38" s="321" t="s">
        <v>145</v>
      </c>
      <c r="E38" s="301"/>
      <c r="F38" s="503" t="s">
        <v>146</v>
      </c>
      <c r="G38" s="473"/>
      <c r="H38" s="301"/>
      <c r="I38" s="301"/>
      <c r="J38" s="314" t="s">
        <v>147</v>
      </c>
      <c r="K38" s="301"/>
      <c r="L38" s="503" t="s">
        <v>148</v>
      </c>
      <c r="M38" s="483"/>
      <c r="N38" s="473"/>
      <c r="O38" s="314"/>
      <c r="P38" s="314"/>
      <c r="Q38" s="301"/>
      <c r="R38" s="314" t="s">
        <v>149</v>
      </c>
      <c r="S38" s="314"/>
      <c r="T38" s="314"/>
      <c r="U38" s="314"/>
      <c r="V38" s="314"/>
      <c r="W38" s="522"/>
      <c r="X38" s="483"/>
      <c r="Y38" s="483"/>
      <c r="Z38" s="483"/>
      <c r="AA38" s="473"/>
      <c r="AB38" s="313"/>
      <c r="AC38" s="301"/>
      <c r="AD38" s="301"/>
      <c r="AE38" s="301"/>
      <c r="AF38" s="301"/>
      <c r="AG38" s="301"/>
    </row>
    <row r="39" spans="1:33"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c r="AE39" s="301"/>
      <c r="AF39" s="301"/>
      <c r="AG39" s="301"/>
    </row>
    <row r="40" spans="1:33" ht="15.75" customHeight="1" x14ac:dyDescent="0.25">
      <c r="A40" s="301"/>
      <c r="B40" s="31"/>
      <c r="C40" s="322" t="s">
        <v>150</v>
      </c>
      <c r="D40" s="523">
        <v>2024</v>
      </c>
      <c r="E40" s="524"/>
      <c r="F40" s="525"/>
      <c r="G40" s="35"/>
      <c r="H40" s="305"/>
      <c r="I40" s="305"/>
      <c r="J40" s="305"/>
      <c r="K40" s="305"/>
      <c r="L40" s="305"/>
      <c r="M40" s="305"/>
      <c r="N40" s="305"/>
      <c r="O40" s="305"/>
      <c r="P40" s="305"/>
      <c r="Q40" s="515"/>
      <c r="R40" s="500"/>
      <c r="S40" s="500"/>
      <c r="T40" s="500"/>
      <c r="U40" s="500"/>
      <c r="V40" s="305"/>
      <c r="W40" s="305"/>
      <c r="X40" s="514"/>
      <c r="Y40" s="500"/>
      <c r="Z40" s="500"/>
      <c r="AA40" s="500"/>
      <c r="AB40" s="313"/>
      <c r="AC40" s="301"/>
      <c r="AD40" s="301"/>
      <c r="AE40" s="301"/>
      <c r="AF40" s="301"/>
      <c r="AG40" s="301"/>
    </row>
    <row r="41" spans="1:33"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c r="AE41" s="301"/>
      <c r="AF41" s="301"/>
      <c r="AG41" s="301"/>
    </row>
    <row r="42" spans="1:33" ht="15.75" customHeight="1" x14ac:dyDescent="0.25">
      <c r="A42" s="301"/>
      <c r="B42" s="31"/>
      <c r="C42" s="314" t="s">
        <v>140</v>
      </c>
      <c r="D42" s="520">
        <v>25</v>
      </c>
      <c r="E42" s="483"/>
      <c r="F42" s="473"/>
      <c r="G42" s="301"/>
      <c r="H42" s="305"/>
      <c r="I42" s="305"/>
      <c r="J42" s="305"/>
      <c r="K42" s="305"/>
      <c r="L42" s="305"/>
      <c r="M42" s="305"/>
      <c r="N42" s="305"/>
      <c r="O42" s="305"/>
      <c r="P42" s="305"/>
      <c r="Q42" s="515"/>
      <c r="R42" s="500"/>
      <c r="S42" s="500"/>
      <c r="T42" s="500"/>
      <c r="U42" s="500"/>
      <c r="V42" s="305"/>
      <c r="W42" s="305"/>
      <c r="X42" s="514"/>
      <c r="Y42" s="500"/>
      <c r="Z42" s="500"/>
      <c r="AA42" s="500"/>
      <c r="AB42" s="306"/>
      <c r="AC42" s="301"/>
      <c r="AD42" s="301"/>
      <c r="AE42" s="301"/>
      <c r="AF42" s="301"/>
      <c r="AG42" s="301"/>
    </row>
    <row r="43" spans="1:33"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c r="AE43" s="301"/>
      <c r="AF43" s="301"/>
      <c r="AG43" s="301"/>
    </row>
    <row r="44" spans="1:33" ht="15.75" customHeight="1" x14ac:dyDescent="0.25">
      <c r="A44" s="301"/>
      <c r="B44" s="31"/>
      <c r="C44" s="314"/>
      <c r="D44" s="482" t="s">
        <v>151</v>
      </c>
      <c r="E44" s="483"/>
      <c r="F44" s="483"/>
      <c r="G44" s="483"/>
      <c r="H44" s="483"/>
      <c r="I44" s="483"/>
      <c r="J44" s="483"/>
      <c r="K44" s="483"/>
      <c r="L44" s="483"/>
      <c r="M44" s="483"/>
      <c r="N44" s="483"/>
      <c r="O44" s="483"/>
      <c r="P44" s="483"/>
      <c r="Q44" s="483"/>
      <c r="R44" s="483"/>
      <c r="S44" s="483"/>
      <c r="T44" s="483"/>
      <c r="U44" s="483"/>
      <c r="V44" s="483"/>
      <c r="W44" s="483"/>
      <c r="X44" s="483"/>
      <c r="Y44" s="473"/>
      <c r="Z44" s="315"/>
      <c r="AA44" s="315"/>
      <c r="AB44" s="323"/>
      <c r="AC44" s="301"/>
      <c r="AD44" s="301"/>
      <c r="AE44" s="301"/>
      <c r="AF44" s="301"/>
      <c r="AG44" s="301"/>
    </row>
    <row r="45" spans="1:33" ht="15.75" customHeight="1" x14ac:dyDescent="0.25">
      <c r="A45" s="301"/>
      <c r="B45" s="31"/>
      <c r="C45" s="301"/>
      <c r="D45" s="488" t="s">
        <v>152</v>
      </c>
      <c r="E45" s="483"/>
      <c r="F45" s="483"/>
      <c r="G45" s="483"/>
      <c r="H45" s="473"/>
      <c r="I45" s="484" t="s">
        <v>153</v>
      </c>
      <c r="J45" s="483"/>
      <c r="K45" s="483"/>
      <c r="L45" s="483"/>
      <c r="M45" s="483"/>
      <c r="N45" s="483"/>
      <c r="O45" s="483"/>
      <c r="P45" s="473"/>
      <c r="Q45" s="485" t="s">
        <v>154</v>
      </c>
      <c r="R45" s="483"/>
      <c r="S45" s="483"/>
      <c r="T45" s="483"/>
      <c r="U45" s="483"/>
      <c r="V45" s="483"/>
      <c r="W45" s="483"/>
      <c r="X45" s="483"/>
      <c r="Y45" s="473"/>
      <c r="Z45" s="315"/>
      <c r="AA45" s="315"/>
      <c r="AB45" s="323"/>
      <c r="AC45" s="301"/>
      <c r="AD45" s="301"/>
      <c r="AE45" s="301"/>
      <c r="AF45" s="301"/>
      <c r="AG45" s="301"/>
    </row>
    <row r="46" spans="1:33" ht="15.75" customHeight="1" x14ac:dyDescent="0.25">
      <c r="A46" s="324"/>
      <c r="B46" s="39"/>
      <c r="C46" s="40"/>
      <c r="D46" s="489" t="s">
        <v>155</v>
      </c>
      <c r="E46" s="483"/>
      <c r="F46" s="483"/>
      <c r="G46" s="483"/>
      <c r="H46" s="473"/>
      <c r="I46" s="486" t="s">
        <v>156</v>
      </c>
      <c r="J46" s="483"/>
      <c r="K46" s="483"/>
      <c r="L46" s="483"/>
      <c r="M46" s="483"/>
      <c r="N46" s="483"/>
      <c r="O46" s="483"/>
      <c r="P46" s="473"/>
      <c r="Q46" s="487" t="s">
        <v>157</v>
      </c>
      <c r="R46" s="483"/>
      <c r="S46" s="483"/>
      <c r="T46" s="483"/>
      <c r="U46" s="483"/>
      <c r="V46" s="483"/>
      <c r="W46" s="483"/>
      <c r="X46" s="483"/>
      <c r="Y46" s="473"/>
      <c r="Z46" s="324"/>
      <c r="AA46" s="324"/>
      <c r="AB46" s="325"/>
      <c r="AC46" s="324"/>
      <c r="AD46" s="324"/>
      <c r="AE46" s="324"/>
      <c r="AF46" s="324"/>
      <c r="AG46" s="324"/>
    </row>
    <row r="47" spans="1:33"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c r="AE47" s="301"/>
      <c r="AF47" s="301"/>
      <c r="AG47" s="301"/>
    </row>
    <row r="48" spans="1:33" ht="15.75" customHeight="1" x14ac:dyDescent="0.25">
      <c r="A48" s="328"/>
      <c r="B48" s="41"/>
      <c r="C48" s="490" t="s">
        <v>158</v>
      </c>
      <c r="D48" s="483"/>
      <c r="E48" s="483"/>
      <c r="F48" s="473"/>
      <c r="G48" s="491" t="s">
        <v>159</v>
      </c>
      <c r="H48" s="492" t="s">
        <v>160</v>
      </c>
      <c r="I48" s="493"/>
      <c r="J48" s="493"/>
      <c r="K48" s="493"/>
      <c r="L48" s="493"/>
      <c r="M48" s="493"/>
      <c r="N48" s="493"/>
      <c r="O48" s="493"/>
      <c r="P48" s="493"/>
      <c r="Q48" s="493"/>
      <c r="R48" s="493"/>
      <c r="S48" s="493"/>
      <c r="T48" s="493"/>
      <c r="U48" s="493"/>
      <c r="V48" s="493"/>
      <c r="W48" s="493"/>
      <c r="X48" s="493"/>
      <c r="Y48" s="493"/>
      <c r="Z48" s="493"/>
      <c r="AA48" s="494"/>
      <c r="AB48" s="323"/>
      <c r="AC48" s="328"/>
      <c r="AD48" s="328"/>
      <c r="AE48" s="328"/>
      <c r="AF48" s="328"/>
      <c r="AG48" s="328"/>
    </row>
    <row r="49" spans="1:33" ht="15.75" customHeight="1" x14ac:dyDescent="0.25">
      <c r="A49" s="328"/>
      <c r="B49" s="41"/>
      <c r="C49" s="42" t="s">
        <v>161</v>
      </c>
      <c r="D49" s="43">
        <v>1.2</v>
      </c>
      <c r="E49" s="490" t="s">
        <v>162</v>
      </c>
      <c r="F49" s="473"/>
      <c r="G49" s="460"/>
      <c r="H49" s="495"/>
      <c r="I49" s="496"/>
      <c r="J49" s="496"/>
      <c r="K49" s="496"/>
      <c r="L49" s="496"/>
      <c r="M49" s="496"/>
      <c r="N49" s="496"/>
      <c r="O49" s="496"/>
      <c r="P49" s="496"/>
      <c r="Q49" s="496"/>
      <c r="R49" s="496"/>
      <c r="S49" s="496"/>
      <c r="T49" s="496"/>
      <c r="U49" s="496"/>
      <c r="V49" s="496"/>
      <c r="W49" s="496"/>
      <c r="X49" s="496"/>
      <c r="Y49" s="496"/>
      <c r="Z49" s="496"/>
      <c r="AA49" s="497"/>
      <c r="AB49" s="323"/>
      <c r="AC49" s="328"/>
      <c r="AD49" s="328"/>
      <c r="AE49" s="328"/>
      <c r="AF49" s="328"/>
      <c r="AG49" s="328"/>
    </row>
    <row r="50" spans="1:33" ht="15.75" customHeight="1" x14ac:dyDescent="0.25">
      <c r="A50" s="328"/>
      <c r="B50" s="41"/>
      <c r="C50" s="44">
        <v>2024</v>
      </c>
      <c r="D50" s="45">
        <v>45474</v>
      </c>
      <c r="E50" s="498">
        <v>45656</v>
      </c>
      <c r="F50" s="473"/>
      <c r="G50" s="46">
        <v>25</v>
      </c>
      <c r="H50" s="502" t="s">
        <v>608</v>
      </c>
      <c r="I50" s="483"/>
      <c r="J50" s="483"/>
      <c r="K50" s="483"/>
      <c r="L50" s="483"/>
      <c r="M50" s="483"/>
      <c r="N50" s="483"/>
      <c r="O50" s="483"/>
      <c r="P50" s="483"/>
      <c r="Q50" s="483"/>
      <c r="R50" s="483"/>
      <c r="S50" s="483"/>
      <c r="T50" s="483"/>
      <c r="U50" s="483"/>
      <c r="V50" s="483"/>
      <c r="W50" s="483"/>
      <c r="X50" s="483"/>
      <c r="Y50" s="483"/>
      <c r="Z50" s="483"/>
      <c r="AA50" s="473"/>
      <c r="AB50" s="323"/>
      <c r="AC50" s="328"/>
      <c r="AD50" s="328"/>
      <c r="AE50" s="328"/>
      <c r="AF50" s="328"/>
      <c r="AG50" s="328"/>
    </row>
    <row r="51" spans="1:33" ht="15.75" customHeight="1" x14ac:dyDescent="0.25">
      <c r="A51" s="328"/>
      <c r="B51" s="41"/>
      <c r="C51" s="44">
        <v>2025</v>
      </c>
      <c r="D51" s="45">
        <v>45658</v>
      </c>
      <c r="E51" s="498">
        <v>46021</v>
      </c>
      <c r="F51" s="473"/>
      <c r="G51" s="46">
        <v>65</v>
      </c>
      <c r="H51" s="502" t="s">
        <v>608</v>
      </c>
      <c r="I51" s="483"/>
      <c r="J51" s="483"/>
      <c r="K51" s="483"/>
      <c r="L51" s="483"/>
      <c r="M51" s="483"/>
      <c r="N51" s="483"/>
      <c r="O51" s="483"/>
      <c r="P51" s="483"/>
      <c r="Q51" s="483"/>
      <c r="R51" s="483"/>
      <c r="S51" s="483"/>
      <c r="T51" s="483"/>
      <c r="U51" s="483"/>
      <c r="V51" s="483"/>
      <c r="W51" s="483"/>
      <c r="X51" s="483"/>
      <c r="Y51" s="483"/>
      <c r="Z51" s="483"/>
      <c r="AA51" s="473"/>
      <c r="AB51" s="323"/>
      <c r="AC51" s="328"/>
      <c r="AD51" s="328"/>
      <c r="AE51" s="328"/>
      <c r="AF51" s="328"/>
      <c r="AG51" s="328"/>
    </row>
    <row r="52" spans="1:33" ht="15.75" customHeight="1" x14ac:dyDescent="0.25">
      <c r="A52" s="328"/>
      <c r="B52" s="41"/>
      <c r="C52" s="44">
        <v>2026</v>
      </c>
      <c r="D52" s="45">
        <v>46023</v>
      </c>
      <c r="E52" s="498">
        <v>46386</v>
      </c>
      <c r="F52" s="473"/>
      <c r="G52" s="46">
        <v>85</v>
      </c>
      <c r="H52" s="502" t="s">
        <v>608</v>
      </c>
      <c r="I52" s="483"/>
      <c r="J52" s="483"/>
      <c r="K52" s="483"/>
      <c r="L52" s="483"/>
      <c r="M52" s="483"/>
      <c r="N52" s="483"/>
      <c r="O52" s="483"/>
      <c r="P52" s="483"/>
      <c r="Q52" s="483"/>
      <c r="R52" s="483"/>
      <c r="S52" s="483"/>
      <c r="T52" s="483"/>
      <c r="U52" s="483"/>
      <c r="V52" s="483"/>
      <c r="W52" s="483"/>
      <c r="X52" s="483"/>
      <c r="Y52" s="483"/>
      <c r="Z52" s="483"/>
      <c r="AA52" s="473"/>
      <c r="AB52" s="323"/>
      <c r="AC52" s="328"/>
      <c r="AD52" s="328"/>
      <c r="AE52" s="328"/>
      <c r="AF52" s="328"/>
      <c r="AG52" s="328"/>
    </row>
    <row r="53" spans="1:33" ht="15.75" customHeight="1" x14ac:dyDescent="0.25">
      <c r="A53" s="328"/>
      <c r="B53" s="41"/>
      <c r="C53" s="44">
        <v>2027</v>
      </c>
      <c r="D53" s="45">
        <v>46388</v>
      </c>
      <c r="E53" s="498">
        <v>46751</v>
      </c>
      <c r="F53" s="473"/>
      <c r="G53" s="46">
        <v>100</v>
      </c>
      <c r="H53" s="502" t="s">
        <v>608</v>
      </c>
      <c r="I53" s="483"/>
      <c r="J53" s="483"/>
      <c r="K53" s="483"/>
      <c r="L53" s="483"/>
      <c r="M53" s="483"/>
      <c r="N53" s="483"/>
      <c r="O53" s="483"/>
      <c r="P53" s="483"/>
      <c r="Q53" s="483"/>
      <c r="R53" s="483"/>
      <c r="S53" s="483"/>
      <c r="T53" s="483"/>
      <c r="U53" s="483"/>
      <c r="V53" s="483"/>
      <c r="W53" s="483"/>
      <c r="X53" s="483"/>
      <c r="Y53" s="483"/>
      <c r="Z53" s="483"/>
      <c r="AA53" s="473"/>
      <c r="AB53" s="323"/>
      <c r="AC53" s="328"/>
      <c r="AD53" s="328"/>
      <c r="AE53" s="328"/>
      <c r="AF53" s="328"/>
      <c r="AG53" s="328"/>
    </row>
    <row r="54" spans="1:33" ht="15.75" customHeight="1" x14ac:dyDescent="0.25">
      <c r="A54" s="328"/>
      <c r="B54" s="41"/>
      <c r="C54" s="44"/>
      <c r="D54" s="44"/>
      <c r="E54" s="490"/>
      <c r="F54" s="473"/>
      <c r="G54" s="43"/>
      <c r="H54" s="490"/>
      <c r="I54" s="483"/>
      <c r="J54" s="483"/>
      <c r="K54" s="483"/>
      <c r="L54" s="483"/>
      <c r="M54" s="483"/>
      <c r="N54" s="483"/>
      <c r="O54" s="483"/>
      <c r="P54" s="483"/>
      <c r="Q54" s="483"/>
      <c r="R54" s="483"/>
      <c r="S54" s="483"/>
      <c r="T54" s="483"/>
      <c r="U54" s="483"/>
      <c r="V54" s="483"/>
      <c r="W54" s="483"/>
      <c r="X54" s="483"/>
      <c r="Y54" s="483"/>
      <c r="Z54" s="483"/>
      <c r="AA54" s="473"/>
      <c r="AB54" s="323"/>
      <c r="AC54" s="328"/>
      <c r="AD54" s="328"/>
      <c r="AE54" s="328"/>
      <c r="AF54" s="328"/>
      <c r="AG54" s="328"/>
    </row>
    <row r="55" spans="1:33"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c r="AE55" s="301"/>
      <c r="AF55" s="301"/>
      <c r="AG55" s="301"/>
    </row>
    <row r="56" spans="1:33" ht="15.75" customHeight="1" x14ac:dyDescent="0.25">
      <c r="A56" s="301"/>
      <c r="B56" s="31"/>
      <c r="C56" s="504" t="s">
        <v>163</v>
      </c>
      <c r="D56" s="500"/>
      <c r="E56" s="314"/>
      <c r="F56" s="305" t="s">
        <v>164</v>
      </c>
      <c r="G56" s="47"/>
      <c r="H56" s="316"/>
      <c r="I56" s="305" t="s">
        <v>165</v>
      </c>
      <c r="J56" s="301"/>
      <c r="K56" s="503"/>
      <c r="L56" s="473"/>
      <c r="M56" s="314"/>
      <c r="N56" s="301"/>
      <c r="O56" s="301"/>
      <c r="P56" s="301"/>
      <c r="Q56" s="301"/>
      <c r="R56" s="301"/>
      <c r="S56" s="301"/>
      <c r="T56" s="301"/>
      <c r="U56" s="301"/>
      <c r="V56" s="301"/>
      <c r="W56" s="301"/>
      <c r="X56" s="301"/>
      <c r="Y56" s="301"/>
      <c r="Z56" s="301"/>
      <c r="AA56" s="301"/>
      <c r="AB56" s="309"/>
      <c r="AC56" s="301"/>
      <c r="AD56" s="301"/>
      <c r="AE56" s="301"/>
      <c r="AF56" s="301"/>
      <c r="AG56" s="301"/>
    </row>
    <row r="57" spans="1:33"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c r="AE57" s="301"/>
      <c r="AF57" s="301"/>
      <c r="AG57" s="301"/>
    </row>
    <row r="58" spans="1:33" ht="15.75" customHeight="1" x14ac:dyDescent="0.25">
      <c r="A58" s="301"/>
      <c r="B58" s="501" t="s">
        <v>166</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73"/>
      <c r="AC58" s="301"/>
      <c r="AD58" s="301"/>
      <c r="AE58" s="301"/>
      <c r="AF58" s="301"/>
      <c r="AG58" s="301"/>
    </row>
    <row r="59" spans="1:33"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c r="AE59" s="301"/>
      <c r="AF59" s="301"/>
      <c r="AG59" s="301"/>
    </row>
    <row r="60" spans="1:33" ht="29.25" customHeight="1" x14ac:dyDescent="0.25">
      <c r="A60" s="301"/>
      <c r="B60" s="490" t="s">
        <v>161</v>
      </c>
      <c r="C60" s="473"/>
      <c r="D60" s="43"/>
      <c r="E60" s="490" t="s">
        <v>167</v>
      </c>
      <c r="F60" s="473"/>
      <c r="G60" s="43"/>
      <c r="H60" s="482" t="s">
        <v>168</v>
      </c>
      <c r="I60" s="473"/>
      <c r="J60" s="490"/>
      <c r="K60" s="473"/>
      <c r="L60" s="499"/>
      <c r="M60" s="500"/>
      <c r="N60" s="43" t="s">
        <v>169</v>
      </c>
      <c r="O60" s="490"/>
      <c r="P60" s="483"/>
      <c r="Q60" s="473"/>
      <c r="R60" s="490" t="s">
        <v>170</v>
      </c>
      <c r="S60" s="483"/>
      <c r="T60" s="473"/>
      <c r="U60" s="490"/>
      <c r="V60" s="483"/>
      <c r="W60" s="473"/>
      <c r="X60" s="490" t="s">
        <v>171</v>
      </c>
      <c r="Y60" s="473"/>
      <c r="Z60" s="490"/>
      <c r="AA60" s="483"/>
      <c r="AB60" s="473"/>
      <c r="AC60" s="301"/>
      <c r="AD60" s="301"/>
      <c r="AE60" s="301"/>
      <c r="AF60" s="301"/>
      <c r="AG60" s="301"/>
    </row>
    <row r="61" spans="1:33"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c r="AE61" s="301"/>
      <c r="AF61" s="301"/>
      <c r="AG61" s="301"/>
    </row>
    <row r="62" spans="1:33" ht="15.75" customHeight="1" x14ac:dyDescent="0.25">
      <c r="A62" s="301"/>
      <c r="B62" s="501" t="s">
        <v>172</v>
      </c>
      <c r="C62" s="473"/>
      <c r="D62" s="505"/>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7"/>
      <c r="AC62" s="301"/>
      <c r="AD62" s="301"/>
      <c r="AE62" s="301"/>
      <c r="AF62" s="301"/>
      <c r="AG62" s="301"/>
    </row>
    <row r="63" spans="1:33"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c r="AE63" s="301"/>
      <c r="AF63" s="301"/>
      <c r="AG63" s="301"/>
    </row>
    <row r="64" spans="1:33" ht="15.75" customHeight="1" x14ac:dyDescent="0.25">
      <c r="A64" s="301"/>
      <c r="B64" s="501" t="s">
        <v>173</v>
      </c>
      <c r="C64" s="473"/>
      <c r="D64" s="50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7"/>
      <c r="AC64" s="301"/>
      <c r="AD64" s="301"/>
      <c r="AE64" s="301"/>
      <c r="AF64" s="301"/>
      <c r="AG64" s="301"/>
    </row>
    <row r="65" spans="1:33"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c r="AE65" s="301"/>
      <c r="AF65" s="301"/>
      <c r="AG65" s="301"/>
    </row>
    <row r="66" spans="1:33" ht="15.75" customHeight="1" x14ac:dyDescent="0.25">
      <c r="A66" s="301"/>
      <c r="B66" s="501" t="s">
        <v>174</v>
      </c>
      <c r="C66" s="473"/>
      <c r="D66" s="50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7"/>
      <c r="AC66" s="301"/>
      <c r="AD66" s="301"/>
      <c r="AE66" s="301"/>
      <c r="AF66" s="301"/>
      <c r="AG66" s="301"/>
    </row>
    <row r="67" spans="1:33"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c r="AE67" s="301"/>
      <c r="AF67" s="301"/>
      <c r="AG67" s="301"/>
    </row>
    <row r="68" spans="1:33" ht="15.75" customHeight="1" x14ac:dyDescent="0.25">
      <c r="A68" s="301"/>
      <c r="B68" s="501" t="s">
        <v>175</v>
      </c>
      <c r="C68" s="473"/>
      <c r="D68" s="50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7"/>
      <c r="AC68" s="301"/>
      <c r="AD68" s="301"/>
      <c r="AE68" s="301"/>
      <c r="AF68" s="301"/>
      <c r="AG68" s="301"/>
    </row>
    <row r="69" spans="1:33"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c r="AE69" s="301"/>
      <c r="AF69" s="301"/>
      <c r="AG69" s="301"/>
    </row>
    <row r="70" spans="1:33" ht="15.75" customHeight="1" x14ac:dyDescent="0.25">
      <c r="A70" s="301"/>
      <c r="B70" s="501" t="s">
        <v>176</v>
      </c>
      <c r="C70" s="473"/>
      <c r="D70" s="50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7"/>
      <c r="AC70" s="301"/>
      <c r="AD70" s="301"/>
      <c r="AE70" s="301"/>
      <c r="AF70" s="301"/>
      <c r="AG70" s="301"/>
    </row>
    <row r="71" spans="1:33"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c r="AE71" s="301"/>
      <c r="AF71" s="301"/>
      <c r="AG71" s="301"/>
    </row>
    <row r="72" spans="1:33" ht="15.75" customHeight="1" x14ac:dyDescent="0.25">
      <c r="A72" s="301"/>
      <c r="B72" s="501" t="s">
        <v>177</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73"/>
      <c r="AC72" s="301"/>
      <c r="AD72" s="301"/>
      <c r="AE72" s="301"/>
      <c r="AF72" s="301"/>
      <c r="AG72" s="301"/>
    </row>
    <row r="73" spans="1:33" ht="15.75" customHeight="1" x14ac:dyDescent="0.25">
      <c r="A73" s="301"/>
      <c r="B73" s="482" t="s">
        <v>122</v>
      </c>
      <c r="C73" s="473"/>
      <c r="D73" s="52" t="s">
        <v>178</v>
      </c>
      <c r="E73" s="482" t="s">
        <v>179</v>
      </c>
      <c r="F73" s="473"/>
      <c r="G73" s="482" t="s">
        <v>177</v>
      </c>
      <c r="H73" s="483"/>
      <c r="I73" s="483"/>
      <c r="J73" s="483"/>
      <c r="K73" s="483"/>
      <c r="L73" s="483"/>
      <c r="M73" s="483"/>
      <c r="N73" s="483"/>
      <c r="O73" s="473"/>
      <c r="P73" s="482" t="s">
        <v>180</v>
      </c>
      <c r="Q73" s="483"/>
      <c r="R73" s="483"/>
      <c r="S73" s="483"/>
      <c r="T73" s="483"/>
      <c r="U73" s="483"/>
      <c r="V73" s="483"/>
      <c r="W73" s="483"/>
      <c r="X73" s="483"/>
      <c r="Y73" s="483"/>
      <c r="Z73" s="483"/>
      <c r="AA73" s="483"/>
      <c r="AB73" s="473"/>
      <c r="AC73" s="301"/>
      <c r="AD73" s="301"/>
      <c r="AE73" s="301"/>
      <c r="AF73" s="301"/>
      <c r="AG73" s="301"/>
    </row>
    <row r="74" spans="1:33" ht="15.75" customHeight="1" x14ac:dyDescent="0.25">
      <c r="A74" s="301"/>
      <c r="B74" s="482"/>
      <c r="C74" s="473"/>
      <c r="D74" s="37"/>
      <c r="E74" s="482"/>
      <c r="F74" s="473"/>
      <c r="G74" s="507"/>
      <c r="H74" s="483"/>
      <c r="I74" s="483"/>
      <c r="J74" s="483"/>
      <c r="K74" s="483"/>
      <c r="L74" s="483"/>
      <c r="M74" s="483"/>
      <c r="N74" s="483"/>
      <c r="O74" s="473"/>
      <c r="P74" s="507"/>
      <c r="Q74" s="483"/>
      <c r="R74" s="483"/>
      <c r="S74" s="483"/>
      <c r="T74" s="483"/>
      <c r="U74" s="483"/>
      <c r="V74" s="483"/>
      <c r="W74" s="483"/>
      <c r="X74" s="483"/>
      <c r="Y74" s="483"/>
      <c r="Z74" s="483"/>
      <c r="AA74" s="483"/>
      <c r="AB74" s="473"/>
      <c r="AC74" s="301"/>
      <c r="AD74" s="301"/>
      <c r="AE74" s="301"/>
      <c r="AF74" s="301"/>
      <c r="AG74" s="301"/>
    </row>
    <row r="75" spans="1:33" ht="15.75" customHeight="1" x14ac:dyDescent="0.25">
      <c r="A75" s="301"/>
      <c r="B75" s="482"/>
      <c r="C75" s="473"/>
      <c r="D75" s="37"/>
      <c r="E75" s="482"/>
      <c r="F75" s="473"/>
      <c r="G75" s="507"/>
      <c r="H75" s="483"/>
      <c r="I75" s="483"/>
      <c r="J75" s="483"/>
      <c r="K75" s="483"/>
      <c r="L75" s="483"/>
      <c r="M75" s="483"/>
      <c r="N75" s="483"/>
      <c r="O75" s="473"/>
      <c r="P75" s="507"/>
      <c r="Q75" s="483"/>
      <c r="R75" s="483"/>
      <c r="S75" s="483"/>
      <c r="T75" s="483"/>
      <c r="U75" s="483"/>
      <c r="V75" s="483"/>
      <c r="W75" s="483"/>
      <c r="X75" s="483"/>
      <c r="Y75" s="483"/>
      <c r="Z75" s="483"/>
      <c r="AA75" s="483"/>
      <c r="AB75" s="473"/>
      <c r="AC75" s="301"/>
      <c r="AD75" s="301"/>
      <c r="AE75" s="301"/>
      <c r="AF75" s="301"/>
      <c r="AG75" s="301"/>
    </row>
    <row r="76" spans="1:33" ht="26.25" customHeight="1" x14ac:dyDescent="0.25">
      <c r="A76" s="301"/>
      <c r="B76" s="508" t="s">
        <v>181</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73"/>
      <c r="AC76" s="301"/>
      <c r="AD76" s="334"/>
      <c r="AE76" s="301"/>
      <c r="AF76" s="301"/>
      <c r="AG76" s="301"/>
    </row>
    <row r="77" spans="1:33"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row>
    <row r="78" spans="1:33"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row>
    <row r="79" spans="1:33"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row>
    <row r="80" spans="1:33"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row>
    <row r="81" spans="1:33"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row>
    <row r="82" spans="1:33"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row>
    <row r="83" spans="1:33"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row>
    <row r="84" spans="1:33"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row>
    <row r="85" spans="1:33"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row>
    <row r="86" spans="1:33"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row>
    <row r="87" spans="1:33"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row>
    <row r="88" spans="1:33"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row>
    <row r="89" spans="1:33"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row>
    <row r="90" spans="1:33"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row>
    <row r="91" spans="1:33"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row>
    <row r="92" spans="1:33"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row>
    <row r="93" spans="1:33"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row>
    <row r="94" spans="1:33"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row>
    <row r="95" spans="1:33"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row>
    <row r="96" spans="1:33"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row>
    <row r="97" spans="1:33"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row>
    <row r="98" spans="1:33"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row>
    <row r="99" spans="1:33"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33"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row>
    <row r="101" spans="1:33"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row>
    <row r="102" spans="1:33"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row>
    <row r="103" spans="1:33"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row>
    <row r="104" spans="1:33"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row>
    <row r="105" spans="1:33"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row>
    <row r="106" spans="1:33"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row>
    <row r="107" spans="1:33"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1:33"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1:33"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row>
    <row r="110" spans="1:33"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row>
    <row r="111" spans="1:33"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row>
    <row r="112" spans="1:33"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row>
    <row r="113" spans="1:33"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row>
    <row r="114" spans="1:33"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row>
    <row r="115" spans="1:33"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row>
    <row r="116" spans="1:33"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row>
    <row r="117" spans="1:33"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row>
    <row r="118" spans="1:33"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row>
    <row r="119" spans="1:33"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row>
    <row r="120" spans="1:33"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row>
    <row r="121" spans="1:33"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row>
    <row r="122" spans="1:33"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row>
    <row r="123" spans="1:33"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row>
    <row r="124" spans="1:33"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row>
    <row r="125" spans="1:33"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row>
    <row r="126" spans="1:33"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row>
    <row r="127" spans="1:33"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row>
    <row r="128" spans="1:33"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row>
    <row r="129" spans="1:33"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row>
    <row r="130" spans="1:33"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row>
    <row r="131" spans="1:33"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row>
    <row r="132" spans="1:33"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row>
    <row r="133" spans="1:33"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row>
    <row r="134" spans="1:33"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row>
    <row r="135" spans="1:33"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row>
    <row r="136" spans="1:33"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row>
    <row r="137" spans="1:33"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row>
    <row r="138" spans="1:33"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row>
    <row r="139" spans="1:33"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row>
    <row r="140" spans="1:33"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row>
    <row r="141" spans="1:33"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row>
    <row r="142" spans="1:33"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row>
    <row r="143" spans="1:33"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row>
    <row r="144" spans="1:33"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row>
    <row r="145" spans="1:33"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row>
    <row r="146" spans="1:33"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row>
    <row r="147" spans="1:33"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row>
    <row r="148" spans="1:33"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row>
    <row r="149" spans="1:33"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row>
    <row r="150" spans="1:33"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row>
    <row r="151" spans="1:33"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row>
    <row r="152" spans="1:33"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row>
    <row r="153" spans="1:33"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row>
    <row r="154" spans="1:33"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row>
    <row r="155" spans="1:33"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row>
    <row r="156" spans="1:33"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row>
    <row r="157" spans="1:33"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row>
    <row r="158" spans="1:33"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row>
    <row r="159" spans="1:33"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row>
    <row r="160" spans="1:33"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row>
    <row r="161" spans="1:33"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row>
    <row r="162" spans="1:33"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row>
    <row r="163" spans="1:33"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row>
    <row r="164" spans="1:33"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row>
    <row r="165" spans="1:33"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row>
    <row r="166" spans="1:33"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row>
    <row r="167" spans="1:33"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row>
    <row r="168" spans="1:33"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row>
    <row r="169" spans="1:33"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row>
    <row r="170" spans="1:33"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row>
    <row r="171" spans="1:33"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row>
    <row r="172" spans="1:33"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row>
    <row r="173" spans="1:33"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row>
    <row r="174" spans="1:33"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row>
    <row r="175" spans="1:33"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row>
    <row r="176" spans="1:33"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row>
    <row r="177" spans="1:33"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row>
    <row r="178" spans="1:33"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row>
    <row r="179" spans="1:33"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row>
    <row r="180" spans="1:33"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row>
    <row r="181" spans="1:33"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row>
    <row r="182" spans="1:33"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row>
    <row r="183" spans="1:33"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row>
    <row r="184" spans="1:33"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row>
    <row r="185" spans="1:33"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row>
    <row r="186" spans="1:33"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row>
    <row r="187" spans="1:33"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row>
    <row r="188" spans="1:33"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row>
    <row r="189" spans="1:33"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row>
    <row r="190" spans="1:33"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row>
    <row r="191" spans="1:33"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row>
    <row r="192" spans="1:33"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row>
    <row r="193" spans="1:33"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row>
    <row r="194" spans="1:33"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row>
    <row r="195" spans="1:33"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row>
    <row r="196" spans="1:33"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row>
    <row r="197" spans="1:33"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row>
    <row r="198" spans="1:33"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row>
    <row r="199" spans="1:33"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row>
    <row r="200" spans="1:33"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row>
    <row r="201" spans="1:33"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row>
    <row r="202" spans="1:33"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row>
    <row r="203" spans="1:33"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row>
    <row r="204" spans="1:33"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row>
    <row r="205" spans="1:33"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row>
    <row r="206" spans="1:33"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row>
    <row r="207" spans="1:33"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row>
    <row r="208" spans="1:33"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row>
    <row r="209" spans="1:33"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row>
    <row r="210" spans="1:33"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row>
    <row r="211" spans="1:33"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row>
    <row r="212" spans="1:33"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row>
    <row r="213" spans="1:33"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row>
    <row r="214" spans="1:33"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row>
    <row r="215" spans="1:33"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row>
    <row r="216" spans="1:33"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row>
    <row r="217" spans="1:33"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row>
    <row r="218" spans="1:33"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row>
    <row r="219" spans="1:33"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row>
    <row r="220" spans="1:33"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row>
    <row r="221" spans="1:33"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row>
    <row r="222" spans="1:33"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row>
    <row r="223" spans="1:33"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row>
    <row r="224" spans="1:33"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row>
    <row r="225" spans="1:33"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row>
    <row r="226" spans="1:33"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row>
    <row r="227" spans="1:33"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row>
    <row r="228" spans="1:33"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row>
    <row r="229" spans="1:33"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row>
    <row r="230" spans="1:33"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row>
    <row r="231" spans="1:33"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row>
    <row r="232" spans="1:33"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row>
    <row r="233" spans="1:33"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row>
    <row r="234" spans="1:33"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row>
    <row r="235" spans="1:33"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row>
    <row r="236" spans="1:33"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row>
    <row r="237" spans="1:33"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row>
    <row r="238" spans="1:33"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row>
    <row r="239" spans="1:33"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row>
    <row r="240" spans="1:33"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row>
    <row r="241" spans="1:33"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row>
    <row r="242" spans="1:33"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row>
    <row r="243" spans="1:33"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row>
    <row r="244" spans="1:33"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row>
    <row r="245" spans="1:33"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row>
    <row r="246" spans="1:33"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row>
    <row r="247" spans="1:33"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row>
    <row r="248" spans="1:33"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row>
    <row r="249" spans="1:33"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row>
    <row r="250" spans="1:33"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row>
    <row r="251" spans="1:33"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row>
    <row r="252" spans="1:33"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row>
    <row r="253" spans="1:33"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row>
    <row r="254" spans="1:33"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row>
    <row r="255" spans="1:33"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row>
    <row r="256" spans="1:33"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row>
    <row r="257" spans="1:33"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row>
    <row r="258" spans="1:33"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row>
    <row r="259" spans="1:33"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row>
    <row r="260" spans="1:33"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row>
    <row r="261" spans="1:33"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row>
    <row r="262" spans="1:33"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row>
    <row r="263" spans="1:33"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row>
    <row r="264" spans="1:33"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row>
    <row r="265" spans="1:33"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row>
    <row r="266" spans="1:33"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row>
    <row r="267" spans="1:33"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row>
    <row r="268" spans="1:33"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row>
    <row r="269" spans="1:33"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row>
    <row r="270" spans="1:33"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row>
    <row r="271" spans="1:33"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row>
    <row r="272" spans="1:33"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row>
    <row r="273" spans="1:33"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row>
    <row r="274" spans="1:33"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row>
    <row r="275" spans="1:33"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row>
    <row r="276" spans="1:33"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row>
    <row r="277" spans="1:33"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row>
    <row r="278" spans="1:33"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row>
    <row r="279" spans="1:33"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row>
    <row r="280" spans="1:33"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row>
    <row r="281" spans="1:33"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row>
    <row r="282" spans="1:33"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row>
    <row r="283" spans="1:33"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row>
    <row r="284" spans="1:33"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row>
    <row r="285" spans="1:33"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row>
    <row r="286" spans="1:33"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row>
    <row r="287" spans="1:33"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row>
    <row r="288" spans="1:33"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row>
    <row r="289" spans="1:33"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row>
    <row r="290" spans="1:33"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row>
    <row r="291" spans="1:33"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row>
    <row r="292" spans="1:33"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row>
    <row r="293" spans="1:33"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row>
    <row r="294" spans="1:33"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row>
    <row r="295" spans="1:33"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row>
    <row r="296" spans="1:33"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row>
    <row r="297" spans="1:33"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row>
    <row r="298" spans="1:33"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row>
    <row r="299" spans="1:33"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row>
    <row r="300" spans="1:33"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row>
    <row r="301" spans="1:33"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row>
    <row r="302" spans="1:33"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row>
    <row r="303" spans="1:33"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row>
    <row r="304" spans="1:33"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row>
    <row r="305" spans="1:33"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row>
    <row r="306" spans="1:33"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row>
    <row r="307" spans="1:33"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row>
    <row r="308" spans="1:33"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row>
    <row r="309" spans="1:33"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row>
    <row r="310" spans="1:33"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row>
    <row r="311" spans="1:33"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row>
    <row r="312" spans="1:33"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row>
    <row r="313" spans="1:33"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row>
    <row r="314" spans="1:33"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row>
    <row r="315" spans="1:33"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row>
    <row r="316" spans="1:33"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row>
    <row r="317" spans="1:33"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row>
    <row r="318" spans="1:33"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row>
    <row r="319" spans="1:33"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row>
    <row r="320" spans="1:33"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row>
    <row r="321" spans="1:33"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row>
    <row r="322" spans="1:33"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row>
    <row r="323" spans="1:33"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row>
    <row r="324" spans="1:33"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row>
    <row r="325" spans="1:33"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row>
    <row r="326" spans="1:33"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row>
    <row r="327" spans="1:33"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row>
    <row r="328" spans="1:33"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row>
    <row r="329" spans="1:33"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row>
    <row r="330" spans="1:33"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row>
    <row r="331" spans="1:33"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row>
    <row r="332" spans="1:33"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row>
    <row r="333" spans="1:33"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row>
    <row r="334" spans="1:33"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row>
    <row r="335" spans="1:33"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row>
    <row r="336" spans="1:33"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row>
    <row r="337" spans="1:33"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row>
    <row r="338" spans="1:33"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row>
    <row r="339" spans="1:33"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row>
    <row r="340" spans="1:33"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row>
    <row r="341" spans="1:33"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row>
    <row r="342" spans="1:33"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row>
    <row r="343" spans="1:33"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row>
    <row r="344" spans="1:33"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row>
    <row r="345" spans="1:33"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row>
    <row r="346" spans="1:33"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row>
    <row r="347" spans="1:33"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row>
    <row r="348" spans="1:33"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row>
    <row r="349" spans="1:33"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row>
    <row r="350" spans="1:33"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row>
    <row r="351" spans="1:33"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row>
    <row r="352" spans="1:33"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row>
    <row r="353" spans="1:33"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row>
    <row r="354" spans="1:33"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row>
    <row r="355" spans="1:33"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row>
    <row r="356" spans="1:33"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row>
    <row r="357" spans="1:33"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row>
    <row r="358" spans="1:33"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row>
    <row r="359" spans="1:33"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row>
    <row r="360" spans="1:33"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row>
    <row r="361" spans="1:33"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row>
    <row r="362" spans="1:33"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row>
    <row r="363" spans="1:33"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row>
    <row r="364" spans="1:33"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row>
    <row r="365" spans="1:33"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row>
    <row r="366" spans="1:33"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row>
    <row r="367" spans="1:33"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row>
    <row r="368" spans="1:33"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row>
    <row r="369" spans="1:33"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row>
    <row r="370" spans="1:33"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row>
    <row r="371" spans="1:33"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row>
    <row r="372" spans="1:33"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row>
    <row r="373" spans="1:33"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row>
    <row r="374" spans="1:33"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row>
    <row r="375" spans="1:33"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row>
    <row r="376" spans="1:33"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row>
    <row r="377" spans="1:33"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row>
    <row r="378" spans="1:33"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row>
    <row r="379" spans="1:33"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row>
    <row r="380" spans="1:33"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row>
    <row r="381" spans="1:33"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row>
    <row r="382" spans="1:33"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row>
    <row r="383" spans="1:33"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row>
    <row r="384" spans="1:33"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row>
    <row r="385" spans="1:33"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row>
    <row r="386" spans="1:33"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row>
    <row r="387" spans="1:33"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row>
    <row r="388" spans="1:33"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row>
    <row r="389" spans="1:33"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row>
    <row r="390" spans="1:33"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row>
    <row r="391" spans="1:33"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row>
    <row r="392" spans="1:33"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row>
    <row r="393" spans="1:33"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row>
    <row r="394" spans="1:33"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row>
    <row r="395" spans="1:33"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row>
    <row r="396" spans="1:33"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row>
    <row r="397" spans="1:33"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row>
    <row r="398" spans="1:33"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row>
    <row r="399" spans="1:33"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row>
    <row r="400" spans="1:33"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row>
    <row r="401" spans="1:33"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row>
    <row r="402" spans="1:33"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row>
    <row r="403" spans="1:33"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row>
    <row r="404" spans="1:33"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row>
    <row r="405" spans="1:33"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row>
    <row r="406" spans="1:33"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row>
    <row r="407" spans="1:33"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row>
    <row r="408" spans="1:33"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row>
    <row r="409" spans="1:33"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row>
    <row r="410" spans="1:33"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row>
    <row r="411" spans="1:33"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row>
    <row r="412" spans="1:33"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row>
    <row r="413" spans="1:33"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row>
    <row r="414" spans="1:33"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row>
    <row r="415" spans="1:33"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row>
    <row r="416" spans="1:33"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row>
    <row r="417" spans="1:33"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row>
    <row r="418" spans="1:33"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row>
    <row r="419" spans="1:33"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row>
    <row r="420" spans="1:33"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row>
    <row r="421" spans="1:33"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row>
    <row r="422" spans="1:33"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row>
    <row r="423" spans="1:33"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row>
    <row r="424" spans="1:33"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row>
    <row r="425" spans="1:33"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row>
    <row r="426" spans="1:33"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row>
    <row r="427" spans="1:33"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row>
    <row r="428" spans="1:33"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row>
    <row r="429" spans="1:33"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row>
    <row r="430" spans="1:33"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row>
    <row r="431" spans="1:33"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row>
    <row r="432" spans="1:33"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row>
    <row r="433" spans="1:33"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row>
    <row r="434" spans="1:33"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row>
    <row r="435" spans="1:33"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row>
    <row r="436" spans="1:33"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row>
    <row r="437" spans="1:33"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row>
    <row r="438" spans="1:33"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row>
    <row r="439" spans="1:33"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row>
    <row r="440" spans="1:33"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row>
    <row r="441" spans="1:33"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row>
    <row r="442" spans="1:33"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row>
    <row r="443" spans="1:33"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row>
    <row r="444" spans="1:33"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row>
    <row r="445" spans="1:33"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row>
    <row r="446" spans="1:33"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row>
    <row r="447" spans="1:33"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row>
    <row r="448" spans="1:33"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row>
    <row r="449" spans="1:33"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row>
    <row r="450" spans="1:33"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row>
    <row r="451" spans="1:33"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row>
    <row r="452" spans="1:33"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row>
    <row r="453" spans="1:33"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row>
    <row r="454" spans="1:33"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row>
    <row r="455" spans="1:33"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row>
    <row r="456" spans="1:33"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row>
    <row r="457" spans="1:33"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row>
    <row r="458" spans="1:33"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row>
    <row r="459" spans="1:33"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row>
    <row r="460" spans="1:33"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row>
    <row r="461" spans="1:33"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row>
    <row r="462" spans="1:33"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row>
    <row r="463" spans="1:33"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row>
    <row r="464" spans="1:33"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row>
    <row r="465" spans="1:33"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row>
    <row r="466" spans="1:33"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row>
    <row r="467" spans="1:33"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row>
    <row r="468" spans="1:33"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row>
    <row r="469" spans="1:33"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row>
    <row r="470" spans="1:33"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row>
    <row r="471" spans="1:33"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row>
    <row r="472" spans="1:33"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row>
    <row r="473" spans="1:33"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row>
    <row r="474" spans="1:33"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row>
    <row r="475" spans="1:33"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row>
    <row r="476" spans="1:33"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row>
    <row r="477" spans="1:33"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row>
    <row r="478" spans="1:33"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row>
    <row r="479" spans="1:33"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row>
    <row r="480" spans="1:33"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row>
    <row r="481" spans="1:33"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row>
    <row r="482" spans="1:33"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row>
    <row r="483" spans="1:33"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row>
    <row r="484" spans="1:33"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row>
    <row r="485" spans="1:33"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row>
    <row r="486" spans="1:33"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row>
    <row r="487" spans="1:33"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row>
    <row r="488" spans="1:33"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row>
    <row r="489" spans="1:33"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row>
    <row r="490" spans="1:33"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row>
    <row r="491" spans="1:33"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row>
    <row r="492" spans="1:33"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row>
    <row r="493" spans="1:33"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row>
    <row r="494" spans="1:33"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row>
    <row r="495" spans="1:33"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row>
    <row r="496" spans="1:33"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row>
    <row r="497" spans="1:33"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row>
    <row r="498" spans="1:33"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row>
    <row r="499" spans="1:33"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row>
    <row r="500" spans="1:33"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row>
    <row r="501" spans="1:33"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row>
    <row r="502" spans="1:33"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row>
    <row r="503" spans="1:33"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row>
    <row r="504" spans="1:33"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row>
    <row r="505" spans="1:33"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row>
    <row r="506" spans="1:33"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row>
    <row r="507" spans="1:33"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row>
    <row r="508" spans="1:33"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row>
    <row r="509" spans="1:33"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row>
    <row r="510" spans="1:33"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row>
    <row r="511" spans="1:33"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row>
    <row r="512" spans="1:33"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row>
    <row r="513" spans="1:33"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row>
    <row r="514" spans="1:33"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row>
    <row r="515" spans="1:33"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row>
    <row r="516" spans="1:33"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row>
    <row r="517" spans="1:33"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row>
    <row r="518" spans="1:33"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row>
    <row r="519" spans="1:33"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row>
    <row r="520" spans="1:33"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row>
    <row r="521" spans="1:33"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row>
    <row r="522" spans="1:33"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row>
    <row r="523" spans="1:33"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row>
    <row r="524" spans="1:33"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row>
    <row r="525" spans="1:33"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row>
    <row r="526" spans="1:33"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row>
    <row r="527" spans="1:33"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row>
    <row r="528" spans="1:33"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row>
    <row r="529" spans="1:33"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row>
    <row r="530" spans="1:33"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row>
    <row r="531" spans="1:33"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row>
    <row r="532" spans="1:33"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row>
    <row r="533" spans="1:33"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row>
    <row r="534" spans="1:33"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row>
    <row r="535" spans="1:33"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row>
    <row r="536" spans="1:33"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row>
    <row r="537" spans="1:33"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row>
    <row r="538" spans="1:33"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row>
    <row r="539" spans="1:33"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row>
    <row r="540" spans="1:33"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row>
    <row r="541" spans="1:33"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row>
    <row r="542" spans="1:33"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row>
    <row r="543" spans="1:33"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row>
    <row r="544" spans="1:33"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row>
    <row r="545" spans="1:33"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row>
    <row r="546" spans="1:33"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row>
    <row r="547" spans="1:33"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row>
    <row r="548" spans="1:33"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row>
    <row r="549" spans="1:33"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row>
    <row r="550" spans="1:33"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row>
    <row r="551" spans="1:33"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row>
    <row r="552" spans="1:33"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row>
    <row r="553" spans="1:33"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row>
    <row r="554" spans="1:33"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row>
    <row r="555" spans="1:33"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row>
    <row r="556" spans="1:33"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row>
    <row r="557" spans="1:33"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row>
    <row r="558" spans="1:33"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row>
    <row r="559" spans="1:33"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row>
    <row r="560" spans="1:33"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row>
    <row r="561" spans="1:33"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row>
    <row r="562" spans="1:33"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row>
    <row r="563" spans="1:33"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row>
    <row r="564" spans="1:33"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row>
    <row r="565" spans="1:33"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row>
    <row r="566" spans="1:33"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row>
    <row r="567" spans="1:33"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row>
    <row r="568" spans="1:33"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row>
    <row r="569" spans="1:33"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row>
    <row r="570" spans="1:33"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row>
    <row r="571" spans="1:33"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row>
    <row r="572" spans="1:33"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row>
    <row r="573" spans="1:33"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row>
    <row r="574" spans="1:33"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row>
    <row r="575" spans="1:33"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row>
    <row r="576" spans="1:33"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row>
    <row r="577" spans="1:33"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row>
    <row r="578" spans="1:33"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row>
    <row r="579" spans="1:33"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row>
    <row r="580" spans="1:33"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row>
    <row r="581" spans="1:33"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row>
    <row r="582" spans="1:33"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row>
    <row r="583" spans="1:33"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row>
    <row r="584" spans="1:33"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row>
    <row r="585" spans="1:33"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row>
    <row r="586" spans="1:33"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row>
    <row r="587" spans="1:33"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row>
    <row r="588" spans="1:33"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row>
    <row r="589" spans="1:33"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row>
    <row r="590" spans="1:33"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row>
    <row r="591" spans="1:33"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row>
    <row r="592" spans="1:33"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row>
    <row r="593" spans="1:33"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row>
    <row r="594" spans="1:33"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row>
    <row r="595" spans="1:33"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row>
    <row r="596" spans="1:33"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row>
    <row r="597" spans="1:33"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row>
    <row r="598" spans="1:33"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row>
    <row r="599" spans="1:33"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row>
    <row r="600" spans="1:33"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row>
    <row r="601" spans="1:33"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row>
    <row r="602" spans="1:33"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row>
    <row r="603" spans="1:33"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row>
    <row r="604" spans="1:33"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row>
    <row r="605" spans="1:33"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row>
    <row r="606" spans="1:33"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row>
    <row r="607" spans="1:33"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row>
    <row r="608" spans="1:33"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row>
    <row r="609" spans="1:33"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row>
    <row r="610" spans="1:33"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row>
    <row r="611" spans="1:33"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row>
    <row r="612" spans="1:33"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row>
    <row r="613" spans="1:33"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row>
    <row r="614" spans="1:33"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row>
    <row r="615" spans="1:33"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row>
    <row r="616" spans="1:33"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row>
    <row r="617" spans="1:33"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row>
    <row r="618" spans="1:33"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row>
    <row r="619" spans="1:33"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row>
    <row r="620" spans="1:33"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row>
    <row r="621" spans="1:33"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row>
    <row r="622" spans="1:33"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row>
    <row r="623" spans="1:33"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row>
    <row r="624" spans="1:33"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row>
    <row r="625" spans="1:33"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row>
    <row r="626" spans="1:33"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row>
    <row r="627" spans="1:33"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row>
    <row r="628" spans="1:33"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row>
    <row r="629" spans="1:33"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row>
    <row r="630" spans="1:33"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row>
    <row r="631" spans="1:33"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row>
    <row r="632" spans="1:33"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row>
    <row r="633" spans="1:33"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row>
    <row r="634" spans="1:33"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row>
    <row r="635" spans="1:33"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row>
    <row r="636" spans="1:33"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row>
    <row r="637" spans="1:33"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row>
    <row r="638" spans="1:33"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row>
    <row r="639" spans="1:33"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row>
    <row r="640" spans="1:33"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row>
    <row r="641" spans="1:33"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row>
    <row r="642" spans="1:33"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row>
    <row r="643" spans="1:33"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row>
    <row r="644" spans="1:33"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row>
    <row r="645" spans="1:33"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row>
    <row r="646" spans="1:33"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row>
    <row r="647" spans="1:33"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row>
    <row r="648" spans="1:33"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row>
    <row r="649" spans="1:33"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row>
    <row r="650" spans="1:33"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row>
    <row r="651" spans="1:33"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row>
    <row r="652" spans="1:33"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row>
    <row r="653" spans="1:33"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row>
    <row r="654" spans="1:33"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row>
    <row r="655" spans="1:33"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row>
    <row r="656" spans="1:33"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row>
    <row r="657" spans="1:33"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row>
    <row r="658" spans="1:33"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row>
    <row r="659" spans="1:33"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row>
    <row r="660" spans="1:33"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row>
    <row r="661" spans="1:33"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row>
    <row r="662" spans="1:33"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row>
    <row r="663" spans="1:33"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row>
    <row r="664" spans="1:33"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row>
    <row r="665" spans="1:33"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row>
    <row r="666" spans="1:33"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row>
    <row r="667" spans="1:33"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row>
    <row r="668" spans="1:33"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row>
    <row r="669" spans="1:33"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row>
    <row r="670" spans="1:33"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row>
    <row r="671" spans="1:33"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row>
    <row r="672" spans="1:33"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row>
    <row r="673" spans="1:33"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row>
    <row r="674" spans="1:33"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row>
    <row r="675" spans="1:33"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row>
    <row r="676" spans="1:33"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row>
    <row r="677" spans="1:33"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row>
    <row r="678" spans="1:33"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row>
    <row r="679" spans="1:33"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row>
    <row r="680" spans="1:33"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row>
    <row r="681" spans="1:33"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row>
    <row r="682" spans="1:33"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row>
    <row r="683" spans="1:33"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row>
    <row r="684" spans="1:33"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row>
    <row r="685" spans="1:33"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row>
    <row r="686" spans="1:33"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row>
    <row r="687" spans="1:33"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row>
    <row r="688" spans="1:33"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row>
    <row r="689" spans="1:33"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row>
    <row r="690" spans="1:33"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row>
    <row r="691" spans="1:33"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row>
    <row r="692" spans="1:33"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row>
    <row r="693" spans="1:33"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row>
    <row r="694" spans="1:33"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row>
    <row r="695" spans="1:33"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row>
    <row r="696" spans="1:33"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row>
    <row r="697" spans="1:33"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row>
    <row r="698" spans="1:33"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row>
    <row r="699" spans="1:33"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row>
    <row r="700" spans="1:33"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row>
    <row r="701" spans="1:33"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row>
    <row r="702" spans="1:33"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row>
    <row r="703" spans="1:33"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row>
    <row r="704" spans="1:33"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row>
    <row r="705" spans="1:33"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row>
    <row r="706" spans="1:33"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row>
    <row r="707" spans="1:33"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row>
    <row r="708" spans="1:33"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row>
    <row r="709" spans="1:33"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row>
    <row r="710" spans="1:33"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row>
    <row r="711" spans="1:33"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row>
    <row r="712" spans="1:33"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row>
    <row r="713" spans="1:33"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row>
    <row r="714" spans="1:33"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row>
    <row r="715" spans="1:33"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row>
    <row r="716" spans="1:33"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row>
    <row r="717" spans="1:33"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row>
    <row r="718" spans="1:33"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row>
    <row r="719" spans="1:33"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row>
    <row r="720" spans="1:33"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row>
    <row r="721" spans="1:33"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row>
    <row r="722" spans="1:33"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row>
    <row r="723" spans="1:33"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row>
    <row r="724" spans="1:33"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row>
    <row r="725" spans="1:33"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row>
    <row r="726" spans="1:33"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row>
    <row r="727" spans="1:33"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row>
    <row r="728" spans="1:33"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row>
    <row r="729" spans="1:33"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row>
    <row r="730" spans="1:33"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row>
    <row r="731" spans="1:33"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row>
    <row r="732" spans="1:33"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row>
    <row r="733" spans="1:33"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row>
    <row r="734" spans="1:33"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row>
    <row r="735" spans="1:33"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row>
    <row r="736" spans="1:33"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row>
    <row r="737" spans="1:33"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row>
    <row r="738" spans="1:33"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row>
    <row r="739" spans="1:33"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row>
    <row r="740" spans="1:33"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row>
    <row r="741" spans="1:33"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row>
    <row r="742" spans="1:33"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row>
    <row r="743" spans="1:33"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row>
    <row r="744" spans="1:33"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row>
    <row r="745" spans="1:33"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row>
    <row r="746" spans="1:33"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row>
    <row r="747" spans="1:33"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row>
    <row r="748" spans="1:33"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row>
    <row r="749" spans="1:33"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row>
    <row r="750" spans="1:33"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row>
    <row r="751" spans="1:33"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row>
    <row r="752" spans="1:33"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row>
    <row r="753" spans="1:33"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row>
    <row r="754" spans="1:33"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row>
    <row r="755" spans="1:33"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row>
    <row r="756" spans="1:33"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row>
    <row r="757" spans="1:33"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row>
    <row r="758" spans="1:33"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row>
    <row r="759" spans="1:33"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row>
    <row r="760" spans="1:33"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row>
    <row r="761" spans="1:33"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row>
    <row r="762" spans="1:33"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row>
    <row r="763" spans="1:33"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row>
    <row r="764" spans="1:33"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row>
    <row r="765" spans="1:33"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row>
    <row r="766" spans="1:33"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row>
    <row r="767" spans="1:33"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row>
    <row r="768" spans="1:33"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row>
    <row r="769" spans="1:33"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row>
    <row r="770" spans="1:33"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row>
    <row r="771" spans="1:33"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row>
    <row r="772" spans="1:33"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row>
    <row r="773" spans="1:33"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row>
    <row r="774" spans="1:33"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row>
    <row r="775" spans="1:33"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row>
    <row r="776" spans="1:33"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row>
    <row r="777" spans="1:33"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row>
    <row r="778" spans="1:33"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row>
    <row r="779" spans="1:33"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row>
    <row r="780" spans="1:33"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row>
    <row r="781" spans="1:33"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row>
    <row r="782" spans="1:33"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row>
    <row r="783" spans="1:33"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row>
    <row r="784" spans="1:33"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row>
    <row r="785" spans="1:33"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row>
    <row r="786" spans="1:33"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row>
    <row r="787" spans="1:33"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row>
    <row r="788" spans="1:33"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row>
    <row r="789" spans="1:33"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row>
    <row r="790" spans="1:33"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row>
    <row r="791" spans="1:33"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row>
    <row r="792" spans="1:33"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row>
    <row r="793" spans="1:33"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row>
    <row r="794" spans="1:33"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row>
    <row r="795" spans="1:33"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row>
    <row r="796" spans="1:33"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row>
    <row r="797" spans="1:33"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row>
    <row r="798" spans="1:33"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row>
    <row r="799" spans="1:33"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row>
    <row r="800" spans="1:33"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row>
    <row r="801" spans="1:33"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row>
    <row r="802" spans="1:33"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row>
    <row r="803" spans="1:33"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row>
    <row r="804" spans="1:33"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row>
    <row r="805" spans="1:33"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row>
    <row r="806" spans="1:33"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row>
    <row r="807" spans="1:33"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row>
    <row r="808" spans="1:33"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row>
    <row r="809" spans="1:33"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row>
    <row r="810" spans="1:33"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row>
    <row r="811" spans="1:33"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row>
    <row r="812" spans="1:33"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row>
    <row r="813" spans="1:33"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row>
    <row r="814" spans="1:33"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row>
    <row r="815" spans="1:33"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row>
    <row r="816" spans="1:33"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row>
    <row r="817" spans="1:33"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row>
    <row r="818" spans="1:33"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row>
    <row r="819" spans="1:33"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row>
    <row r="820" spans="1:33"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row>
    <row r="821" spans="1:33"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row>
    <row r="822" spans="1:33"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row>
    <row r="823" spans="1:33"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row>
    <row r="824" spans="1:33"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row>
    <row r="825" spans="1:33"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row>
    <row r="826" spans="1:33"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row>
    <row r="827" spans="1:33"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row>
    <row r="828" spans="1:33"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row>
    <row r="829" spans="1:33"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row>
    <row r="830" spans="1:33"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row>
    <row r="831" spans="1:33"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row>
    <row r="832" spans="1:33"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row>
    <row r="833" spans="1:33"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row>
    <row r="834" spans="1:33"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row>
    <row r="835" spans="1:33"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row>
    <row r="836" spans="1:33"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row>
    <row r="837" spans="1:33"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row>
    <row r="838" spans="1:33"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row>
    <row r="839" spans="1:33"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row>
    <row r="840" spans="1:33"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row>
    <row r="841" spans="1:33"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row>
    <row r="842" spans="1:33"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row>
    <row r="843" spans="1:33"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row>
    <row r="844" spans="1:33"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row>
    <row r="845" spans="1:33"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row>
    <row r="846" spans="1:33"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row>
    <row r="847" spans="1:33"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row>
    <row r="848" spans="1:33"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row>
    <row r="849" spans="1:33"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row>
    <row r="850" spans="1:33"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row>
    <row r="851" spans="1:33"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row>
    <row r="852" spans="1:33"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row>
    <row r="853" spans="1:33"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row>
    <row r="854" spans="1:33"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row>
    <row r="855" spans="1:33"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row>
    <row r="856" spans="1:33"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row>
    <row r="857" spans="1:33"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row>
    <row r="858" spans="1:33"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row>
    <row r="859" spans="1:33"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row>
    <row r="860" spans="1:33"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row>
    <row r="861" spans="1:33"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row>
    <row r="862" spans="1:33"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row>
    <row r="863" spans="1:33"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row>
    <row r="864" spans="1:33"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row>
    <row r="865" spans="1:33"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row>
    <row r="866" spans="1:33"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row>
    <row r="867" spans="1:33"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row>
    <row r="868" spans="1:33"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row>
    <row r="869" spans="1:33"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row>
    <row r="870" spans="1:33"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row>
    <row r="871" spans="1:33"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row>
    <row r="872" spans="1:33"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row>
    <row r="873" spans="1:33"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row>
    <row r="874" spans="1:33"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row>
    <row r="875" spans="1:33"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row>
    <row r="876" spans="1:33"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row>
    <row r="877" spans="1:33"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row>
    <row r="878" spans="1:33"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row>
    <row r="879" spans="1:33"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row>
    <row r="880" spans="1:33"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row>
    <row r="881" spans="1:33"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row>
    <row r="882" spans="1:33"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row>
    <row r="883" spans="1:33"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row>
    <row r="884" spans="1:33"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row>
    <row r="885" spans="1:33"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row>
    <row r="886" spans="1:33"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row>
    <row r="887" spans="1:33"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row>
    <row r="888" spans="1:33"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row>
    <row r="889" spans="1:33"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row>
    <row r="890" spans="1:33"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row>
    <row r="891" spans="1:33"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row>
    <row r="892" spans="1:33"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row>
    <row r="893" spans="1:33"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row>
    <row r="894" spans="1:33"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row>
    <row r="895" spans="1:33"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row>
    <row r="896" spans="1:33"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row>
    <row r="897" spans="1:33"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row>
    <row r="898" spans="1:33"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row>
    <row r="899" spans="1:33"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row>
    <row r="900" spans="1:33"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row>
    <row r="901" spans="1:33"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row>
    <row r="902" spans="1:33"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row>
    <row r="903" spans="1:33"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row>
    <row r="904" spans="1:33"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row>
    <row r="905" spans="1:33"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row>
    <row r="906" spans="1:33"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row>
    <row r="907" spans="1:33"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row>
    <row r="908" spans="1:33"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row>
    <row r="909" spans="1:33"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row>
    <row r="910" spans="1:33"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row>
    <row r="911" spans="1:33"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row>
    <row r="912" spans="1:33"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row>
    <row r="913" spans="1:33"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row>
    <row r="914" spans="1:33"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row>
    <row r="915" spans="1:33"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row>
    <row r="916" spans="1:33"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row>
    <row r="917" spans="1:33"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row>
    <row r="918" spans="1:33"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row>
    <row r="919" spans="1:33"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row>
    <row r="920" spans="1:33"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row>
    <row r="921" spans="1:33"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row>
    <row r="922" spans="1:33"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row>
    <row r="923" spans="1:33"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row>
    <row r="924" spans="1:33"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row>
    <row r="925" spans="1:33"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row>
    <row r="926" spans="1:33"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row>
    <row r="927" spans="1:33"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row>
    <row r="928" spans="1:33"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row>
    <row r="929" spans="1:33"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row>
    <row r="930" spans="1:33"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row>
    <row r="931" spans="1:33"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row>
    <row r="932" spans="1:33"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row>
    <row r="933" spans="1:33"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row>
    <row r="934" spans="1:33"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row>
    <row r="935" spans="1:33"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row>
    <row r="936" spans="1:33"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row>
    <row r="937" spans="1:33"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row>
    <row r="938" spans="1:33"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row>
    <row r="939" spans="1:33"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row>
    <row r="940" spans="1:33"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row>
    <row r="941" spans="1:33"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row>
    <row r="942" spans="1:33"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row>
    <row r="943" spans="1:33"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row>
    <row r="944" spans="1:33"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row>
    <row r="945" spans="1:33"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row>
    <row r="946" spans="1:33"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row>
    <row r="947" spans="1:33"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row>
    <row r="948" spans="1:33"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row>
    <row r="949" spans="1:33"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row>
    <row r="950" spans="1:33"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row>
    <row r="951" spans="1:33"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row>
    <row r="952" spans="1:33"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row>
    <row r="953" spans="1:33"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row>
    <row r="954" spans="1:33"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row>
    <row r="955" spans="1:33"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row>
    <row r="956" spans="1:33"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row>
    <row r="957" spans="1:33"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row>
    <row r="958" spans="1:33"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row>
    <row r="959" spans="1:33"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row>
    <row r="960" spans="1:33"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row>
    <row r="961" spans="1:33"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row>
    <row r="962" spans="1:33"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row>
    <row r="963" spans="1:33"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row>
    <row r="964" spans="1:33"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row>
    <row r="965" spans="1:33"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row>
    <row r="966" spans="1:33"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row>
    <row r="967" spans="1:33"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row>
    <row r="968" spans="1:33"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row>
    <row r="969" spans="1:33"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row>
    <row r="970" spans="1:33"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row>
    <row r="971" spans="1:33"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row>
    <row r="972" spans="1:33"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row>
    <row r="973" spans="1:33"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row>
    <row r="974" spans="1:33"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row>
    <row r="975" spans="1:33"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row>
    <row r="976" spans="1:33"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row>
    <row r="977" spans="1:33"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row>
    <row r="978" spans="1:33"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row>
    <row r="979" spans="1:33"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row>
    <row r="980" spans="1:33"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row>
    <row r="981" spans="1:33"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row>
    <row r="982" spans="1:33"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row>
    <row r="983" spans="1:33"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row>
    <row r="984" spans="1:33"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row>
    <row r="985" spans="1:33"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row>
    <row r="986" spans="1:33"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row>
    <row r="987" spans="1:33"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row>
    <row r="988" spans="1:33"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row>
    <row r="989" spans="1:33"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row>
    <row r="990" spans="1:33"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row>
    <row r="991" spans="1:33"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row>
    <row r="992" spans="1:33"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row>
    <row r="993" spans="1:33"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row>
    <row r="994" spans="1:33"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row>
    <row r="995" spans="1:33"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row>
    <row r="996" spans="1:33"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row>
    <row r="997" spans="1:33"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row>
    <row r="998" spans="1:33"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row>
    <row r="999" spans="1:33"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row>
    <row r="1000" spans="1:33"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row>
    <row r="2" spans="1:34"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c r="AE2" s="301"/>
      <c r="AF2" s="301"/>
      <c r="AG2" s="301"/>
      <c r="AH2" s="301"/>
    </row>
    <row r="3" spans="1:34"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c r="AE3" s="301"/>
      <c r="AF3" s="301"/>
      <c r="AG3" s="301"/>
      <c r="AH3" s="301"/>
    </row>
    <row r="4" spans="1:34"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c r="AE4" s="301"/>
      <c r="AF4" s="301"/>
      <c r="AG4" s="301"/>
      <c r="AH4" s="301"/>
    </row>
    <row r="5" spans="1:34"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c r="AE5" s="301"/>
      <c r="AF5" s="301"/>
      <c r="AG5" s="301"/>
      <c r="AH5" s="301"/>
    </row>
    <row r="6" spans="1:34"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c r="AE6" s="301"/>
      <c r="AF6" s="301"/>
      <c r="AG6" s="301"/>
      <c r="AH6" s="301"/>
    </row>
    <row r="7" spans="1:34"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c r="AH7" s="301"/>
    </row>
    <row r="8" spans="1:34"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c r="AH8" s="301"/>
    </row>
    <row r="9" spans="1:34"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873" t="s">
        <v>595</v>
      </c>
      <c r="AH9" s="500"/>
    </row>
    <row r="10" spans="1:34" ht="30" customHeight="1" x14ac:dyDescent="0.25">
      <c r="A10" s="301"/>
      <c r="B10" s="31"/>
      <c r="C10" s="514" t="s">
        <v>123</v>
      </c>
      <c r="D10" s="500"/>
      <c r="E10" s="482" t="s">
        <v>609</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c r="AE10" s="301"/>
      <c r="AF10" s="301"/>
      <c r="AG10" s="301"/>
      <c r="AH10" s="301"/>
    </row>
    <row r="11" spans="1:34"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c r="AE11" s="301"/>
      <c r="AF11" s="301"/>
      <c r="AG11" s="301"/>
      <c r="AH11" s="301"/>
    </row>
    <row r="12" spans="1:34" ht="29.25" customHeight="1" x14ac:dyDescent="0.25">
      <c r="A12" s="301"/>
      <c r="B12" s="31"/>
      <c r="C12" s="518" t="s">
        <v>125</v>
      </c>
      <c r="D12" s="519"/>
      <c r="E12" s="516" t="s">
        <v>598</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c r="AE12" s="301"/>
      <c r="AF12" s="301"/>
      <c r="AG12" s="52" t="s">
        <v>596</v>
      </c>
      <c r="AH12" s="52" t="s">
        <v>597</v>
      </c>
    </row>
    <row r="13" spans="1:34"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01"/>
      <c r="AG13" s="37" t="s">
        <v>599</v>
      </c>
      <c r="AH13" s="37">
        <v>28</v>
      </c>
    </row>
    <row r="14" spans="1:34" ht="15" customHeight="1" x14ac:dyDescent="0.25">
      <c r="A14" s="301"/>
      <c r="B14" s="31"/>
      <c r="C14" s="514" t="s">
        <v>127</v>
      </c>
      <c r="D14" s="500"/>
      <c r="E14" s="312"/>
      <c r="F14" s="515"/>
      <c r="G14" s="500"/>
      <c r="H14" s="500"/>
      <c r="I14" s="500"/>
      <c r="J14" s="500"/>
      <c r="K14" s="500"/>
      <c r="L14" s="500"/>
      <c r="M14" s="500"/>
      <c r="N14" s="500"/>
      <c r="O14" s="500"/>
      <c r="P14" s="500"/>
      <c r="Q14" s="500"/>
      <c r="R14" s="500"/>
      <c r="S14" s="500"/>
      <c r="T14" s="500"/>
      <c r="U14" s="500"/>
      <c r="V14" s="500"/>
      <c r="W14" s="500"/>
      <c r="X14" s="500"/>
      <c r="Y14" s="500"/>
      <c r="Z14" s="500"/>
      <c r="AA14" s="500"/>
      <c r="AB14" s="511"/>
      <c r="AC14" s="301"/>
      <c r="AD14" s="301"/>
      <c r="AE14" s="301"/>
      <c r="AF14" s="301"/>
      <c r="AG14" s="37" t="s">
        <v>600</v>
      </c>
      <c r="AH14" s="37">
        <v>100</v>
      </c>
    </row>
    <row r="15" spans="1:34" ht="29.25" customHeight="1" x14ac:dyDescent="0.25">
      <c r="A15" s="301"/>
      <c r="B15" s="31"/>
      <c r="C15" s="482" t="s">
        <v>610</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73"/>
      <c r="AB15" s="313"/>
      <c r="AC15" s="301"/>
      <c r="AD15" s="301"/>
      <c r="AE15" s="301"/>
      <c r="AF15" s="301"/>
      <c r="AG15" s="37" t="s">
        <v>601</v>
      </c>
      <c r="AH15" s="37">
        <v>34</v>
      </c>
    </row>
    <row r="16" spans="1:34"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c r="AE16" s="301"/>
      <c r="AF16" s="301"/>
      <c r="AG16" s="37" t="s">
        <v>603</v>
      </c>
      <c r="AH16" s="37">
        <v>100</v>
      </c>
    </row>
    <row r="17" spans="1:34"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c r="AE17" s="301"/>
      <c r="AF17" s="301"/>
      <c r="AG17" s="37" t="s">
        <v>604</v>
      </c>
      <c r="AH17" s="37">
        <v>38</v>
      </c>
    </row>
    <row r="18" spans="1:34" ht="15" customHeight="1" x14ac:dyDescent="0.25">
      <c r="A18" s="301"/>
      <c r="B18" s="31"/>
      <c r="C18" s="509"/>
      <c r="D18" s="493"/>
      <c r="E18" s="493"/>
      <c r="F18" s="493"/>
      <c r="G18" s="493"/>
      <c r="H18" s="493"/>
      <c r="I18" s="493"/>
      <c r="J18" s="493"/>
      <c r="K18" s="493"/>
      <c r="L18" s="493"/>
      <c r="M18" s="493"/>
      <c r="N18" s="493"/>
      <c r="O18" s="493"/>
      <c r="P18" s="494"/>
      <c r="Q18" s="301"/>
      <c r="R18" s="503"/>
      <c r="S18" s="483"/>
      <c r="T18" s="483"/>
      <c r="U18" s="483"/>
      <c r="V18" s="483"/>
      <c r="W18" s="483"/>
      <c r="X18" s="483"/>
      <c r="Y18" s="483"/>
      <c r="Z18" s="483"/>
      <c r="AA18" s="473"/>
      <c r="AB18" s="309"/>
      <c r="AC18" s="301"/>
      <c r="AD18" s="301"/>
      <c r="AE18" s="301"/>
      <c r="AF18" s="301"/>
      <c r="AG18" s="37" t="s">
        <v>605</v>
      </c>
      <c r="AH18" s="37">
        <v>100</v>
      </c>
    </row>
    <row r="19" spans="1:34" ht="15" customHeight="1" x14ac:dyDescent="0.25">
      <c r="A19" s="301"/>
      <c r="B19" s="31"/>
      <c r="C19" s="510"/>
      <c r="D19" s="457"/>
      <c r="E19" s="457"/>
      <c r="F19" s="457"/>
      <c r="G19" s="457"/>
      <c r="H19" s="457"/>
      <c r="I19" s="457"/>
      <c r="J19" s="457"/>
      <c r="K19" s="457"/>
      <c r="L19" s="457"/>
      <c r="M19" s="457"/>
      <c r="N19" s="457"/>
      <c r="O19" s="457"/>
      <c r="P19" s="511"/>
      <c r="Q19" s="301"/>
      <c r="R19" s="301"/>
      <c r="S19" s="301"/>
      <c r="T19" s="301"/>
      <c r="U19" s="301"/>
      <c r="V19" s="301"/>
      <c r="W19" s="301"/>
      <c r="X19" s="301"/>
      <c r="Y19" s="301"/>
      <c r="Z19" s="301"/>
      <c r="AA19" s="301"/>
      <c r="AB19" s="309"/>
      <c r="AC19" s="301"/>
      <c r="AD19" s="301"/>
      <c r="AE19" s="301"/>
      <c r="AF19" s="301"/>
      <c r="AG19" s="37" t="s">
        <v>606</v>
      </c>
      <c r="AH19" s="37">
        <v>25</v>
      </c>
    </row>
    <row r="20" spans="1:34" ht="15" customHeight="1" x14ac:dyDescent="0.25">
      <c r="A20" s="301"/>
      <c r="B20" s="31"/>
      <c r="C20" s="510"/>
      <c r="D20" s="457"/>
      <c r="E20" s="457"/>
      <c r="F20" s="457"/>
      <c r="G20" s="457"/>
      <c r="H20" s="457"/>
      <c r="I20" s="457"/>
      <c r="J20" s="457"/>
      <c r="K20" s="457"/>
      <c r="L20" s="457"/>
      <c r="M20" s="457"/>
      <c r="N20" s="457"/>
      <c r="O20" s="457"/>
      <c r="P20" s="511"/>
      <c r="Q20" s="311"/>
      <c r="R20" s="314" t="s">
        <v>130</v>
      </c>
      <c r="S20" s="314"/>
      <c r="T20" s="314"/>
      <c r="U20" s="314"/>
      <c r="V20" s="314"/>
      <c r="W20" s="311"/>
      <c r="X20" s="311"/>
      <c r="Y20" s="311"/>
      <c r="Z20" s="301"/>
      <c r="AA20" s="311"/>
      <c r="AB20" s="309"/>
      <c r="AC20" s="301"/>
      <c r="AD20" s="301"/>
      <c r="AE20" s="301"/>
      <c r="AF20" s="301"/>
      <c r="AG20" s="301"/>
      <c r="AH20" s="301"/>
    </row>
    <row r="21" spans="1:34" ht="15" customHeight="1" x14ac:dyDescent="0.25">
      <c r="A21" s="301"/>
      <c r="B21" s="31"/>
      <c r="C21" s="510"/>
      <c r="D21" s="457"/>
      <c r="E21" s="457"/>
      <c r="F21" s="457"/>
      <c r="G21" s="457"/>
      <c r="H21" s="457"/>
      <c r="I21" s="457"/>
      <c r="J21" s="457"/>
      <c r="K21" s="457"/>
      <c r="L21" s="457"/>
      <c r="M21" s="457"/>
      <c r="N21" s="457"/>
      <c r="O21" s="457"/>
      <c r="P21" s="511"/>
      <c r="Q21" s="301"/>
      <c r="R21" s="37"/>
      <c r="S21" s="301" t="s">
        <v>15</v>
      </c>
      <c r="T21" s="301"/>
      <c r="U21" s="37"/>
      <c r="V21" s="301" t="s">
        <v>27</v>
      </c>
      <c r="W21" s="301"/>
      <c r="X21" s="37"/>
      <c r="Y21" s="316" t="s">
        <v>46</v>
      </c>
      <c r="Z21" s="301"/>
      <c r="AA21" s="301"/>
      <c r="AB21" s="309"/>
      <c r="AC21" s="301"/>
      <c r="AD21" s="301"/>
      <c r="AE21" s="301"/>
      <c r="AF21" s="301"/>
      <c r="AG21" s="301"/>
      <c r="AH21" s="301"/>
    </row>
    <row r="22" spans="1:34" ht="15" customHeight="1" x14ac:dyDescent="0.25">
      <c r="A22" s="301"/>
      <c r="B22" s="31"/>
      <c r="C22" s="510"/>
      <c r="D22" s="457"/>
      <c r="E22" s="457"/>
      <c r="F22" s="457"/>
      <c r="G22" s="457"/>
      <c r="H22" s="457"/>
      <c r="I22" s="457"/>
      <c r="J22" s="457"/>
      <c r="K22" s="457"/>
      <c r="L22" s="457"/>
      <c r="M22" s="457"/>
      <c r="N22" s="457"/>
      <c r="O22" s="457"/>
      <c r="P22" s="511"/>
      <c r="Q22" s="301"/>
      <c r="R22" s="301"/>
      <c r="S22" s="301"/>
      <c r="T22" s="301"/>
      <c r="U22" s="301"/>
      <c r="V22" s="301"/>
      <c r="W22" s="301"/>
      <c r="X22" s="301"/>
      <c r="Y22" s="301"/>
      <c r="Z22" s="301"/>
      <c r="AA22" s="301"/>
      <c r="AB22" s="309"/>
      <c r="AC22" s="301"/>
      <c r="AD22" s="301"/>
      <c r="AE22" s="301"/>
      <c r="AF22" s="301"/>
      <c r="AG22" s="301"/>
      <c r="AH22" s="301"/>
    </row>
    <row r="23" spans="1:34" ht="15" customHeight="1" x14ac:dyDescent="0.25">
      <c r="A23" s="301"/>
      <c r="B23" s="31"/>
      <c r="C23" s="495"/>
      <c r="D23" s="496"/>
      <c r="E23" s="496"/>
      <c r="F23" s="496"/>
      <c r="G23" s="496"/>
      <c r="H23" s="496"/>
      <c r="I23" s="496"/>
      <c r="J23" s="496"/>
      <c r="K23" s="496"/>
      <c r="L23" s="496"/>
      <c r="M23" s="496"/>
      <c r="N23" s="496"/>
      <c r="O23" s="496"/>
      <c r="P23" s="497"/>
      <c r="Q23" s="301"/>
      <c r="R23" s="314" t="s">
        <v>131</v>
      </c>
      <c r="S23" s="301"/>
      <c r="T23" s="301"/>
      <c r="U23" s="301"/>
      <c r="V23" s="301"/>
      <c r="W23" s="520" t="s">
        <v>33</v>
      </c>
      <c r="X23" s="483"/>
      <c r="Y23" s="483"/>
      <c r="Z23" s="483"/>
      <c r="AA23" s="473"/>
      <c r="AB23" s="309"/>
      <c r="AC23" s="301"/>
      <c r="AD23" s="301"/>
      <c r="AE23" s="301"/>
      <c r="AF23" s="301"/>
      <c r="AG23" s="336">
        <f>+(((((AH13/100)*AH14)+((AH15/100)*AH16)+((AH17/100)*AH18))*AH19)/100)</f>
        <v>25</v>
      </c>
      <c r="AH23" s="301"/>
    </row>
    <row r="24" spans="1:34"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c r="AE24" s="301"/>
      <c r="AF24" s="301"/>
      <c r="AG24" s="301"/>
      <c r="AH24" s="301"/>
    </row>
    <row r="25" spans="1:34"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c r="AE25" s="301"/>
      <c r="AF25" s="301"/>
      <c r="AG25" s="301"/>
      <c r="AH25" s="301"/>
    </row>
    <row r="26" spans="1:34" ht="39.75" customHeight="1" x14ac:dyDescent="0.25">
      <c r="A26" s="301"/>
      <c r="B26" s="31"/>
      <c r="C26" s="874" t="s">
        <v>590</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73"/>
      <c r="AB26" s="309"/>
      <c r="AC26" s="301"/>
      <c r="AD26" s="301"/>
      <c r="AE26" s="301"/>
      <c r="AF26" s="301"/>
      <c r="AG26" s="301"/>
      <c r="AH26" s="301"/>
    </row>
    <row r="27" spans="1:34"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c r="AE27" s="301"/>
      <c r="AF27" s="301"/>
      <c r="AG27" s="301"/>
      <c r="AH27" s="301"/>
    </row>
    <row r="28" spans="1:34"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c r="AE28" s="301"/>
      <c r="AF28" s="301"/>
      <c r="AG28" s="301"/>
      <c r="AH28" s="301"/>
    </row>
    <row r="29" spans="1:34" ht="29.25" customHeight="1" x14ac:dyDescent="0.25">
      <c r="A29" s="301"/>
      <c r="B29" s="31"/>
      <c r="C29" s="520" t="s">
        <v>591</v>
      </c>
      <c r="D29" s="483"/>
      <c r="E29" s="483"/>
      <c r="F29" s="483"/>
      <c r="G29" s="483"/>
      <c r="H29" s="483"/>
      <c r="I29" s="483"/>
      <c r="J29" s="483"/>
      <c r="K29" s="473"/>
      <c r="L29" s="311"/>
      <c r="M29" s="520"/>
      <c r="N29" s="483"/>
      <c r="O29" s="483"/>
      <c r="P29" s="483"/>
      <c r="Q29" s="483"/>
      <c r="R29" s="483"/>
      <c r="S29" s="483"/>
      <c r="T29" s="483"/>
      <c r="U29" s="483"/>
      <c r="V29" s="483"/>
      <c r="W29" s="483"/>
      <c r="X29" s="483"/>
      <c r="Y29" s="483"/>
      <c r="Z29" s="483"/>
      <c r="AA29" s="473"/>
      <c r="AB29" s="317"/>
      <c r="AC29" s="301"/>
      <c r="AD29" s="301"/>
      <c r="AE29" s="301"/>
      <c r="AF29" s="301"/>
      <c r="AG29" s="301"/>
      <c r="AH29" s="301"/>
    </row>
    <row r="30" spans="1:34"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c r="AE30" s="301"/>
      <c r="AF30" s="301"/>
      <c r="AG30" s="301"/>
      <c r="AH30" s="301"/>
    </row>
    <row r="31" spans="1:34"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c r="AE31" s="301"/>
      <c r="AF31" s="301"/>
      <c r="AG31" s="301"/>
      <c r="AH31" s="301"/>
    </row>
    <row r="32" spans="1:34" ht="90" customHeight="1" x14ac:dyDescent="0.25">
      <c r="A32" s="301"/>
      <c r="B32" s="31"/>
      <c r="C32" s="521" t="s">
        <v>592</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73"/>
      <c r="AB32" s="309"/>
      <c r="AC32" s="301"/>
      <c r="AD32" s="301"/>
      <c r="AE32" s="301"/>
      <c r="AF32" s="301"/>
      <c r="AG32" s="301"/>
      <c r="AH32" s="301"/>
    </row>
    <row r="33" spans="1:34"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c r="AE33" s="301"/>
      <c r="AF33" s="301"/>
      <c r="AG33" s="301"/>
      <c r="AH33" s="301"/>
    </row>
    <row r="34" spans="1:34" ht="15.75" customHeight="1" x14ac:dyDescent="0.25">
      <c r="A34" s="301"/>
      <c r="B34" s="31"/>
      <c r="C34" s="504" t="s">
        <v>139</v>
      </c>
      <c r="D34" s="500"/>
      <c r="E34" s="314"/>
      <c r="F34" s="482" t="s">
        <v>34</v>
      </c>
      <c r="G34" s="473"/>
      <c r="H34" s="314"/>
      <c r="I34" s="301"/>
      <c r="J34" s="321" t="s">
        <v>140</v>
      </c>
      <c r="K34" s="482">
        <v>25</v>
      </c>
      <c r="L34" s="483"/>
      <c r="M34" s="483"/>
      <c r="N34" s="473"/>
      <c r="O34" s="314"/>
      <c r="P34" s="314"/>
      <c r="Q34" s="305" t="s">
        <v>141</v>
      </c>
      <c r="R34" s="301"/>
      <c r="S34" s="314"/>
      <c r="T34" s="314"/>
      <c r="U34" s="314"/>
      <c r="V34" s="314"/>
      <c r="W34" s="482" t="s">
        <v>20</v>
      </c>
      <c r="X34" s="483"/>
      <c r="Y34" s="483"/>
      <c r="Z34" s="483"/>
      <c r="AA34" s="473"/>
      <c r="AB34" s="313"/>
      <c r="AC34" s="301"/>
      <c r="AD34" s="301"/>
      <c r="AE34" s="301"/>
      <c r="AF34" s="301"/>
      <c r="AG34" s="301"/>
      <c r="AH34" s="301"/>
    </row>
    <row r="35" spans="1:34"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c r="AE35" s="301"/>
      <c r="AF35" s="301"/>
      <c r="AG35" s="301"/>
      <c r="AH35" s="301"/>
    </row>
    <row r="36" spans="1:34" ht="32.25" customHeight="1" x14ac:dyDescent="0.25">
      <c r="A36" s="301"/>
      <c r="B36" s="31"/>
      <c r="C36" s="301"/>
      <c r="D36" s="321" t="s">
        <v>142</v>
      </c>
      <c r="E36" s="314"/>
      <c r="F36" s="521" t="s">
        <v>611</v>
      </c>
      <c r="G36" s="483"/>
      <c r="H36" s="483"/>
      <c r="I36" s="483"/>
      <c r="J36" s="483"/>
      <c r="K36" s="483"/>
      <c r="L36" s="483"/>
      <c r="M36" s="473"/>
      <c r="N36" s="301"/>
      <c r="O36" s="321" t="s">
        <v>144</v>
      </c>
      <c r="P36" s="520">
        <v>0</v>
      </c>
      <c r="Q36" s="483"/>
      <c r="R36" s="483"/>
      <c r="S36" s="483"/>
      <c r="T36" s="483"/>
      <c r="U36" s="483"/>
      <c r="V36" s="483"/>
      <c r="W36" s="483"/>
      <c r="X36" s="483"/>
      <c r="Y36" s="483"/>
      <c r="Z36" s="483"/>
      <c r="AA36" s="473"/>
      <c r="AB36" s="309"/>
      <c r="AC36" s="301"/>
      <c r="AD36" s="301"/>
      <c r="AE36" s="301"/>
      <c r="AF36" s="301"/>
      <c r="AG36" s="301"/>
      <c r="AH36" s="301"/>
    </row>
    <row r="37" spans="1:34"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c r="AE37" s="301"/>
      <c r="AF37" s="301"/>
      <c r="AG37" s="301"/>
      <c r="AH37" s="301"/>
    </row>
    <row r="38" spans="1:34" ht="15.75" customHeight="1" x14ac:dyDescent="0.25">
      <c r="A38" s="301"/>
      <c r="B38" s="31"/>
      <c r="C38" s="301"/>
      <c r="D38" s="321" t="s">
        <v>145</v>
      </c>
      <c r="E38" s="301"/>
      <c r="F38" s="503" t="s">
        <v>146</v>
      </c>
      <c r="G38" s="473"/>
      <c r="H38" s="301"/>
      <c r="I38" s="301"/>
      <c r="J38" s="314" t="s">
        <v>147</v>
      </c>
      <c r="K38" s="301"/>
      <c r="L38" s="503" t="s">
        <v>148</v>
      </c>
      <c r="M38" s="483"/>
      <c r="N38" s="473"/>
      <c r="O38" s="314"/>
      <c r="P38" s="314"/>
      <c r="Q38" s="301"/>
      <c r="R38" s="314" t="s">
        <v>149</v>
      </c>
      <c r="S38" s="314"/>
      <c r="T38" s="314"/>
      <c r="U38" s="314"/>
      <c r="V38" s="314"/>
      <c r="W38" s="522"/>
      <c r="X38" s="483"/>
      <c r="Y38" s="483"/>
      <c r="Z38" s="483"/>
      <c r="AA38" s="473"/>
      <c r="AB38" s="313"/>
      <c r="AC38" s="301"/>
      <c r="AD38" s="301"/>
      <c r="AE38" s="301"/>
      <c r="AF38" s="301"/>
      <c r="AG38" s="301"/>
      <c r="AH38" s="301"/>
    </row>
    <row r="39" spans="1:34"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c r="AE39" s="301"/>
      <c r="AF39" s="301"/>
      <c r="AG39" s="301"/>
      <c r="AH39" s="301"/>
    </row>
    <row r="40" spans="1:34" ht="15.75" customHeight="1" x14ac:dyDescent="0.25">
      <c r="A40" s="301"/>
      <c r="B40" s="31"/>
      <c r="C40" s="322" t="s">
        <v>150</v>
      </c>
      <c r="D40" s="523">
        <v>2024</v>
      </c>
      <c r="E40" s="524"/>
      <c r="F40" s="525"/>
      <c r="G40" s="35"/>
      <c r="H40" s="305"/>
      <c r="I40" s="305"/>
      <c r="J40" s="305"/>
      <c r="K40" s="305"/>
      <c r="L40" s="305"/>
      <c r="M40" s="305"/>
      <c r="N40" s="305"/>
      <c r="O40" s="305"/>
      <c r="P40" s="305"/>
      <c r="Q40" s="515"/>
      <c r="R40" s="500"/>
      <c r="S40" s="500"/>
      <c r="T40" s="500"/>
      <c r="U40" s="500"/>
      <c r="V40" s="305"/>
      <c r="W40" s="305"/>
      <c r="X40" s="514"/>
      <c r="Y40" s="500"/>
      <c r="Z40" s="500"/>
      <c r="AA40" s="500"/>
      <c r="AB40" s="313"/>
      <c r="AC40" s="301"/>
      <c r="AD40" s="301"/>
      <c r="AE40" s="301"/>
      <c r="AF40" s="301"/>
      <c r="AG40" s="301"/>
      <c r="AH40" s="301"/>
    </row>
    <row r="41" spans="1:34"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c r="AE41" s="301"/>
      <c r="AF41" s="301"/>
      <c r="AG41" s="301"/>
      <c r="AH41" s="301"/>
    </row>
    <row r="42" spans="1:34" ht="15.75" customHeight="1" x14ac:dyDescent="0.25">
      <c r="A42" s="301"/>
      <c r="B42" s="31"/>
      <c r="C42" s="314" t="s">
        <v>140</v>
      </c>
      <c r="D42" s="520">
        <v>1</v>
      </c>
      <c r="E42" s="483"/>
      <c r="F42" s="473"/>
      <c r="G42" s="301"/>
      <c r="H42" s="305"/>
      <c r="I42" s="305"/>
      <c r="J42" s="305"/>
      <c r="K42" s="305"/>
      <c r="L42" s="305"/>
      <c r="M42" s="305"/>
      <c r="N42" s="305"/>
      <c r="O42" s="305"/>
      <c r="P42" s="305"/>
      <c r="Q42" s="515"/>
      <c r="R42" s="500"/>
      <c r="S42" s="500"/>
      <c r="T42" s="500"/>
      <c r="U42" s="500"/>
      <c r="V42" s="305"/>
      <c r="W42" s="305"/>
      <c r="X42" s="514"/>
      <c r="Y42" s="500"/>
      <c r="Z42" s="500"/>
      <c r="AA42" s="500"/>
      <c r="AB42" s="306"/>
      <c r="AC42" s="301"/>
      <c r="AD42" s="301"/>
      <c r="AE42" s="301"/>
      <c r="AF42" s="301"/>
      <c r="AG42" s="301"/>
      <c r="AH42" s="301"/>
    </row>
    <row r="43" spans="1:34"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c r="AE43" s="301"/>
      <c r="AF43" s="301"/>
      <c r="AG43" s="301"/>
      <c r="AH43" s="301"/>
    </row>
    <row r="44" spans="1:34" ht="15.75" customHeight="1" x14ac:dyDescent="0.25">
      <c r="A44" s="301"/>
      <c r="B44" s="31"/>
      <c r="C44" s="314"/>
      <c r="D44" s="482" t="s">
        <v>151</v>
      </c>
      <c r="E44" s="483"/>
      <c r="F44" s="483"/>
      <c r="G44" s="483"/>
      <c r="H44" s="483"/>
      <c r="I44" s="483"/>
      <c r="J44" s="483"/>
      <c r="K44" s="483"/>
      <c r="L44" s="483"/>
      <c r="M44" s="483"/>
      <c r="N44" s="483"/>
      <c r="O44" s="483"/>
      <c r="P44" s="483"/>
      <c r="Q44" s="483"/>
      <c r="R44" s="483"/>
      <c r="S44" s="483"/>
      <c r="T44" s="483"/>
      <c r="U44" s="483"/>
      <c r="V44" s="483"/>
      <c r="W44" s="483"/>
      <c r="X44" s="483"/>
      <c r="Y44" s="473"/>
      <c r="Z44" s="315"/>
      <c r="AA44" s="315"/>
      <c r="AB44" s="323"/>
      <c r="AC44" s="301"/>
      <c r="AD44" s="301"/>
      <c r="AE44" s="301"/>
      <c r="AF44" s="301"/>
      <c r="AG44" s="301"/>
      <c r="AH44" s="301"/>
    </row>
    <row r="45" spans="1:34" ht="15.75" customHeight="1" x14ac:dyDescent="0.25">
      <c r="A45" s="301"/>
      <c r="B45" s="31"/>
      <c r="C45" s="301"/>
      <c r="D45" s="488" t="s">
        <v>152</v>
      </c>
      <c r="E45" s="483"/>
      <c r="F45" s="483"/>
      <c r="G45" s="483"/>
      <c r="H45" s="473"/>
      <c r="I45" s="484" t="s">
        <v>153</v>
      </c>
      <c r="J45" s="483"/>
      <c r="K45" s="483"/>
      <c r="L45" s="483"/>
      <c r="M45" s="483"/>
      <c r="N45" s="483"/>
      <c r="O45" s="483"/>
      <c r="P45" s="473"/>
      <c r="Q45" s="485" t="s">
        <v>154</v>
      </c>
      <c r="R45" s="483"/>
      <c r="S45" s="483"/>
      <c r="T45" s="483"/>
      <c r="U45" s="483"/>
      <c r="V45" s="483"/>
      <c r="W45" s="483"/>
      <c r="X45" s="483"/>
      <c r="Y45" s="473"/>
      <c r="Z45" s="315"/>
      <c r="AA45" s="315"/>
      <c r="AB45" s="323"/>
      <c r="AC45" s="301"/>
      <c r="AD45" s="301"/>
      <c r="AE45" s="301"/>
      <c r="AF45" s="301"/>
      <c r="AG45" s="301"/>
      <c r="AH45" s="301"/>
    </row>
    <row r="46" spans="1:34" ht="15.75" customHeight="1" x14ac:dyDescent="0.25">
      <c r="A46" s="324"/>
      <c r="B46" s="39"/>
      <c r="C46" s="40"/>
      <c r="D46" s="489" t="s">
        <v>155</v>
      </c>
      <c r="E46" s="483"/>
      <c r="F46" s="483"/>
      <c r="G46" s="483"/>
      <c r="H46" s="473"/>
      <c r="I46" s="486" t="s">
        <v>156</v>
      </c>
      <c r="J46" s="483"/>
      <c r="K46" s="483"/>
      <c r="L46" s="483"/>
      <c r="M46" s="483"/>
      <c r="N46" s="483"/>
      <c r="O46" s="483"/>
      <c r="P46" s="473"/>
      <c r="Q46" s="487" t="s">
        <v>157</v>
      </c>
      <c r="R46" s="483"/>
      <c r="S46" s="483"/>
      <c r="T46" s="483"/>
      <c r="U46" s="483"/>
      <c r="V46" s="483"/>
      <c r="W46" s="483"/>
      <c r="X46" s="483"/>
      <c r="Y46" s="473"/>
      <c r="Z46" s="324"/>
      <c r="AA46" s="324"/>
      <c r="AB46" s="325"/>
      <c r="AC46" s="324"/>
      <c r="AD46" s="324"/>
      <c r="AE46" s="324"/>
      <c r="AF46" s="324"/>
      <c r="AG46" s="324"/>
      <c r="AH46" s="324"/>
    </row>
    <row r="47" spans="1:34"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c r="AE47" s="301"/>
      <c r="AF47" s="301"/>
      <c r="AG47" s="301"/>
      <c r="AH47" s="301"/>
    </row>
    <row r="48" spans="1:34" ht="15.75" customHeight="1" x14ac:dyDescent="0.25">
      <c r="A48" s="328"/>
      <c r="B48" s="41"/>
      <c r="C48" s="490" t="s">
        <v>158</v>
      </c>
      <c r="D48" s="483"/>
      <c r="E48" s="483"/>
      <c r="F48" s="473"/>
      <c r="G48" s="491" t="s">
        <v>159</v>
      </c>
      <c r="H48" s="492" t="s">
        <v>160</v>
      </c>
      <c r="I48" s="493"/>
      <c r="J48" s="493"/>
      <c r="K48" s="493"/>
      <c r="L48" s="493"/>
      <c r="M48" s="493"/>
      <c r="N48" s="493"/>
      <c r="O48" s="493"/>
      <c r="P48" s="493"/>
      <c r="Q48" s="493"/>
      <c r="R48" s="493"/>
      <c r="S48" s="493"/>
      <c r="T48" s="493"/>
      <c r="U48" s="493"/>
      <c r="V48" s="493"/>
      <c r="W48" s="493"/>
      <c r="X48" s="493"/>
      <c r="Y48" s="493"/>
      <c r="Z48" s="493"/>
      <c r="AA48" s="494"/>
      <c r="AB48" s="323"/>
      <c r="AC48" s="328"/>
      <c r="AD48" s="328"/>
      <c r="AE48" s="328"/>
      <c r="AF48" s="328"/>
      <c r="AG48" s="328"/>
      <c r="AH48" s="328"/>
    </row>
    <row r="49" spans="1:34" ht="15.75" customHeight="1" x14ac:dyDescent="0.25">
      <c r="A49" s="328"/>
      <c r="B49" s="41"/>
      <c r="C49" s="42" t="s">
        <v>161</v>
      </c>
      <c r="D49" s="43">
        <v>1.2</v>
      </c>
      <c r="E49" s="490" t="s">
        <v>162</v>
      </c>
      <c r="F49" s="473"/>
      <c r="G49" s="460"/>
      <c r="H49" s="495"/>
      <c r="I49" s="496"/>
      <c r="J49" s="496"/>
      <c r="K49" s="496"/>
      <c r="L49" s="496"/>
      <c r="M49" s="496"/>
      <c r="N49" s="496"/>
      <c r="O49" s="496"/>
      <c r="P49" s="496"/>
      <c r="Q49" s="496"/>
      <c r="R49" s="496"/>
      <c r="S49" s="496"/>
      <c r="T49" s="496"/>
      <c r="U49" s="496"/>
      <c r="V49" s="496"/>
      <c r="W49" s="496"/>
      <c r="X49" s="496"/>
      <c r="Y49" s="496"/>
      <c r="Z49" s="496"/>
      <c r="AA49" s="497"/>
      <c r="AB49" s="323"/>
      <c r="AC49" s="328"/>
      <c r="AD49" s="328"/>
      <c r="AE49" s="328"/>
      <c r="AF49" s="328"/>
      <c r="AG49" s="328"/>
      <c r="AH49" s="328"/>
    </row>
    <row r="50" spans="1:34" ht="15.75" customHeight="1" x14ac:dyDescent="0.25">
      <c r="A50" s="328"/>
      <c r="B50" s="41"/>
      <c r="C50" s="44">
        <v>2024</v>
      </c>
      <c r="D50" s="45">
        <v>45474</v>
      </c>
      <c r="E50" s="498">
        <v>45656</v>
      </c>
      <c r="F50" s="473"/>
      <c r="G50" s="46">
        <v>25</v>
      </c>
      <c r="H50" s="502" t="s">
        <v>612</v>
      </c>
      <c r="I50" s="483"/>
      <c r="J50" s="483"/>
      <c r="K50" s="483"/>
      <c r="L50" s="483"/>
      <c r="M50" s="483"/>
      <c r="N50" s="483"/>
      <c r="O50" s="483"/>
      <c r="P50" s="483"/>
      <c r="Q50" s="483"/>
      <c r="R50" s="483"/>
      <c r="S50" s="483"/>
      <c r="T50" s="483"/>
      <c r="U50" s="483"/>
      <c r="V50" s="483"/>
      <c r="W50" s="483"/>
      <c r="X50" s="483"/>
      <c r="Y50" s="483"/>
      <c r="Z50" s="483"/>
      <c r="AA50" s="473"/>
      <c r="AB50" s="323"/>
      <c r="AC50" s="328"/>
      <c r="AD50" s="328"/>
      <c r="AE50" s="328"/>
      <c r="AF50" s="328"/>
      <c r="AG50" s="328"/>
      <c r="AH50" s="328"/>
    </row>
    <row r="51" spans="1:34" ht="15.75" customHeight="1" x14ac:dyDescent="0.25">
      <c r="A51" s="328"/>
      <c r="B51" s="41"/>
      <c r="C51" s="44">
        <v>2025</v>
      </c>
      <c r="D51" s="45">
        <v>45658</v>
      </c>
      <c r="E51" s="498">
        <v>46021</v>
      </c>
      <c r="F51" s="473"/>
      <c r="G51" s="46">
        <v>65</v>
      </c>
      <c r="H51" s="502" t="s">
        <v>612</v>
      </c>
      <c r="I51" s="483"/>
      <c r="J51" s="483"/>
      <c r="K51" s="483"/>
      <c r="L51" s="483"/>
      <c r="M51" s="483"/>
      <c r="N51" s="483"/>
      <c r="O51" s="483"/>
      <c r="P51" s="483"/>
      <c r="Q51" s="483"/>
      <c r="R51" s="483"/>
      <c r="S51" s="483"/>
      <c r="T51" s="483"/>
      <c r="U51" s="483"/>
      <c r="V51" s="483"/>
      <c r="W51" s="483"/>
      <c r="X51" s="483"/>
      <c r="Y51" s="483"/>
      <c r="Z51" s="483"/>
      <c r="AA51" s="473"/>
      <c r="AB51" s="323"/>
      <c r="AC51" s="328"/>
      <c r="AD51" s="328"/>
      <c r="AE51" s="328"/>
      <c r="AF51" s="328"/>
      <c r="AG51" s="328"/>
      <c r="AH51" s="328"/>
    </row>
    <row r="52" spans="1:34" ht="15.75" customHeight="1" x14ac:dyDescent="0.25">
      <c r="A52" s="328"/>
      <c r="B52" s="41"/>
      <c r="C52" s="44">
        <v>2026</v>
      </c>
      <c r="D52" s="45">
        <v>46023</v>
      </c>
      <c r="E52" s="498">
        <v>46386</v>
      </c>
      <c r="F52" s="473"/>
      <c r="G52" s="46">
        <v>85</v>
      </c>
      <c r="H52" s="502" t="s">
        <v>612</v>
      </c>
      <c r="I52" s="483"/>
      <c r="J52" s="483"/>
      <c r="K52" s="483"/>
      <c r="L52" s="483"/>
      <c r="M52" s="483"/>
      <c r="N52" s="483"/>
      <c r="O52" s="483"/>
      <c r="P52" s="483"/>
      <c r="Q52" s="483"/>
      <c r="R52" s="483"/>
      <c r="S52" s="483"/>
      <c r="T52" s="483"/>
      <c r="U52" s="483"/>
      <c r="V52" s="483"/>
      <c r="W52" s="483"/>
      <c r="X52" s="483"/>
      <c r="Y52" s="483"/>
      <c r="Z52" s="483"/>
      <c r="AA52" s="473"/>
      <c r="AB52" s="323"/>
      <c r="AC52" s="328"/>
      <c r="AD52" s="328"/>
      <c r="AE52" s="328"/>
      <c r="AF52" s="328"/>
      <c r="AG52" s="328"/>
      <c r="AH52" s="328"/>
    </row>
    <row r="53" spans="1:34" ht="15.75" customHeight="1" x14ac:dyDescent="0.25">
      <c r="A53" s="328"/>
      <c r="B53" s="41"/>
      <c r="C53" s="44">
        <v>2027</v>
      </c>
      <c r="D53" s="45">
        <v>46388</v>
      </c>
      <c r="E53" s="498">
        <v>46751</v>
      </c>
      <c r="F53" s="473"/>
      <c r="G53" s="46">
        <v>100</v>
      </c>
      <c r="H53" s="502" t="s">
        <v>612</v>
      </c>
      <c r="I53" s="483"/>
      <c r="J53" s="483"/>
      <c r="K53" s="483"/>
      <c r="L53" s="483"/>
      <c r="M53" s="483"/>
      <c r="N53" s="483"/>
      <c r="O53" s="483"/>
      <c r="P53" s="483"/>
      <c r="Q53" s="483"/>
      <c r="R53" s="483"/>
      <c r="S53" s="483"/>
      <c r="T53" s="483"/>
      <c r="U53" s="483"/>
      <c r="V53" s="483"/>
      <c r="W53" s="483"/>
      <c r="X53" s="483"/>
      <c r="Y53" s="483"/>
      <c r="Z53" s="483"/>
      <c r="AA53" s="473"/>
      <c r="AB53" s="323"/>
      <c r="AC53" s="328"/>
      <c r="AD53" s="328"/>
      <c r="AE53" s="328"/>
      <c r="AF53" s="328"/>
      <c r="AG53" s="328"/>
      <c r="AH53" s="328"/>
    </row>
    <row r="54" spans="1:34" ht="15.75" customHeight="1" x14ac:dyDescent="0.25">
      <c r="A54" s="328"/>
      <c r="B54" s="41"/>
      <c r="C54" s="44"/>
      <c r="D54" s="44"/>
      <c r="E54" s="490"/>
      <c r="F54" s="473"/>
      <c r="G54" s="43"/>
      <c r="H54" s="490"/>
      <c r="I54" s="483"/>
      <c r="J54" s="483"/>
      <c r="K54" s="483"/>
      <c r="L54" s="483"/>
      <c r="M54" s="483"/>
      <c r="N54" s="483"/>
      <c r="O54" s="483"/>
      <c r="P54" s="483"/>
      <c r="Q54" s="483"/>
      <c r="R54" s="483"/>
      <c r="S54" s="483"/>
      <c r="T54" s="483"/>
      <c r="U54" s="483"/>
      <c r="V54" s="483"/>
      <c r="W54" s="483"/>
      <c r="X54" s="483"/>
      <c r="Y54" s="483"/>
      <c r="Z54" s="483"/>
      <c r="AA54" s="473"/>
      <c r="AB54" s="323"/>
      <c r="AC54" s="328"/>
      <c r="AD54" s="328"/>
      <c r="AE54" s="328"/>
      <c r="AF54" s="328"/>
      <c r="AG54" s="328"/>
      <c r="AH54" s="328"/>
    </row>
    <row r="55" spans="1:34"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c r="AE55" s="301"/>
      <c r="AF55" s="301"/>
      <c r="AG55" s="301"/>
      <c r="AH55" s="301"/>
    </row>
    <row r="56" spans="1:34" ht="15.75" customHeight="1" x14ac:dyDescent="0.25">
      <c r="A56" s="301"/>
      <c r="B56" s="31"/>
      <c r="C56" s="504" t="s">
        <v>163</v>
      </c>
      <c r="D56" s="500"/>
      <c r="E56" s="314"/>
      <c r="F56" s="305" t="s">
        <v>164</v>
      </c>
      <c r="G56" s="47"/>
      <c r="H56" s="316"/>
      <c r="I56" s="305" t="s">
        <v>165</v>
      </c>
      <c r="J56" s="301"/>
      <c r="K56" s="503"/>
      <c r="L56" s="473"/>
      <c r="M56" s="314"/>
      <c r="N56" s="301"/>
      <c r="O56" s="301"/>
      <c r="P56" s="301"/>
      <c r="Q56" s="301"/>
      <c r="R56" s="301"/>
      <c r="S56" s="301"/>
      <c r="T56" s="301"/>
      <c r="U56" s="301"/>
      <c r="V56" s="301"/>
      <c r="W56" s="301"/>
      <c r="X56" s="301"/>
      <c r="Y56" s="301"/>
      <c r="Z56" s="301"/>
      <c r="AA56" s="301"/>
      <c r="AB56" s="309"/>
      <c r="AC56" s="301"/>
      <c r="AD56" s="301"/>
      <c r="AE56" s="301"/>
      <c r="AF56" s="301"/>
      <c r="AG56" s="301"/>
      <c r="AH56" s="301"/>
    </row>
    <row r="57" spans="1:34"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c r="AE57" s="301"/>
      <c r="AF57" s="301"/>
      <c r="AG57" s="301"/>
      <c r="AH57" s="301"/>
    </row>
    <row r="58" spans="1:34" ht="15.75" customHeight="1" x14ac:dyDescent="0.25">
      <c r="A58" s="301"/>
      <c r="B58" s="501" t="s">
        <v>166</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73"/>
      <c r="AC58" s="301"/>
      <c r="AD58" s="301"/>
      <c r="AE58" s="301"/>
      <c r="AF58" s="301"/>
      <c r="AG58" s="301"/>
      <c r="AH58" s="301"/>
    </row>
    <row r="59" spans="1:34"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c r="AE59" s="301"/>
      <c r="AF59" s="301"/>
      <c r="AG59" s="301"/>
      <c r="AH59" s="301"/>
    </row>
    <row r="60" spans="1:34" ht="29.25" customHeight="1" x14ac:dyDescent="0.25">
      <c r="A60" s="301"/>
      <c r="B60" s="490" t="s">
        <v>161</v>
      </c>
      <c r="C60" s="473"/>
      <c r="D60" s="43"/>
      <c r="E60" s="490" t="s">
        <v>167</v>
      </c>
      <c r="F60" s="473"/>
      <c r="G60" s="43"/>
      <c r="H60" s="482" t="s">
        <v>168</v>
      </c>
      <c r="I60" s="473"/>
      <c r="J60" s="490"/>
      <c r="K60" s="473"/>
      <c r="L60" s="499"/>
      <c r="M60" s="500"/>
      <c r="N60" s="43" t="s">
        <v>169</v>
      </c>
      <c r="O60" s="490"/>
      <c r="P60" s="483"/>
      <c r="Q60" s="473"/>
      <c r="R60" s="490" t="s">
        <v>170</v>
      </c>
      <c r="S60" s="483"/>
      <c r="T60" s="473"/>
      <c r="U60" s="490"/>
      <c r="V60" s="483"/>
      <c r="W60" s="473"/>
      <c r="X60" s="490" t="s">
        <v>171</v>
      </c>
      <c r="Y60" s="473"/>
      <c r="Z60" s="490"/>
      <c r="AA60" s="483"/>
      <c r="AB60" s="473"/>
      <c r="AC60" s="301"/>
      <c r="AD60" s="301"/>
      <c r="AE60" s="301"/>
      <c r="AF60" s="301"/>
      <c r="AG60" s="301"/>
      <c r="AH60" s="301"/>
    </row>
    <row r="61" spans="1:34"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c r="AE61" s="301"/>
      <c r="AF61" s="301"/>
      <c r="AG61" s="301"/>
      <c r="AH61" s="301"/>
    </row>
    <row r="62" spans="1:34" ht="15.75" customHeight="1" x14ac:dyDescent="0.25">
      <c r="A62" s="301"/>
      <c r="B62" s="501" t="s">
        <v>172</v>
      </c>
      <c r="C62" s="473"/>
      <c r="D62" s="505"/>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7"/>
      <c r="AC62" s="301"/>
      <c r="AD62" s="301"/>
      <c r="AE62" s="301"/>
      <c r="AF62" s="301"/>
      <c r="AG62" s="301"/>
      <c r="AH62" s="301"/>
    </row>
    <row r="63" spans="1:34"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c r="AE63" s="301"/>
      <c r="AF63" s="301"/>
      <c r="AG63" s="301"/>
      <c r="AH63" s="301"/>
    </row>
    <row r="64" spans="1:34" ht="15.75" customHeight="1" x14ac:dyDescent="0.25">
      <c r="A64" s="301"/>
      <c r="B64" s="501" t="s">
        <v>173</v>
      </c>
      <c r="C64" s="473"/>
      <c r="D64" s="50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7"/>
      <c r="AC64" s="301"/>
      <c r="AD64" s="301"/>
      <c r="AE64" s="301"/>
      <c r="AF64" s="301"/>
      <c r="AG64" s="301"/>
      <c r="AH64" s="301"/>
    </row>
    <row r="65" spans="1:34"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c r="AE65" s="301"/>
      <c r="AF65" s="301"/>
      <c r="AG65" s="301"/>
      <c r="AH65" s="301"/>
    </row>
    <row r="66" spans="1:34" ht="15.75" customHeight="1" x14ac:dyDescent="0.25">
      <c r="A66" s="301"/>
      <c r="B66" s="501" t="s">
        <v>174</v>
      </c>
      <c r="C66" s="473"/>
      <c r="D66" s="50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7"/>
      <c r="AC66" s="301"/>
      <c r="AD66" s="301"/>
      <c r="AE66" s="301"/>
      <c r="AF66" s="301"/>
      <c r="AG66" s="301"/>
      <c r="AH66" s="301"/>
    </row>
    <row r="67" spans="1:34"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c r="AE67" s="301"/>
      <c r="AF67" s="301"/>
      <c r="AG67" s="301"/>
      <c r="AH67" s="301"/>
    </row>
    <row r="68" spans="1:34" ht="15.75" customHeight="1" x14ac:dyDescent="0.25">
      <c r="A68" s="301"/>
      <c r="B68" s="501" t="s">
        <v>175</v>
      </c>
      <c r="C68" s="473"/>
      <c r="D68" s="50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7"/>
      <c r="AC68" s="301"/>
      <c r="AD68" s="301"/>
      <c r="AE68" s="301"/>
      <c r="AF68" s="301"/>
      <c r="AG68" s="301"/>
      <c r="AH68" s="301"/>
    </row>
    <row r="69" spans="1:34"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c r="AE69" s="301"/>
      <c r="AF69" s="301"/>
      <c r="AG69" s="301"/>
      <c r="AH69" s="301"/>
    </row>
    <row r="70" spans="1:34" ht="15.75" customHeight="1" x14ac:dyDescent="0.25">
      <c r="A70" s="301"/>
      <c r="B70" s="501" t="s">
        <v>176</v>
      </c>
      <c r="C70" s="473"/>
      <c r="D70" s="50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7"/>
      <c r="AC70" s="301"/>
      <c r="AD70" s="301"/>
      <c r="AE70" s="301"/>
      <c r="AF70" s="301"/>
      <c r="AG70" s="301"/>
      <c r="AH70" s="301"/>
    </row>
    <row r="71" spans="1:34"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c r="AE71" s="301"/>
      <c r="AF71" s="301"/>
      <c r="AG71" s="301"/>
      <c r="AH71" s="301"/>
    </row>
    <row r="72" spans="1:34" ht="15.75" customHeight="1" x14ac:dyDescent="0.25">
      <c r="A72" s="301"/>
      <c r="B72" s="501" t="s">
        <v>177</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73"/>
      <c r="AC72" s="301"/>
      <c r="AD72" s="301"/>
      <c r="AE72" s="301"/>
      <c r="AF72" s="301"/>
      <c r="AG72" s="301"/>
      <c r="AH72" s="301"/>
    </row>
    <row r="73" spans="1:34" ht="15.75" customHeight="1" x14ac:dyDescent="0.25">
      <c r="A73" s="301"/>
      <c r="B73" s="482" t="s">
        <v>122</v>
      </c>
      <c r="C73" s="473"/>
      <c r="D73" s="52" t="s">
        <v>178</v>
      </c>
      <c r="E73" s="482" t="s">
        <v>179</v>
      </c>
      <c r="F73" s="473"/>
      <c r="G73" s="482" t="s">
        <v>177</v>
      </c>
      <c r="H73" s="483"/>
      <c r="I73" s="483"/>
      <c r="J73" s="483"/>
      <c r="K73" s="483"/>
      <c r="L73" s="483"/>
      <c r="M73" s="483"/>
      <c r="N73" s="483"/>
      <c r="O73" s="473"/>
      <c r="P73" s="482" t="s">
        <v>180</v>
      </c>
      <c r="Q73" s="483"/>
      <c r="R73" s="483"/>
      <c r="S73" s="483"/>
      <c r="T73" s="483"/>
      <c r="U73" s="483"/>
      <c r="V73" s="483"/>
      <c r="W73" s="483"/>
      <c r="X73" s="483"/>
      <c r="Y73" s="483"/>
      <c r="Z73" s="483"/>
      <c r="AA73" s="483"/>
      <c r="AB73" s="473"/>
      <c r="AC73" s="301"/>
      <c r="AD73" s="301"/>
      <c r="AE73" s="301"/>
      <c r="AF73" s="301"/>
      <c r="AG73" s="301"/>
      <c r="AH73" s="301"/>
    </row>
    <row r="74" spans="1:34" ht="15.75" customHeight="1" x14ac:dyDescent="0.25">
      <c r="A74" s="301"/>
      <c r="B74" s="482"/>
      <c r="C74" s="473"/>
      <c r="D74" s="37"/>
      <c r="E74" s="482"/>
      <c r="F74" s="473"/>
      <c r="G74" s="507"/>
      <c r="H74" s="483"/>
      <c r="I74" s="483"/>
      <c r="J74" s="483"/>
      <c r="K74" s="483"/>
      <c r="L74" s="483"/>
      <c r="M74" s="483"/>
      <c r="N74" s="483"/>
      <c r="O74" s="473"/>
      <c r="P74" s="507"/>
      <c r="Q74" s="483"/>
      <c r="R74" s="483"/>
      <c r="S74" s="483"/>
      <c r="T74" s="483"/>
      <c r="U74" s="483"/>
      <c r="V74" s="483"/>
      <c r="W74" s="483"/>
      <c r="X74" s="483"/>
      <c r="Y74" s="483"/>
      <c r="Z74" s="483"/>
      <c r="AA74" s="483"/>
      <c r="AB74" s="473"/>
      <c r="AC74" s="301"/>
      <c r="AD74" s="301"/>
      <c r="AE74" s="301"/>
      <c r="AF74" s="301"/>
      <c r="AG74" s="301"/>
      <c r="AH74" s="301"/>
    </row>
    <row r="75" spans="1:34" ht="15.75" customHeight="1" x14ac:dyDescent="0.25">
      <c r="A75" s="301"/>
      <c r="B75" s="482"/>
      <c r="C75" s="473"/>
      <c r="D75" s="37"/>
      <c r="E75" s="482"/>
      <c r="F75" s="473"/>
      <c r="G75" s="507"/>
      <c r="H75" s="483"/>
      <c r="I75" s="483"/>
      <c r="J75" s="483"/>
      <c r="K75" s="483"/>
      <c r="L75" s="483"/>
      <c r="M75" s="483"/>
      <c r="N75" s="483"/>
      <c r="O75" s="473"/>
      <c r="P75" s="507"/>
      <c r="Q75" s="483"/>
      <c r="R75" s="483"/>
      <c r="S75" s="483"/>
      <c r="T75" s="483"/>
      <c r="U75" s="483"/>
      <c r="V75" s="483"/>
      <c r="W75" s="483"/>
      <c r="X75" s="483"/>
      <c r="Y75" s="483"/>
      <c r="Z75" s="483"/>
      <c r="AA75" s="483"/>
      <c r="AB75" s="473"/>
      <c r="AC75" s="301"/>
      <c r="AD75" s="301"/>
      <c r="AE75" s="301"/>
      <c r="AF75" s="301"/>
      <c r="AG75" s="301"/>
      <c r="AH75" s="301"/>
    </row>
    <row r="76" spans="1:34" ht="26.25" customHeight="1" x14ac:dyDescent="0.25">
      <c r="A76" s="301"/>
      <c r="B76" s="508" t="s">
        <v>181</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73"/>
      <c r="AC76" s="301"/>
      <c r="AD76" s="334"/>
      <c r="AE76" s="301"/>
      <c r="AF76" s="301"/>
      <c r="AG76" s="301"/>
      <c r="AH76" s="301"/>
    </row>
    <row r="77" spans="1:34"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row>
    <row r="78" spans="1:34"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row>
    <row r="79" spans="1:34"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row>
    <row r="80" spans="1:34"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row>
    <row r="81" spans="1:34"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row>
    <row r="82" spans="1:34"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row>
    <row r="83" spans="1:34"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row>
    <row r="84" spans="1:34"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row>
    <row r="85" spans="1:34"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row>
    <row r="86" spans="1:34"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row>
    <row r="87" spans="1:34"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row>
    <row r="88" spans="1:34"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row>
    <row r="89" spans="1:34"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row>
    <row r="90" spans="1:34"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row>
    <row r="91" spans="1:34"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row>
    <row r="92" spans="1:34"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row>
    <row r="93" spans="1:34"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row>
    <row r="94" spans="1:34"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row>
    <row r="95" spans="1:34"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row>
    <row r="96" spans="1:34"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row>
    <row r="97" spans="1:34"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row>
    <row r="98" spans="1:34"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row>
    <row r="99" spans="1:34"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row>
    <row r="100" spans="1:34"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row>
    <row r="101" spans="1:34"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row>
    <row r="102" spans="1:34"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row>
    <row r="103" spans="1:34"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row>
    <row r="104" spans="1:34"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row>
    <row r="105" spans="1:34"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row>
    <row r="106" spans="1:34"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row>
    <row r="107" spans="1:34"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row>
    <row r="108" spans="1:34"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row>
    <row r="109" spans="1:34"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row>
    <row r="110" spans="1:34"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row>
    <row r="111" spans="1:34"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row>
    <row r="112" spans="1:34"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row>
    <row r="113" spans="1:34"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row>
    <row r="114" spans="1:34"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row>
    <row r="115" spans="1:34"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row>
    <row r="116" spans="1:34"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row>
    <row r="117" spans="1:34"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row>
    <row r="118" spans="1:34"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row>
    <row r="119" spans="1:34"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row>
    <row r="120" spans="1:34"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row>
    <row r="121" spans="1:34"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row>
    <row r="122" spans="1:34"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row>
    <row r="123" spans="1:34"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row>
    <row r="124" spans="1:34"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row>
    <row r="125" spans="1:34"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row>
    <row r="126" spans="1:34"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row>
    <row r="127" spans="1:34"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row>
    <row r="128" spans="1:34"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row>
    <row r="129" spans="1:34"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row>
    <row r="130" spans="1:34"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row>
    <row r="131" spans="1:34"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row>
    <row r="132" spans="1:34"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row>
    <row r="133" spans="1:34"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row>
    <row r="134" spans="1:34"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row>
    <row r="135" spans="1:34"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row>
    <row r="136" spans="1:34"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row>
    <row r="137" spans="1:34"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row>
    <row r="138" spans="1:34"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row>
    <row r="139" spans="1:34"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row>
    <row r="140" spans="1:34"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row>
    <row r="141" spans="1:34"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row>
    <row r="142" spans="1:34"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row>
    <row r="143" spans="1:34"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row>
    <row r="144" spans="1:34"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row>
    <row r="145" spans="1:34"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row>
    <row r="146" spans="1:34"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row>
    <row r="147" spans="1:34"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row>
    <row r="148" spans="1:34"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row>
    <row r="149" spans="1:34"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row>
    <row r="150" spans="1:34"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row>
    <row r="151" spans="1:34"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row>
    <row r="152" spans="1:34"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row>
    <row r="153" spans="1:34"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row>
    <row r="154" spans="1:34"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row>
    <row r="155" spans="1:34"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row>
    <row r="156" spans="1:34"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row>
    <row r="157" spans="1:34"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row>
    <row r="158" spans="1:34"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row>
    <row r="159" spans="1:34"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row>
    <row r="160" spans="1:34"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row>
    <row r="161" spans="1:34"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row>
    <row r="162" spans="1:34"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row>
    <row r="163" spans="1:34"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row>
    <row r="164" spans="1:34"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row>
    <row r="165" spans="1:34"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row>
    <row r="166" spans="1:34"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row>
    <row r="167" spans="1:34"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row>
    <row r="168" spans="1:34"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row>
    <row r="169" spans="1:34"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row>
    <row r="170" spans="1:34"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row>
    <row r="171" spans="1:34"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row>
    <row r="172" spans="1:34"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row>
    <row r="173" spans="1:34"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row>
    <row r="174" spans="1:34"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row>
    <row r="175" spans="1:34"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row>
    <row r="176" spans="1:34"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row>
    <row r="177" spans="1:34"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row>
    <row r="178" spans="1:34"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row>
    <row r="179" spans="1:34"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row>
    <row r="180" spans="1:34"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row>
    <row r="181" spans="1:34"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row>
    <row r="182" spans="1:34"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row>
    <row r="183" spans="1:34"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row>
    <row r="184" spans="1:34"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row>
    <row r="185" spans="1:34"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row>
    <row r="186" spans="1:34"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row>
    <row r="187" spans="1:34"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row>
    <row r="188" spans="1:34"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row>
    <row r="189" spans="1:34"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row>
    <row r="190" spans="1:34"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row>
    <row r="191" spans="1:34"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row>
    <row r="192" spans="1:34"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row>
    <row r="193" spans="1:34"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row>
    <row r="194" spans="1:34"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row>
    <row r="195" spans="1:34"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row>
    <row r="196" spans="1:34"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row>
    <row r="197" spans="1:34"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row>
    <row r="198" spans="1:34"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row>
    <row r="199" spans="1:34"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row>
    <row r="200" spans="1:34"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row>
    <row r="201" spans="1:34"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row>
    <row r="202" spans="1:34"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row>
    <row r="203" spans="1:34"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row>
    <row r="204" spans="1:34"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row>
    <row r="205" spans="1:34"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row>
    <row r="206" spans="1:34"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row>
    <row r="207" spans="1:34"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row>
    <row r="208" spans="1:34"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row>
    <row r="209" spans="1:34"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row>
    <row r="210" spans="1:34"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row>
    <row r="211" spans="1:34"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row>
    <row r="212" spans="1:34"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row>
    <row r="213" spans="1:34"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row>
    <row r="214" spans="1:34"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row>
    <row r="215" spans="1:34"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row>
    <row r="216" spans="1:34"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row>
    <row r="217" spans="1:34"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row>
    <row r="218" spans="1:34"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row>
    <row r="219" spans="1:34"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row>
    <row r="220" spans="1:34"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row>
    <row r="221" spans="1:34"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row>
    <row r="222" spans="1:34"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row>
    <row r="223" spans="1:34"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row>
    <row r="224" spans="1:34"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row>
    <row r="225" spans="1:34"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row>
    <row r="226" spans="1:34"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row>
    <row r="227" spans="1:34"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row>
    <row r="228" spans="1:34"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row>
    <row r="229" spans="1:34"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row>
    <row r="230" spans="1:34"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row>
    <row r="231" spans="1:34"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row>
    <row r="232" spans="1:34"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row>
    <row r="233" spans="1:34"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row>
    <row r="234" spans="1:34"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row>
    <row r="235" spans="1:34"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row>
    <row r="236" spans="1:34"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row>
    <row r="237" spans="1:34"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row>
    <row r="238" spans="1:34"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row>
    <row r="239" spans="1:34"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row>
    <row r="240" spans="1:34"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row>
    <row r="241" spans="1:34"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row>
    <row r="242" spans="1:34"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row>
    <row r="243" spans="1:34"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row>
    <row r="244" spans="1:34"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row>
    <row r="245" spans="1:34"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row>
    <row r="246" spans="1:34"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row>
    <row r="247" spans="1:34"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row>
    <row r="248" spans="1:34"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row>
    <row r="249" spans="1:34"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row>
    <row r="250" spans="1:34"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row>
    <row r="251" spans="1:34"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row>
    <row r="252" spans="1:34"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row>
    <row r="253" spans="1:34"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row>
    <row r="254" spans="1:34"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row>
    <row r="255" spans="1:34"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row>
    <row r="256" spans="1:34"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row>
    <row r="257" spans="1:34"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row>
    <row r="258" spans="1:34"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row>
    <row r="259" spans="1:34"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row>
    <row r="260" spans="1:34"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row>
    <row r="261" spans="1:34"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row>
    <row r="262" spans="1:34"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row>
    <row r="263" spans="1:34"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row>
    <row r="264" spans="1:34"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row>
    <row r="265" spans="1:34"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row>
    <row r="266" spans="1:34"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row>
    <row r="267" spans="1:34"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row>
    <row r="268" spans="1:34"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row>
    <row r="269" spans="1:34"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row>
    <row r="270" spans="1:34"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row>
    <row r="271" spans="1:34"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row>
    <row r="272" spans="1:34"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row>
    <row r="273" spans="1:34"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row>
    <row r="274" spans="1:34"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row>
    <row r="275" spans="1:34"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row>
    <row r="276" spans="1:34"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row>
    <row r="277" spans="1:34"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row>
    <row r="278" spans="1:34"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row>
    <row r="279" spans="1:34"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row>
    <row r="280" spans="1:34"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row>
    <row r="281" spans="1:34"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row>
    <row r="282" spans="1:34"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row>
    <row r="283" spans="1:34"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row>
    <row r="284" spans="1:34"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row>
    <row r="285" spans="1:34"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row>
    <row r="286" spans="1:34"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row>
    <row r="287" spans="1:34"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row>
    <row r="288" spans="1:34"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row>
    <row r="289" spans="1:34"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row>
    <row r="290" spans="1:34"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row>
    <row r="291" spans="1:34"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row>
    <row r="292" spans="1:34"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row>
    <row r="293" spans="1:34"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row>
    <row r="294" spans="1:34"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row>
    <row r="295" spans="1:34"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row>
    <row r="296" spans="1:34"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row>
    <row r="297" spans="1:34"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row>
    <row r="298" spans="1:34"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row>
    <row r="299" spans="1:34"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row>
    <row r="300" spans="1:34"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row>
    <row r="301" spans="1:34"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row>
    <row r="302" spans="1:34"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row>
    <row r="303" spans="1:34"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row>
    <row r="304" spans="1:34"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row>
    <row r="305" spans="1:34"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row>
    <row r="306" spans="1:34"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row>
    <row r="307" spans="1:34"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row>
    <row r="308" spans="1:34"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row>
    <row r="309" spans="1:34"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row>
    <row r="310" spans="1:34"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row>
    <row r="311" spans="1:34"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row>
    <row r="312" spans="1:34"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row>
    <row r="313" spans="1:34"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row>
    <row r="314" spans="1:34"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row>
    <row r="315" spans="1:34"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row>
    <row r="316" spans="1:34"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row>
    <row r="317" spans="1:34"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row>
    <row r="318" spans="1:34"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row>
    <row r="319" spans="1:34"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row>
    <row r="320" spans="1:34"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row>
    <row r="321" spans="1:34"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row>
    <row r="322" spans="1:34"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row>
    <row r="323" spans="1:34"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row>
    <row r="324" spans="1:34"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row>
    <row r="325" spans="1:34"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row>
    <row r="326" spans="1:34"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row>
    <row r="327" spans="1:34"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row>
    <row r="328" spans="1:34"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row>
    <row r="329" spans="1:34"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row>
    <row r="330" spans="1:34"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row>
    <row r="331" spans="1:34"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row>
    <row r="332" spans="1:34"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row>
    <row r="333" spans="1:34"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row>
    <row r="334" spans="1:34"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row>
    <row r="335" spans="1:34"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row>
    <row r="336" spans="1:34"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row>
    <row r="337" spans="1:34"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row>
    <row r="338" spans="1:34"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row>
    <row r="339" spans="1:34"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row>
    <row r="340" spans="1:34"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row>
    <row r="341" spans="1:34"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row>
    <row r="342" spans="1:34"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row>
    <row r="343" spans="1:34"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row>
    <row r="344" spans="1:34"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row>
    <row r="345" spans="1:34"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row>
    <row r="346" spans="1:34"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row>
    <row r="347" spans="1:34"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row>
    <row r="348" spans="1:34"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row>
    <row r="349" spans="1:34"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row>
    <row r="350" spans="1:34"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row>
    <row r="351" spans="1:34"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row>
    <row r="352" spans="1:34"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row>
    <row r="353" spans="1:34"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row>
    <row r="354" spans="1:34"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row>
    <row r="355" spans="1:34"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row>
    <row r="356" spans="1:34"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row>
    <row r="357" spans="1:34"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row>
    <row r="358" spans="1:34"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row>
    <row r="359" spans="1:34"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row>
    <row r="360" spans="1:34"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row>
    <row r="361" spans="1:34"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row>
    <row r="362" spans="1:34"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row>
    <row r="363" spans="1:34"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row>
    <row r="364" spans="1:34"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row>
    <row r="365" spans="1:34"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row>
    <row r="366" spans="1:34"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row>
    <row r="367" spans="1:34"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row>
    <row r="368" spans="1:34"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row>
    <row r="369" spans="1:34"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row>
    <row r="370" spans="1:34"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row>
    <row r="371" spans="1:34"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row>
    <row r="372" spans="1:34"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row>
    <row r="373" spans="1:34"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row>
    <row r="374" spans="1:34"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row>
    <row r="375" spans="1:34"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row>
    <row r="376" spans="1:34"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row>
    <row r="377" spans="1:34"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row>
    <row r="378" spans="1:34"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row>
    <row r="379" spans="1:34"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row>
    <row r="380" spans="1:34"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row>
    <row r="381" spans="1:34"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row>
    <row r="382" spans="1:34"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row>
    <row r="383" spans="1:34"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row>
    <row r="384" spans="1:34"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row>
    <row r="385" spans="1:34"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row>
    <row r="386" spans="1:34"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row>
    <row r="387" spans="1:34"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row>
    <row r="388" spans="1:34"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row>
    <row r="389" spans="1:34"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row>
    <row r="390" spans="1:34"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row>
    <row r="391" spans="1:34"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row>
    <row r="392" spans="1:34"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row>
    <row r="393" spans="1:34"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row>
    <row r="394" spans="1:34"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row>
    <row r="395" spans="1:34"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row>
    <row r="396" spans="1:34"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row>
    <row r="397" spans="1:34"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row>
    <row r="398" spans="1:34"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row>
    <row r="399" spans="1:34"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row>
    <row r="400" spans="1:34"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row>
    <row r="401" spans="1:34"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row>
    <row r="402" spans="1:34"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row>
    <row r="403" spans="1:34"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row>
    <row r="404" spans="1:34"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row>
    <row r="405" spans="1:34"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row>
    <row r="406" spans="1:34"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row>
    <row r="407" spans="1:34"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row>
    <row r="408" spans="1:34"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row>
    <row r="409" spans="1:34"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row>
    <row r="410" spans="1:34"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row>
    <row r="411" spans="1:34"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row>
    <row r="412" spans="1:34"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row>
    <row r="413" spans="1:34"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row>
    <row r="414" spans="1:34"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row>
    <row r="415" spans="1:34"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row>
    <row r="416" spans="1:34"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row>
    <row r="417" spans="1:34"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row>
    <row r="418" spans="1:34"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row>
    <row r="419" spans="1:34"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row>
    <row r="420" spans="1:34"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row>
    <row r="421" spans="1:34"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row>
    <row r="422" spans="1:34"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row>
    <row r="423" spans="1:34"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row>
    <row r="424" spans="1:34"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row>
    <row r="425" spans="1:34"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row>
    <row r="426" spans="1:34"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row>
    <row r="427" spans="1:34"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row>
    <row r="428" spans="1:34"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row>
    <row r="429" spans="1:34"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row>
    <row r="430" spans="1:34"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row>
    <row r="431" spans="1:34"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row>
    <row r="432" spans="1:34"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row>
    <row r="433" spans="1:34"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row>
    <row r="434" spans="1:34"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row>
    <row r="435" spans="1:34"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row>
    <row r="436" spans="1:34"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row>
    <row r="437" spans="1:34"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row>
    <row r="438" spans="1:34"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row>
    <row r="439" spans="1:34"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row>
    <row r="440" spans="1:34"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row>
    <row r="441" spans="1:34"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row>
    <row r="442" spans="1:34"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row>
    <row r="443" spans="1:34"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row>
    <row r="444" spans="1:34"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row>
    <row r="445" spans="1:34"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row>
    <row r="446" spans="1:34"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row>
    <row r="447" spans="1:34"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row>
    <row r="448" spans="1:34"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row>
    <row r="449" spans="1:34"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row>
    <row r="450" spans="1:34"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row>
    <row r="451" spans="1:34"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row>
    <row r="452" spans="1:34"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row>
    <row r="453" spans="1:34"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row>
    <row r="454" spans="1:34"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row>
    <row r="455" spans="1:34"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row>
    <row r="456" spans="1:34"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row>
    <row r="457" spans="1:34"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row>
    <row r="458" spans="1:34"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row>
    <row r="459" spans="1:34"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row>
    <row r="460" spans="1:34"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row>
    <row r="461" spans="1:34"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row>
    <row r="462" spans="1:34"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row>
    <row r="463" spans="1:34"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row>
    <row r="464" spans="1:34"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row>
    <row r="465" spans="1:34"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row>
    <row r="466" spans="1:34"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row>
    <row r="467" spans="1:34"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row>
    <row r="468" spans="1:34"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row>
    <row r="469" spans="1:34"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row>
    <row r="470" spans="1:34"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row>
    <row r="471" spans="1:34"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row>
    <row r="472" spans="1:34"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row>
    <row r="473" spans="1:34"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row>
    <row r="474" spans="1:34"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row>
    <row r="475" spans="1:34"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row>
    <row r="476" spans="1:34"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row>
    <row r="477" spans="1:34"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row>
    <row r="478" spans="1:34"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row>
    <row r="479" spans="1:34"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row>
    <row r="480" spans="1:34"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row>
    <row r="481" spans="1:34"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row>
    <row r="482" spans="1:34"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row>
    <row r="483" spans="1:34"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row>
    <row r="484" spans="1:34"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row>
    <row r="485" spans="1:34"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row>
    <row r="486" spans="1:34"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row>
    <row r="487" spans="1:34"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row>
    <row r="488" spans="1:34"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row>
    <row r="489" spans="1:34"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row>
    <row r="490" spans="1:34"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row>
    <row r="491" spans="1:34"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row>
    <row r="492" spans="1:34"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row>
    <row r="493" spans="1:34"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row>
    <row r="494" spans="1:34"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row>
    <row r="495" spans="1:34"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row>
    <row r="496" spans="1:34"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row>
    <row r="497" spans="1:34"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row>
    <row r="498" spans="1:34"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row>
    <row r="499" spans="1:34"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row>
    <row r="500" spans="1:34"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row>
    <row r="501" spans="1:34"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row>
    <row r="502" spans="1:34"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row>
    <row r="503" spans="1:34"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row>
    <row r="504" spans="1:34"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row>
    <row r="505" spans="1:34"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row>
    <row r="506" spans="1:34"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row>
    <row r="507" spans="1:34"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row>
    <row r="508" spans="1:34"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row>
    <row r="509" spans="1:34"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row>
    <row r="510" spans="1:34"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row>
    <row r="511" spans="1:34"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row>
    <row r="512" spans="1:34"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row>
    <row r="513" spans="1:34"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row>
    <row r="514" spans="1:34"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row>
    <row r="515" spans="1:34"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row>
    <row r="516" spans="1:34"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row>
    <row r="517" spans="1:34"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row>
    <row r="518" spans="1:34"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row>
    <row r="519" spans="1:34"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row>
    <row r="520" spans="1:34"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row>
    <row r="521" spans="1:34"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row>
    <row r="522" spans="1:34"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row>
    <row r="523" spans="1:34"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row>
    <row r="524" spans="1:34"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row>
    <row r="525" spans="1:34"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row>
    <row r="526" spans="1:34"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row>
    <row r="527" spans="1:34"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row>
    <row r="528" spans="1:34"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row>
    <row r="529" spans="1:34"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row>
    <row r="530" spans="1:34"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row>
    <row r="531" spans="1:34"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row>
    <row r="532" spans="1:34"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row>
    <row r="533" spans="1:34"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row>
    <row r="534" spans="1:34"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row>
    <row r="535" spans="1:34"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row>
    <row r="536" spans="1:34"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row>
    <row r="537" spans="1:34"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row>
    <row r="538" spans="1:34"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row>
    <row r="539" spans="1:34"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row>
    <row r="540" spans="1:34"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row>
    <row r="541" spans="1:34"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row>
    <row r="542" spans="1:34"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row>
    <row r="543" spans="1:34"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row>
    <row r="544" spans="1:34"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row>
    <row r="545" spans="1:34"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row>
    <row r="546" spans="1:34"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row>
    <row r="547" spans="1:34"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row>
    <row r="548" spans="1:34"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row>
    <row r="549" spans="1:34"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row>
    <row r="550" spans="1:34"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row>
    <row r="551" spans="1:34"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row>
    <row r="552" spans="1:34"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row>
    <row r="553" spans="1:34"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row>
    <row r="554" spans="1:34"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row>
    <row r="555" spans="1:34"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row>
    <row r="556" spans="1:34"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row>
    <row r="557" spans="1:34"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row>
    <row r="558" spans="1:34"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row>
    <row r="559" spans="1:34"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row>
    <row r="560" spans="1:34"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row>
    <row r="561" spans="1:34"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row>
    <row r="562" spans="1:34"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row>
    <row r="563" spans="1:34"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row>
    <row r="564" spans="1:34"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row>
    <row r="565" spans="1:34"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row>
    <row r="566" spans="1:34"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row>
    <row r="567" spans="1:34"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row>
    <row r="568" spans="1:34"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row>
    <row r="569" spans="1:34"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row>
    <row r="570" spans="1:34"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row>
    <row r="571" spans="1:34"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row>
    <row r="572" spans="1:34"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row>
    <row r="573" spans="1:34"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row>
    <row r="574" spans="1:34"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row>
    <row r="575" spans="1:34"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row>
    <row r="576" spans="1:34"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row>
    <row r="577" spans="1:34"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row>
    <row r="578" spans="1:34"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row>
    <row r="579" spans="1:34"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row>
    <row r="580" spans="1:34"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row>
    <row r="581" spans="1:34"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row>
    <row r="582" spans="1:34"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row>
    <row r="583" spans="1:34"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row>
    <row r="584" spans="1:34"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row>
    <row r="585" spans="1:34"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row>
    <row r="586" spans="1:34"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row>
    <row r="587" spans="1:34"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row>
    <row r="588" spans="1:34"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row>
    <row r="589" spans="1:34"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row>
    <row r="590" spans="1:34"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row>
    <row r="591" spans="1:34"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row>
    <row r="592" spans="1:34"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row>
    <row r="593" spans="1:34"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row>
    <row r="594" spans="1:34"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row>
    <row r="595" spans="1:34"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row>
    <row r="596" spans="1:34"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row>
    <row r="597" spans="1:34"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row>
    <row r="598" spans="1:34"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row>
    <row r="599" spans="1:34"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row>
    <row r="600" spans="1:34"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row>
    <row r="601" spans="1:34"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row>
    <row r="602" spans="1:34"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row>
    <row r="603" spans="1:34"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row>
    <row r="604" spans="1:34"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row>
    <row r="605" spans="1:34"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row>
    <row r="606" spans="1:34"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row>
    <row r="607" spans="1:34"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row>
    <row r="608" spans="1:34"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row>
    <row r="609" spans="1:34"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row>
    <row r="610" spans="1:34"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row>
    <row r="611" spans="1:34"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row>
    <row r="612" spans="1:34"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row>
    <row r="613" spans="1:34"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row>
    <row r="614" spans="1:34"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row>
    <row r="615" spans="1:34"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row>
    <row r="616" spans="1:34"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row>
    <row r="617" spans="1:34"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row>
    <row r="618" spans="1:34"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row>
    <row r="619" spans="1:34"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row>
    <row r="620" spans="1:34"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row>
    <row r="621" spans="1:34"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row>
    <row r="622" spans="1:34"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row>
    <row r="623" spans="1:34"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row>
    <row r="624" spans="1:34"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row>
    <row r="625" spans="1:34"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row>
    <row r="626" spans="1:34"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row>
    <row r="627" spans="1:34"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row>
    <row r="628" spans="1:34"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row>
    <row r="629" spans="1:34"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row>
    <row r="630" spans="1:34"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row>
    <row r="631" spans="1:34"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row>
    <row r="632" spans="1:34"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row>
    <row r="633" spans="1:34"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row>
    <row r="634" spans="1:34"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row>
    <row r="635" spans="1:34"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row>
    <row r="636" spans="1:34"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row>
    <row r="637" spans="1:34"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row>
    <row r="638" spans="1:34"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row>
    <row r="639" spans="1:34"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row>
    <row r="640" spans="1:34"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row>
    <row r="641" spans="1:34"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row>
    <row r="642" spans="1:34"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row>
    <row r="643" spans="1:34"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row>
    <row r="644" spans="1:34"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row>
    <row r="645" spans="1:34"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row>
    <row r="646" spans="1:34"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row>
    <row r="647" spans="1:34"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row>
    <row r="648" spans="1:34"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row>
    <row r="649" spans="1:34"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row>
    <row r="650" spans="1:34"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row>
    <row r="651" spans="1:34"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row>
    <row r="652" spans="1:34"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row>
    <row r="653" spans="1:34"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row>
    <row r="654" spans="1:34"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row>
    <row r="655" spans="1:34"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row>
    <row r="656" spans="1:34"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row>
    <row r="657" spans="1:34"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row>
    <row r="658" spans="1:34"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row>
    <row r="659" spans="1:34"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row>
    <row r="660" spans="1:34"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row>
    <row r="661" spans="1:34"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row>
    <row r="662" spans="1:34"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row>
    <row r="663" spans="1:34"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row>
    <row r="664" spans="1:34"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row>
    <row r="665" spans="1:34"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row>
    <row r="666" spans="1:34"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row>
    <row r="667" spans="1:34"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row>
    <row r="668" spans="1:34"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row>
    <row r="669" spans="1:34"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row>
    <row r="670" spans="1:34"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row>
    <row r="671" spans="1:34"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row>
    <row r="672" spans="1:34"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row>
    <row r="673" spans="1:34"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row>
    <row r="674" spans="1:34"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row>
    <row r="675" spans="1:34"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row>
    <row r="676" spans="1:34"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row>
    <row r="677" spans="1:34"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row>
    <row r="678" spans="1:34"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row>
    <row r="679" spans="1:34"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row>
    <row r="680" spans="1:34"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row>
    <row r="681" spans="1:34"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row>
    <row r="682" spans="1:34"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row>
    <row r="683" spans="1:34"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row>
    <row r="684" spans="1:34"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row>
    <row r="685" spans="1:34"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row>
    <row r="686" spans="1:34"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row>
    <row r="687" spans="1:34"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row>
    <row r="688" spans="1:34"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row>
    <row r="689" spans="1:34"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row>
    <row r="690" spans="1:34"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row>
    <row r="691" spans="1:34"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row>
    <row r="692" spans="1:34"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row>
    <row r="693" spans="1:34"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row>
    <row r="694" spans="1:34"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row>
    <row r="695" spans="1:34"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row>
    <row r="696" spans="1:34"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row>
    <row r="697" spans="1:34"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row>
    <row r="698" spans="1:34"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row>
    <row r="699" spans="1:34"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row>
    <row r="700" spans="1:34"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row>
    <row r="701" spans="1:34"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row>
    <row r="702" spans="1:34"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row>
    <row r="703" spans="1:34"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row>
    <row r="704" spans="1:34"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row>
    <row r="705" spans="1:34"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row>
    <row r="706" spans="1:34"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row>
    <row r="707" spans="1:34"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row>
    <row r="708" spans="1:34"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row>
    <row r="709" spans="1:34"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row>
    <row r="710" spans="1:34"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row>
    <row r="711" spans="1:34"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row>
    <row r="712" spans="1:34"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row>
    <row r="713" spans="1:34"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row>
    <row r="714" spans="1:34"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row>
    <row r="715" spans="1:34"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row>
    <row r="716" spans="1:34"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row>
    <row r="717" spans="1:34"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row>
    <row r="718" spans="1:34"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row>
    <row r="719" spans="1:34"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row>
    <row r="720" spans="1:34"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row>
    <row r="721" spans="1:34"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row>
    <row r="722" spans="1:34"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row>
    <row r="723" spans="1:34"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row>
    <row r="724" spans="1:34"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row>
    <row r="725" spans="1:34"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row>
    <row r="726" spans="1:34"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row>
    <row r="727" spans="1:34"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row>
    <row r="728" spans="1:34"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row>
    <row r="729" spans="1:34"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row>
    <row r="730" spans="1:34"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row>
    <row r="731" spans="1:34"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row>
    <row r="732" spans="1:34"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row>
    <row r="733" spans="1:34"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row>
    <row r="734" spans="1:34"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row>
    <row r="735" spans="1:34"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row>
    <row r="736" spans="1:34"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row>
    <row r="737" spans="1:34"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row>
    <row r="738" spans="1:34"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row>
    <row r="739" spans="1:34"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row>
    <row r="740" spans="1:34"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row>
    <row r="741" spans="1:34"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row>
    <row r="742" spans="1:34"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row>
    <row r="743" spans="1:34"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row>
    <row r="744" spans="1:34"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row>
    <row r="745" spans="1:34"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row>
    <row r="746" spans="1:34"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row>
    <row r="747" spans="1:34"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row>
    <row r="748" spans="1:34"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row>
    <row r="749" spans="1:34"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row>
    <row r="750" spans="1:34"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row>
    <row r="751" spans="1:34"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row>
    <row r="752" spans="1:34"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row>
    <row r="753" spans="1:34"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row>
    <row r="754" spans="1:34"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row>
    <row r="755" spans="1:34"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row>
    <row r="756" spans="1:34"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row>
    <row r="757" spans="1:34"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row>
    <row r="758" spans="1:34"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row>
    <row r="759" spans="1:34"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row>
    <row r="760" spans="1:34"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row>
    <row r="761" spans="1:34"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row>
    <row r="762" spans="1:34"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row>
    <row r="763" spans="1:34"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row>
    <row r="764" spans="1:34"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row>
    <row r="765" spans="1:34"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row>
    <row r="766" spans="1:34"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row>
    <row r="767" spans="1:34"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row>
    <row r="768" spans="1:34"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row>
    <row r="769" spans="1:34"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row>
    <row r="770" spans="1:34"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row>
    <row r="771" spans="1:34"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row>
    <row r="772" spans="1:34"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row>
    <row r="773" spans="1:34"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row>
    <row r="774" spans="1:34"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row>
    <row r="775" spans="1:34"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row>
    <row r="776" spans="1:34"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row>
    <row r="777" spans="1:34"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row>
    <row r="778" spans="1:34"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row>
    <row r="779" spans="1:34"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row>
    <row r="780" spans="1:34"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row>
    <row r="781" spans="1:34"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row>
    <row r="782" spans="1:34"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row>
    <row r="783" spans="1:34"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row>
    <row r="784" spans="1:34"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row>
    <row r="785" spans="1:34"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row>
    <row r="786" spans="1:34"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row>
    <row r="787" spans="1:34"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row>
    <row r="788" spans="1:34"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row>
    <row r="789" spans="1:34"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row>
    <row r="790" spans="1:34"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row>
    <row r="791" spans="1:34"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row>
    <row r="792" spans="1:34"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row>
    <row r="793" spans="1:34"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row>
    <row r="794" spans="1:34"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row>
    <row r="795" spans="1:34"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row>
    <row r="796" spans="1:34"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row>
    <row r="797" spans="1:34"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row>
    <row r="798" spans="1:34"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row>
    <row r="799" spans="1:34"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row>
    <row r="800" spans="1:34"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row>
    <row r="801" spans="1:34"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row>
    <row r="802" spans="1:34"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row>
    <row r="803" spans="1:34"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row>
    <row r="804" spans="1:34"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row>
    <row r="805" spans="1:34"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row>
    <row r="806" spans="1:34"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row>
    <row r="807" spans="1:34"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row>
    <row r="808" spans="1:34"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row>
    <row r="809" spans="1:34"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row>
    <row r="810" spans="1:34"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row>
    <row r="811" spans="1:34"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row>
    <row r="812" spans="1:34"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row>
    <row r="813" spans="1:34"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row>
    <row r="814" spans="1:34"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row>
    <row r="815" spans="1:34"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row>
    <row r="816" spans="1:34"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row>
    <row r="817" spans="1:34"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row>
    <row r="818" spans="1:34"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row>
    <row r="819" spans="1:34"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row>
    <row r="820" spans="1:34"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row>
    <row r="821" spans="1:34"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row>
    <row r="822" spans="1:34"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row>
    <row r="823" spans="1:34"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row>
    <row r="824" spans="1:34"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row>
    <row r="825" spans="1:34"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row>
    <row r="826" spans="1:34"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row>
    <row r="827" spans="1:34"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row>
    <row r="828" spans="1:34"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row>
    <row r="829" spans="1:34"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row>
    <row r="830" spans="1:34"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row>
    <row r="831" spans="1:34"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row>
    <row r="832" spans="1:34"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row>
    <row r="833" spans="1:34"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row>
    <row r="834" spans="1:34"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row>
    <row r="835" spans="1:34"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row>
    <row r="836" spans="1:34"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row>
    <row r="837" spans="1:34"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row>
    <row r="838" spans="1:34"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row>
    <row r="839" spans="1:34"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row>
    <row r="840" spans="1:34"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row>
    <row r="841" spans="1:34"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row>
    <row r="842" spans="1:34"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row>
    <row r="843" spans="1:34"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row>
    <row r="844" spans="1:34"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row>
    <row r="845" spans="1:34"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row>
    <row r="846" spans="1:34"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row>
    <row r="847" spans="1:34"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row>
    <row r="848" spans="1:34"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row>
    <row r="849" spans="1:34"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row>
    <row r="850" spans="1:34"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row>
    <row r="851" spans="1:34"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row>
    <row r="852" spans="1:34"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row>
    <row r="853" spans="1:34"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row>
    <row r="854" spans="1:34"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row>
    <row r="855" spans="1:34"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row>
    <row r="856" spans="1:34"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row>
    <row r="857" spans="1:34"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row>
    <row r="858" spans="1:34"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row>
    <row r="859" spans="1:34"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row>
    <row r="860" spans="1:34"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row>
    <row r="861" spans="1:34"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row>
    <row r="862" spans="1:34"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row>
    <row r="863" spans="1:34"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row>
    <row r="864" spans="1:34"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row>
    <row r="865" spans="1:34"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row>
    <row r="866" spans="1:34"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row>
    <row r="867" spans="1:34"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row>
    <row r="868" spans="1:34"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row>
    <row r="869" spans="1:34"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row>
    <row r="870" spans="1:34"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row>
    <row r="871" spans="1:34"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row>
    <row r="872" spans="1:34"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row>
    <row r="873" spans="1:34"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row>
    <row r="874" spans="1:34"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row>
    <row r="875" spans="1:34"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row>
    <row r="876" spans="1:34"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row>
    <row r="877" spans="1:34"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row>
    <row r="878" spans="1:34"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row>
    <row r="879" spans="1:34"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row>
    <row r="880" spans="1:34"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row>
    <row r="881" spans="1:34"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row>
    <row r="882" spans="1:34"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row>
    <row r="883" spans="1:34"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row>
    <row r="884" spans="1:34"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row>
    <row r="885" spans="1:34"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row>
    <row r="886" spans="1:34"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row>
    <row r="887" spans="1:34"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row>
    <row r="888" spans="1:34"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row>
    <row r="889" spans="1:34"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row>
    <row r="890" spans="1:34"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row>
    <row r="891" spans="1:34"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row>
    <row r="892" spans="1:34"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row>
    <row r="893" spans="1:34"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row>
    <row r="894" spans="1:34"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row>
    <row r="895" spans="1:34"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row>
    <row r="896" spans="1:34"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row>
    <row r="897" spans="1:34"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row>
    <row r="898" spans="1:34"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row>
    <row r="899" spans="1:34"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row>
    <row r="900" spans="1:34"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row>
    <row r="901" spans="1:34"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row>
    <row r="902" spans="1:34"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row>
    <row r="903" spans="1:34"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row>
    <row r="904" spans="1:34"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row>
    <row r="905" spans="1:34"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row>
    <row r="906" spans="1:34"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row>
    <row r="907" spans="1:34"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row>
    <row r="908" spans="1:34"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row>
    <row r="909" spans="1:34"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row>
    <row r="910" spans="1:34"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row>
    <row r="911" spans="1:34"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row>
    <row r="912" spans="1:34"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row>
    <row r="913" spans="1:34"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row>
    <row r="914" spans="1:34"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row>
    <row r="915" spans="1:34"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row>
    <row r="916" spans="1:34"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row>
    <row r="917" spans="1:34"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row>
    <row r="918" spans="1:34"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row>
    <row r="919" spans="1:34"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row>
    <row r="920" spans="1:34"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row>
    <row r="921" spans="1:34"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row>
    <row r="922" spans="1:34"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row>
    <row r="923" spans="1:34"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row>
    <row r="924" spans="1:34"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row>
    <row r="925" spans="1:34"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row>
    <row r="926" spans="1:34"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row>
    <row r="927" spans="1:34"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row>
    <row r="928" spans="1:34"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row>
    <row r="929" spans="1:34"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row>
    <row r="930" spans="1:34"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row>
    <row r="931" spans="1:34"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row>
    <row r="932" spans="1:34"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row>
    <row r="933" spans="1:34"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row>
    <row r="934" spans="1:34"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row>
    <row r="935" spans="1:34"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row>
    <row r="936" spans="1:34"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row>
    <row r="937" spans="1:34"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row>
    <row r="938" spans="1:34"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row>
    <row r="939" spans="1:34"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row>
    <row r="940" spans="1:34"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row>
    <row r="941" spans="1:34"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row>
    <row r="942" spans="1:34"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row>
    <row r="943" spans="1:34"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row>
    <row r="944" spans="1:34"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row>
    <row r="945" spans="1:34"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row>
    <row r="946" spans="1:34"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row>
    <row r="947" spans="1:34"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row>
    <row r="948" spans="1:34"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row>
    <row r="949" spans="1:34"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row>
    <row r="950" spans="1:34"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row>
    <row r="951" spans="1:34"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row>
    <row r="952" spans="1:34"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row>
    <row r="953" spans="1:34"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row>
    <row r="954" spans="1:34"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row>
    <row r="955" spans="1:34"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row>
    <row r="956" spans="1:34"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row>
    <row r="957" spans="1:34"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row>
    <row r="958" spans="1:34"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row>
    <row r="959" spans="1:34"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row>
    <row r="960" spans="1:34"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row>
    <row r="961" spans="1:34"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row>
    <row r="962" spans="1:34"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row>
    <row r="963" spans="1:34"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row>
    <row r="964" spans="1:34"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row>
    <row r="965" spans="1:34"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row>
    <row r="966" spans="1:34"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row>
    <row r="967" spans="1:34"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row>
    <row r="968" spans="1:34"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row>
    <row r="969" spans="1:34"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row>
    <row r="970" spans="1:34"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row>
    <row r="971" spans="1:34"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row>
    <row r="972" spans="1:34"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row>
    <row r="973" spans="1:34"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row>
    <row r="974" spans="1:34"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row>
    <row r="975" spans="1:34"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row>
    <row r="976" spans="1:34"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row>
    <row r="977" spans="1:34"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row>
    <row r="978" spans="1:34"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row>
    <row r="979" spans="1:34"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row>
    <row r="980" spans="1:34"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row>
    <row r="981" spans="1:34"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row>
    <row r="982" spans="1:34"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row>
    <row r="983" spans="1:34"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row>
    <row r="984" spans="1:34"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row>
    <row r="985" spans="1:34"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row>
    <row r="986" spans="1:34"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row>
    <row r="987" spans="1:34"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row>
    <row r="988" spans="1:34"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row>
    <row r="989" spans="1:34"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row>
    <row r="990" spans="1:34"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row>
    <row r="991" spans="1:34"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row>
    <row r="992" spans="1:34"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row>
    <row r="993" spans="1:34"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row>
    <row r="994" spans="1:34"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row>
    <row r="995" spans="1:34"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row>
    <row r="996" spans="1:34"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row>
    <row r="997" spans="1:34"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row>
    <row r="998" spans="1:34"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row>
    <row r="999" spans="1:34"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row>
    <row r="1000" spans="1:34"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row>
    <row r="2" spans="1:34"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c r="AE2" s="301"/>
      <c r="AF2" s="301"/>
      <c r="AG2" s="301"/>
      <c r="AH2" s="301"/>
    </row>
    <row r="3" spans="1:34"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c r="AE3" s="301"/>
      <c r="AF3" s="301"/>
      <c r="AG3" s="301"/>
      <c r="AH3" s="301"/>
    </row>
    <row r="4" spans="1:34"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c r="AE4" s="301"/>
      <c r="AF4" s="301"/>
      <c r="AG4" s="301"/>
      <c r="AH4" s="301"/>
    </row>
    <row r="5" spans="1:34"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c r="AE5" s="301"/>
      <c r="AF5" s="301"/>
      <c r="AG5" s="301"/>
      <c r="AH5" s="301"/>
    </row>
    <row r="6" spans="1:34"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c r="AE6" s="301"/>
      <c r="AF6" s="301"/>
      <c r="AG6" s="873" t="s">
        <v>595</v>
      </c>
      <c r="AH6" s="500"/>
    </row>
    <row r="7" spans="1:34"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c r="AH7" s="301"/>
    </row>
    <row r="8" spans="1:34"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c r="AH8" s="301"/>
    </row>
    <row r="9" spans="1:34"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52" t="s">
        <v>596</v>
      </c>
      <c r="AH9" s="52" t="s">
        <v>597</v>
      </c>
    </row>
    <row r="10" spans="1:34" ht="30" customHeight="1" x14ac:dyDescent="0.25">
      <c r="A10" s="301"/>
      <c r="B10" s="31"/>
      <c r="C10" s="514" t="s">
        <v>123</v>
      </c>
      <c r="D10" s="500"/>
      <c r="E10" s="482" t="s">
        <v>118</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c r="AE10" s="301"/>
      <c r="AF10" s="301"/>
      <c r="AG10" s="37" t="s">
        <v>599</v>
      </c>
      <c r="AH10" s="37">
        <v>28</v>
      </c>
    </row>
    <row r="11" spans="1:34"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c r="AE11" s="301"/>
      <c r="AF11" s="301"/>
      <c r="AG11" s="37" t="s">
        <v>600</v>
      </c>
      <c r="AH11" s="37">
        <v>100</v>
      </c>
    </row>
    <row r="12" spans="1:34" ht="29.25" customHeight="1" x14ac:dyDescent="0.25">
      <c r="A12" s="301"/>
      <c r="B12" s="31"/>
      <c r="C12" s="518" t="s">
        <v>125</v>
      </c>
      <c r="D12" s="519"/>
      <c r="E12" s="516" t="s">
        <v>613</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c r="AE12" s="301"/>
      <c r="AF12" s="301"/>
      <c r="AG12" s="37" t="s">
        <v>601</v>
      </c>
      <c r="AH12" s="37">
        <v>34</v>
      </c>
    </row>
    <row r="13" spans="1:34"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01"/>
      <c r="AG13" s="37" t="s">
        <v>603</v>
      </c>
      <c r="AH13" s="37">
        <v>100</v>
      </c>
    </row>
    <row r="14" spans="1:34" ht="15" customHeight="1" x14ac:dyDescent="0.25">
      <c r="A14" s="301"/>
      <c r="B14" s="31"/>
      <c r="C14" s="514" t="s">
        <v>127</v>
      </c>
      <c r="D14" s="500"/>
      <c r="E14" s="312"/>
      <c r="F14" s="515"/>
      <c r="G14" s="500"/>
      <c r="H14" s="500"/>
      <c r="I14" s="500"/>
      <c r="J14" s="500"/>
      <c r="K14" s="500"/>
      <c r="L14" s="500"/>
      <c r="M14" s="500"/>
      <c r="N14" s="500"/>
      <c r="O14" s="500"/>
      <c r="P14" s="500"/>
      <c r="Q14" s="500"/>
      <c r="R14" s="500"/>
      <c r="S14" s="500"/>
      <c r="T14" s="500"/>
      <c r="U14" s="500"/>
      <c r="V14" s="500"/>
      <c r="W14" s="500"/>
      <c r="X14" s="500"/>
      <c r="Y14" s="500"/>
      <c r="Z14" s="500"/>
      <c r="AA14" s="500"/>
      <c r="AB14" s="511"/>
      <c r="AC14" s="301"/>
      <c r="AD14" s="301"/>
      <c r="AE14" s="301"/>
      <c r="AF14" s="301"/>
      <c r="AG14" s="37" t="s">
        <v>604</v>
      </c>
      <c r="AH14" s="37">
        <v>38</v>
      </c>
    </row>
    <row r="15" spans="1:34" ht="29.25" customHeight="1" x14ac:dyDescent="0.25">
      <c r="A15" s="301"/>
      <c r="B15" s="31"/>
      <c r="C15" s="482" t="s">
        <v>614</v>
      </c>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73"/>
      <c r="AB15" s="313"/>
      <c r="AC15" s="301"/>
      <c r="AD15" s="301"/>
      <c r="AE15" s="301"/>
      <c r="AF15" s="301"/>
      <c r="AG15" s="37" t="s">
        <v>605</v>
      </c>
      <c r="AH15" s="37">
        <v>100</v>
      </c>
    </row>
    <row r="16" spans="1:34"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c r="AE16" s="301"/>
      <c r="AF16" s="301"/>
      <c r="AG16" s="37" t="s">
        <v>606</v>
      </c>
      <c r="AH16" s="37">
        <v>15</v>
      </c>
    </row>
    <row r="17" spans="1:34"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c r="AE17" s="301"/>
      <c r="AF17" s="301"/>
      <c r="AG17" s="301"/>
      <c r="AH17" s="301"/>
    </row>
    <row r="18" spans="1:34" ht="15" customHeight="1" x14ac:dyDescent="0.25">
      <c r="A18" s="301"/>
      <c r="B18" s="31"/>
      <c r="C18" s="509"/>
      <c r="D18" s="493"/>
      <c r="E18" s="493"/>
      <c r="F18" s="493"/>
      <c r="G18" s="493"/>
      <c r="H18" s="493"/>
      <c r="I18" s="493"/>
      <c r="J18" s="493"/>
      <c r="K18" s="493"/>
      <c r="L18" s="493"/>
      <c r="M18" s="493"/>
      <c r="N18" s="493"/>
      <c r="O18" s="493"/>
      <c r="P18" s="494"/>
      <c r="Q18" s="301"/>
      <c r="R18" s="503"/>
      <c r="S18" s="483"/>
      <c r="T18" s="483"/>
      <c r="U18" s="483"/>
      <c r="V18" s="483"/>
      <c r="W18" s="483"/>
      <c r="X18" s="483"/>
      <c r="Y18" s="483"/>
      <c r="Z18" s="483"/>
      <c r="AA18" s="473"/>
      <c r="AB18" s="309"/>
      <c r="AC18" s="301"/>
      <c r="AD18" s="301"/>
      <c r="AE18" s="301"/>
      <c r="AF18" s="301"/>
      <c r="AG18" s="301"/>
      <c r="AH18" s="301"/>
    </row>
    <row r="19" spans="1:34" ht="15" customHeight="1" x14ac:dyDescent="0.25">
      <c r="A19" s="301"/>
      <c r="B19" s="31"/>
      <c r="C19" s="510"/>
      <c r="D19" s="457"/>
      <c r="E19" s="457"/>
      <c r="F19" s="457"/>
      <c r="G19" s="457"/>
      <c r="H19" s="457"/>
      <c r="I19" s="457"/>
      <c r="J19" s="457"/>
      <c r="K19" s="457"/>
      <c r="L19" s="457"/>
      <c r="M19" s="457"/>
      <c r="N19" s="457"/>
      <c r="O19" s="457"/>
      <c r="P19" s="511"/>
      <c r="Q19" s="301"/>
      <c r="R19" s="301"/>
      <c r="S19" s="301"/>
      <c r="T19" s="301"/>
      <c r="U19" s="301"/>
      <c r="V19" s="301"/>
      <c r="W19" s="301"/>
      <c r="X19" s="301"/>
      <c r="Y19" s="301"/>
      <c r="Z19" s="301"/>
      <c r="AA19" s="301"/>
      <c r="AB19" s="309"/>
      <c r="AC19" s="301"/>
      <c r="AD19" s="301"/>
      <c r="AE19" s="301"/>
      <c r="AF19" s="301"/>
      <c r="AG19" s="301"/>
      <c r="AH19" s="301"/>
    </row>
    <row r="20" spans="1:34" ht="15" customHeight="1" x14ac:dyDescent="0.25">
      <c r="A20" s="301"/>
      <c r="B20" s="31"/>
      <c r="C20" s="510"/>
      <c r="D20" s="457"/>
      <c r="E20" s="457"/>
      <c r="F20" s="457"/>
      <c r="G20" s="457"/>
      <c r="H20" s="457"/>
      <c r="I20" s="457"/>
      <c r="J20" s="457"/>
      <c r="K20" s="457"/>
      <c r="L20" s="457"/>
      <c r="M20" s="457"/>
      <c r="N20" s="457"/>
      <c r="O20" s="457"/>
      <c r="P20" s="511"/>
      <c r="Q20" s="311"/>
      <c r="R20" s="314" t="s">
        <v>130</v>
      </c>
      <c r="S20" s="314"/>
      <c r="T20" s="314"/>
      <c r="U20" s="314"/>
      <c r="V20" s="314"/>
      <c r="W20" s="311"/>
      <c r="X20" s="311"/>
      <c r="Y20" s="311"/>
      <c r="Z20" s="301"/>
      <c r="AA20" s="311"/>
      <c r="AB20" s="309"/>
      <c r="AC20" s="301"/>
      <c r="AD20" s="301"/>
      <c r="AE20" s="301"/>
      <c r="AF20" s="301"/>
      <c r="AG20" s="336">
        <f>+(((((AH10/100)*AH11)+((AH12/100)*AH13)+((AH14/100)*AH15))*AH16)/100)</f>
        <v>15</v>
      </c>
      <c r="AH20" s="301"/>
    </row>
    <row r="21" spans="1:34" ht="15" customHeight="1" x14ac:dyDescent="0.25">
      <c r="A21" s="301"/>
      <c r="B21" s="31"/>
      <c r="C21" s="510"/>
      <c r="D21" s="457"/>
      <c r="E21" s="457"/>
      <c r="F21" s="457"/>
      <c r="G21" s="457"/>
      <c r="H21" s="457"/>
      <c r="I21" s="457"/>
      <c r="J21" s="457"/>
      <c r="K21" s="457"/>
      <c r="L21" s="457"/>
      <c r="M21" s="457"/>
      <c r="N21" s="457"/>
      <c r="O21" s="457"/>
      <c r="P21" s="511"/>
      <c r="Q21" s="301"/>
      <c r="R21" s="37"/>
      <c r="S21" s="301" t="s">
        <v>15</v>
      </c>
      <c r="T21" s="301"/>
      <c r="U21" s="37"/>
      <c r="V21" s="301" t="s">
        <v>27</v>
      </c>
      <c r="W21" s="301"/>
      <c r="X21" s="37"/>
      <c r="Y21" s="316" t="s">
        <v>46</v>
      </c>
      <c r="Z21" s="301"/>
      <c r="AA21" s="301"/>
      <c r="AB21" s="309"/>
      <c r="AC21" s="301"/>
      <c r="AD21" s="301"/>
      <c r="AE21" s="301"/>
      <c r="AF21" s="301"/>
      <c r="AG21" s="301"/>
      <c r="AH21" s="301"/>
    </row>
    <row r="22" spans="1:34" ht="15" customHeight="1" x14ac:dyDescent="0.25">
      <c r="A22" s="301"/>
      <c r="B22" s="31"/>
      <c r="C22" s="510"/>
      <c r="D22" s="457"/>
      <c r="E22" s="457"/>
      <c r="F22" s="457"/>
      <c r="G22" s="457"/>
      <c r="H22" s="457"/>
      <c r="I22" s="457"/>
      <c r="J22" s="457"/>
      <c r="K22" s="457"/>
      <c r="L22" s="457"/>
      <c r="M22" s="457"/>
      <c r="N22" s="457"/>
      <c r="O22" s="457"/>
      <c r="P22" s="511"/>
      <c r="Q22" s="301"/>
      <c r="R22" s="301"/>
      <c r="S22" s="301"/>
      <c r="T22" s="301"/>
      <c r="U22" s="301"/>
      <c r="V22" s="301"/>
      <c r="W22" s="301"/>
      <c r="X22" s="301"/>
      <c r="Y22" s="301"/>
      <c r="Z22" s="301"/>
      <c r="AA22" s="301"/>
      <c r="AB22" s="309"/>
      <c r="AC22" s="301"/>
      <c r="AD22" s="301"/>
      <c r="AE22" s="301"/>
      <c r="AF22" s="301"/>
      <c r="AG22" s="301"/>
      <c r="AH22" s="301"/>
    </row>
    <row r="23" spans="1:34" ht="15" customHeight="1" x14ac:dyDescent="0.25">
      <c r="A23" s="301"/>
      <c r="B23" s="31"/>
      <c r="C23" s="495"/>
      <c r="D23" s="496"/>
      <c r="E23" s="496"/>
      <c r="F23" s="496"/>
      <c r="G23" s="496"/>
      <c r="H23" s="496"/>
      <c r="I23" s="496"/>
      <c r="J23" s="496"/>
      <c r="K23" s="496"/>
      <c r="L23" s="496"/>
      <c r="M23" s="496"/>
      <c r="N23" s="496"/>
      <c r="O23" s="496"/>
      <c r="P23" s="497"/>
      <c r="Q23" s="301"/>
      <c r="R23" s="314" t="s">
        <v>131</v>
      </c>
      <c r="S23" s="301"/>
      <c r="T23" s="301"/>
      <c r="U23" s="301"/>
      <c r="V23" s="301"/>
      <c r="W23" s="520" t="s">
        <v>33</v>
      </c>
      <c r="X23" s="483"/>
      <c r="Y23" s="483"/>
      <c r="Z23" s="483"/>
      <c r="AA23" s="473"/>
      <c r="AB23" s="309"/>
      <c r="AC23" s="301"/>
      <c r="AD23" s="301"/>
      <c r="AE23" s="301"/>
      <c r="AF23" s="301"/>
      <c r="AG23" s="301"/>
      <c r="AH23" s="301"/>
    </row>
    <row r="24" spans="1:34"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c r="AE24" s="301"/>
      <c r="AF24" s="301"/>
      <c r="AG24" s="301"/>
      <c r="AH24" s="301"/>
    </row>
    <row r="25" spans="1:34"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c r="AE25" s="301"/>
      <c r="AF25" s="301"/>
      <c r="AG25" s="301"/>
      <c r="AH25" s="301"/>
    </row>
    <row r="26" spans="1:34" ht="39.75" customHeight="1" x14ac:dyDescent="0.25">
      <c r="A26" s="301"/>
      <c r="B26" s="31"/>
      <c r="C26" s="874" t="s">
        <v>615</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73"/>
      <c r="AB26" s="309"/>
      <c r="AC26" s="301"/>
      <c r="AD26" s="301"/>
      <c r="AE26" s="301"/>
      <c r="AF26" s="301"/>
      <c r="AG26" s="301"/>
      <c r="AH26" s="301"/>
    </row>
    <row r="27" spans="1:34"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c r="AE27" s="301"/>
      <c r="AF27" s="301"/>
      <c r="AG27" s="301"/>
      <c r="AH27" s="301"/>
    </row>
    <row r="28" spans="1:34"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c r="AE28" s="301"/>
      <c r="AF28" s="301"/>
      <c r="AG28" s="301"/>
      <c r="AH28" s="301"/>
    </row>
    <row r="29" spans="1:34" ht="29.25" customHeight="1" x14ac:dyDescent="0.25">
      <c r="A29" s="301"/>
      <c r="B29" s="31"/>
      <c r="C29" s="520" t="s">
        <v>591</v>
      </c>
      <c r="D29" s="483"/>
      <c r="E29" s="483"/>
      <c r="F29" s="483"/>
      <c r="G29" s="483"/>
      <c r="H29" s="483"/>
      <c r="I29" s="483"/>
      <c r="J29" s="483"/>
      <c r="K29" s="473"/>
      <c r="L29" s="311"/>
      <c r="M29" s="520"/>
      <c r="N29" s="483"/>
      <c r="O29" s="483"/>
      <c r="P29" s="483"/>
      <c r="Q29" s="483"/>
      <c r="R29" s="483"/>
      <c r="S29" s="483"/>
      <c r="T29" s="483"/>
      <c r="U29" s="483"/>
      <c r="V29" s="483"/>
      <c r="W29" s="483"/>
      <c r="X29" s="483"/>
      <c r="Y29" s="483"/>
      <c r="Z29" s="483"/>
      <c r="AA29" s="473"/>
      <c r="AB29" s="317"/>
      <c r="AC29" s="301"/>
      <c r="AD29" s="301"/>
      <c r="AE29" s="301"/>
      <c r="AF29" s="301"/>
      <c r="AG29" s="301"/>
      <c r="AH29" s="301"/>
    </row>
    <row r="30" spans="1:34"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c r="AE30" s="301"/>
      <c r="AF30" s="301"/>
      <c r="AG30" s="301"/>
      <c r="AH30" s="301"/>
    </row>
    <row r="31" spans="1:34"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c r="AE31" s="301"/>
      <c r="AF31" s="301"/>
      <c r="AG31" s="301"/>
      <c r="AH31" s="301"/>
    </row>
    <row r="32" spans="1:34" ht="90" customHeight="1" x14ac:dyDescent="0.25">
      <c r="A32" s="301"/>
      <c r="B32" s="31"/>
      <c r="C32" s="521" t="s">
        <v>592</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73"/>
      <c r="AB32" s="309"/>
      <c r="AC32" s="301"/>
      <c r="AD32" s="301"/>
      <c r="AE32" s="301"/>
      <c r="AF32" s="301"/>
      <c r="AG32" s="301"/>
      <c r="AH32" s="301"/>
    </row>
    <row r="33" spans="1:34"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c r="AE33" s="301"/>
      <c r="AF33" s="301"/>
      <c r="AG33" s="301"/>
      <c r="AH33" s="301"/>
    </row>
    <row r="34" spans="1:34" ht="15.75" customHeight="1" x14ac:dyDescent="0.25">
      <c r="A34" s="301"/>
      <c r="B34" s="31"/>
      <c r="C34" s="504" t="s">
        <v>139</v>
      </c>
      <c r="D34" s="500"/>
      <c r="E34" s="314"/>
      <c r="F34" s="482" t="s">
        <v>34</v>
      </c>
      <c r="G34" s="473"/>
      <c r="H34" s="314"/>
      <c r="I34" s="301"/>
      <c r="J34" s="321" t="s">
        <v>140</v>
      </c>
      <c r="K34" s="482">
        <v>15</v>
      </c>
      <c r="L34" s="483"/>
      <c r="M34" s="483"/>
      <c r="N34" s="473"/>
      <c r="O34" s="314"/>
      <c r="P34" s="314"/>
      <c r="Q34" s="305" t="s">
        <v>141</v>
      </c>
      <c r="R34" s="301"/>
      <c r="S34" s="314"/>
      <c r="T34" s="314"/>
      <c r="U34" s="314"/>
      <c r="V34" s="314"/>
      <c r="W34" s="482" t="s">
        <v>20</v>
      </c>
      <c r="X34" s="483"/>
      <c r="Y34" s="483"/>
      <c r="Z34" s="483"/>
      <c r="AA34" s="473"/>
      <c r="AB34" s="313"/>
      <c r="AC34" s="301"/>
      <c r="AD34" s="301"/>
      <c r="AE34" s="301"/>
      <c r="AF34" s="301"/>
      <c r="AG34" s="301"/>
      <c r="AH34" s="301"/>
    </row>
    <row r="35" spans="1:34"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c r="AE35" s="301"/>
      <c r="AF35" s="301"/>
      <c r="AG35" s="301"/>
      <c r="AH35" s="301"/>
    </row>
    <row r="36" spans="1:34" ht="32.25" customHeight="1" x14ac:dyDescent="0.25">
      <c r="A36" s="301"/>
      <c r="B36" s="31"/>
      <c r="C36" s="301"/>
      <c r="D36" s="321" t="s">
        <v>142</v>
      </c>
      <c r="E36" s="314"/>
      <c r="F36" s="521" t="s">
        <v>616</v>
      </c>
      <c r="G36" s="483"/>
      <c r="H36" s="483"/>
      <c r="I36" s="483"/>
      <c r="J36" s="483"/>
      <c r="K36" s="483"/>
      <c r="L36" s="483"/>
      <c r="M36" s="473"/>
      <c r="N36" s="301"/>
      <c r="O36" s="321" t="s">
        <v>144</v>
      </c>
      <c r="P36" s="520">
        <v>0</v>
      </c>
      <c r="Q36" s="483"/>
      <c r="R36" s="483"/>
      <c r="S36" s="483"/>
      <c r="T36" s="483"/>
      <c r="U36" s="483"/>
      <c r="V36" s="483"/>
      <c r="W36" s="483"/>
      <c r="X36" s="483"/>
      <c r="Y36" s="483"/>
      <c r="Z36" s="483"/>
      <c r="AA36" s="473"/>
      <c r="AB36" s="309"/>
      <c r="AC36" s="301"/>
      <c r="AD36" s="301"/>
      <c r="AE36" s="301"/>
      <c r="AF36" s="301"/>
      <c r="AG36" s="301"/>
      <c r="AH36" s="301"/>
    </row>
    <row r="37" spans="1:34"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c r="AE37" s="301"/>
      <c r="AF37" s="301"/>
      <c r="AG37" s="301"/>
      <c r="AH37" s="301"/>
    </row>
    <row r="38" spans="1:34" ht="15.75" customHeight="1" x14ac:dyDescent="0.25">
      <c r="A38" s="301"/>
      <c r="B38" s="31"/>
      <c r="C38" s="301"/>
      <c r="D38" s="321" t="s">
        <v>145</v>
      </c>
      <c r="E38" s="301"/>
      <c r="F38" s="503" t="s">
        <v>146</v>
      </c>
      <c r="G38" s="473"/>
      <c r="H38" s="301"/>
      <c r="I38" s="301"/>
      <c r="J38" s="314" t="s">
        <v>147</v>
      </c>
      <c r="K38" s="301"/>
      <c r="L38" s="503" t="s">
        <v>148</v>
      </c>
      <c r="M38" s="483"/>
      <c r="N38" s="473"/>
      <c r="O38" s="314"/>
      <c r="P38" s="314"/>
      <c r="Q38" s="301"/>
      <c r="R38" s="314" t="s">
        <v>149</v>
      </c>
      <c r="S38" s="314"/>
      <c r="T38" s="314"/>
      <c r="U38" s="314"/>
      <c r="V38" s="314"/>
      <c r="W38" s="522"/>
      <c r="X38" s="483"/>
      <c r="Y38" s="483"/>
      <c r="Z38" s="483"/>
      <c r="AA38" s="473"/>
      <c r="AB38" s="313"/>
      <c r="AC38" s="301"/>
      <c r="AD38" s="301"/>
      <c r="AE38" s="301"/>
      <c r="AF38" s="301"/>
      <c r="AG38" s="301"/>
      <c r="AH38" s="301"/>
    </row>
    <row r="39" spans="1:34"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c r="AE39" s="301"/>
      <c r="AF39" s="301"/>
      <c r="AG39" s="301"/>
      <c r="AH39" s="301"/>
    </row>
    <row r="40" spans="1:34" ht="15.75" customHeight="1" x14ac:dyDescent="0.25">
      <c r="A40" s="301"/>
      <c r="B40" s="31"/>
      <c r="C40" s="322" t="s">
        <v>150</v>
      </c>
      <c r="D40" s="523">
        <v>2024</v>
      </c>
      <c r="E40" s="524"/>
      <c r="F40" s="525"/>
      <c r="G40" s="35"/>
      <c r="H40" s="305"/>
      <c r="I40" s="305"/>
      <c r="J40" s="305"/>
      <c r="K40" s="305"/>
      <c r="L40" s="305"/>
      <c r="M40" s="305"/>
      <c r="N40" s="305"/>
      <c r="O40" s="305"/>
      <c r="P40" s="305"/>
      <c r="Q40" s="515"/>
      <c r="R40" s="500"/>
      <c r="S40" s="500"/>
      <c r="T40" s="500"/>
      <c r="U40" s="500"/>
      <c r="V40" s="305"/>
      <c r="W40" s="305"/>
      <c r="X40" s="514"/>
      <c r="Y40" s="500"/>
      <c r="Z40" s="500"/>
      <c r="AA40" s="500"/>
      <c r="AB40" s="313"/>
      <c r="AC40" s="301"/>
      <c r="AD40" s="301"/>
      <c r="AE40" s="301"/>
      <c r="AF40" s="301"/>
      <c r="AG40" s="301"/>
      <c r="AH40" s="301"/>
    </row>
    <row r="41" spans="1:34"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c r="AE41" s="301"/>
      <c r="AF41" s="301"/>
      <c r="AG41" s="301"/>
      <c r="AH41" s="301"/>
    </row>
    <row r="42" spans="1:34" ht="15.75" customHeight="1" x14ac:dyDescent="0.25">
      <c r="A42" s="301"/>
      <c r="B42" s="31"/>
      <c r="C42" s="314" t="s">
        <v>140</v>
      </c>
      <c r="D42" s="520">
        <v>15</v>
      </c>
      <c r="E42" s="483"/>
      <c r="F42" s="473"/>
      <c r="G42" s="301"/>
      <c r="H42" s="305"/>
      <c r="I42" s="305"/>
      <c r="J42" s="305"/>
      <c r="K42" s="305"/>
      <c r="L42" s="305"/>
      <c r="M42" s="305"/>
      <c r="N42" s="305"/>
      <c r="O42" s="305"/>
      <c r="P42" s="305"/>
      <c r="Q42" s="515"/>
      <c r="R42" s="500"/>
      <c r="S42" s="500"/>
      <c r="T42" s="500"/>
      <c r="U42" s="500"/>
      <c r="V42" s="305"/>
      <c r="W42" s="305"/>
      <c r="X42" s="514"/>
      <c r="Y42" s="500"/>
      <c r="Z42" s="500"/>
      <c r="AA42" s="500"/>
      <c r="AB42" s="306"/>
      <c r="AC42" s="301"/>
      <c r="AD42" s="301"/>
      <c r="AE42" s="301"/>
      <c r="AF42" s="301"/>
      <c r="AG42" s="301"/>
      <c r="AH42" s="301"/>
    </row>
    <row r="43" spans="1:34"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c r="AE43" s="301"/>
      <c r="AF43" s="301"/>
      <c r="AG43" s="301"/>
      <c r="AH43" s="301"/>
    </row>
    <row r="44" spans="1:34" ht="15.75" customHeight="1" x14ac:dyDescent="0.25">
      <c r="A44" s="301"/>
      <c r="B44" s="31"/>
      <c r="C44" s="314"/>
      <c r="D44" s="482" t="s">
        <v>151</v>
      </c>
      <c r="E44" s="483"/>
      <c r="F44" s="483"/>
      <c r="G44" s="483"/>
      <c r="H44" s="483"/>
      <c r="I44" s="483"/>
      <c r="J44" s="483"/>
      <c r="K44" s="483"/>
      <c r="L44" s="483"/>
      <c r="M44" s="483"/>
      <c r="N44" s="483"/>
      <c r="O44" s="483"/>
      <c r="P44" s="483"/>
      <c r="Q44" s="483"/>
      <c r="R44" s="483"/>
      <c r="S44" s="483"/>
      <c r="T44" s="483"/>
      <c r="U44" s="483"/>
      <c r="V44" s="483"/>
      <c r="W44" s="483"/>
      <c r="X44" s="483"/>
      <c r="Y44" s="473"/>
      <c r="Z44" s="315"/>
      <c r="AA44" s="315"/>
      <c r="AB44" s="323"/>
      <c r="AC44" s="301"/>
      <c r="AD44" s="301"/>
      <c r="AE44" s="301"/>
      <c r="AF44" s="301"/>
      <c r="AG44" s="301"/>
      <c r="AH44" s="301"/>
    </row>
    <row r="45" spans="1:34" ht="15.75" customHeight="1" x14ac:dyDescent="0.25">
      <c r="A45" s="301"/>
      <c r="B45" s="31"/>
      <c r="C45" s="301"/>
      <c r="D45" s="488" t="s">
        <v>152</v>
      </c>
      <c r="E45" s="483"/>
      <c r="F45" s="483"/>
      <c r="G45" s="483"/>
      <c r="H45" s="473"/>
      <c r="I45" s="484" t="s">
        <v>153</v>
      </c>
      <c r="J45" s="483"/>
      <c r="K45" s="483"/>
      <c r="L45" s="483"/>
      <c r="M45" s="483"/>
      <c r="N45" s="483"/>
      <c r="O45" s="483"/>
      <c r="P45" s="473"/>
      <c r="Q45" s="485" t="s">
        <v>154</v>
      </c>
      <c r="R45" s="483"/>
      <c r="S45" s="483"/>
      <c r="T45" s="483"/>
      <c r="U45" s="483"/>
      <c r="V45" s="483"/>
      <c r="W45" s="483"/>
      <c r="X45" s="483"/>
      <c r="Y45" s="473"/>
      <c r="Z45" s="315"/>
      <c r="AA45" s="315"/>
      <c r="AB45" s="323"/>
      <c r="AC45" s="301"/>
      <c r="AD45" s="301"/>
      <c r="AE45" s="301"/>
      <c r="AF45" s="301"/>
      <c r="AG45" s="301"/>
      <c r="AH45" s="301"/>
    </row>
    <row r="46" spans="1:34" ht="15.75" customHeight="1" x14ac:dyDescent="0.25">
      <c r="A46" s="324"/>
      <c r="B46" s="39"/>
      <c r="C46" s="40"/>
      <c r="D46" s="489" t="s">
        <v>155</v>
      </c>
      <c r="E46" s="483"/>
      <c r="F46" s="483"/>
      <c r="G46" s="483"/>
      <c r="H46" s="473"/>
      <c r="I46" s="486" t="s">
        <v>156</v>
      </c>
      <c r="J46" s="483"/>
      <c r="K46" s="483"/>
      <c r="L46" s="483"/>
      <c r="M46" s="483"/>
      <c r="N46" s="483"/>
      <c r="O46" s="483"/>
      <c r="P46" s="473"/>
      <c r="Q46" s="487" t="s">
        <v>157</v>
      </c>
      <c r="R46" s="483"/>
      <c r="S46" s="483"/>
      <c r="T46" s="483"/>
      <c r="U46" s="483"/>
      <c r="V46" s="483"/>
      <c r="W46" s="483"/>
      <c r="X46" s="483"/>
      <c r="Y46" s="473"/>
      <c r="Z46" s="324"/>
      <c r="AA46" s="324"/>
      <c r="AB46" s="325"/>
      <c r="AC46" s="324"/>
      <c r="AD46" s="324"/>
      <c r="AE46" s="324"/>
      <c r="AF46" s="324"/>
      <c r="AG46" s="324"/>
      <c r="AH46" s="324"/>
    </row>
    <row r="47" spans="1:34"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c r="AE47" s="301"/>
      <c r="AF47" s="301"/>
      <c r="AG47" s="301"/>
      <c r="AH47" s="301"/>
    </row>
    <row r="48" spans="1:34" ht="15.75" customHeight="1" x14ac:dyDescent="0.25">
      <c r="A48" s="328"/>
      <c r="B48" s="41"/>
      <c r="C48" s="490" t="s">
        <v>158</v>
      </c>
      <c r="D48" s="483"/>
      <c r="E48" s="483"/>
      <c r="F48" s="473"/>
      <c r="G48" s="491" t="s">
        <v>159</v>
      </c>
      <c r="H48" s="492" t="s">
        <v>160</v>
      </c>
      <c r="I48" s="493"/>
      <c r="J48" s="493"/>
      <c r="K48" s="493"/>
      <c r="L48" s="493"/>
      <c r="M48" s="493"/>
      <c r="N48" s="493"/>
      <c r="O48" s="493"/>
      <c r="P48" s="493"/>
      <c r="Q48" s="493"/>
      <c r="R48" s="493"/>
      <c r="S48" s="493"/>
      <c r="T48" s="493"/>
      <c r="U48" s="493"/>
      <c r="V48" s="493"/>
      <c r="W48" s="493"/>
      <c r="X48" s="493"/>
      <c r="Y48" s="493"/>
      <c r="Z48" s="493"/>
      <c r="AA48" s="494"/>
      <c r="AB48" s="323"/>
      <c r="AC48" s="328"/>
      <c r="AD48" s="328"/>
      <c r="AE48" s="328"/>
      <c r="AF48" s="328"/>
      <c r="AG48" s="328"/>
      <c r="AH48" s="328"/>
    </row>
    <row r="49" spans="1:34" ht="15.75" customHeight="1" x14ac:dyDescent="0.25">
      <c r="A49" s="328"/>
      <c r="B49" s="41"/>
      <c r="C49" s="42" t="s">
        <v>161</v>
      </c>
      <c r="D49" s="43">
        <v>1.2</v>
      </c>
      <c r="E49" s="490" t="s">
        <v>162</v>
      </c>
      <c r="F49" s="473"/>
      <c r="G49" s="460"/>
      <c r="H49" s="495"/>
      <c r="I49" s="496"/>
      <c r="J49" s="496"/>
      <c r="K49" s="496"/>
      <c r="L49" s="496"/>
      <c r="M49" s="496"/>
      <c r="N49" s="496"/>
      <c r="O49" s="496"/>
      <c r="P49" s="496"/>
      <c r="Q49" s="496"/>
      <c r="R49" s="496"/>
      <c r="S49" s="496"/>
      <c r="T49" s="496"/>
      <c r="U49" s="496"/>
      <c r="V49" s="496"/>
      <c r="W49" s="496"/>
      <c r="X49" s="496"/>
      <c r="Y49" s="496"/>
      <c r="Z49" s="496"/>
      <c r="AA49" s="497"/>
      <c r="AB49" s="323"/>
      <c r="AC49" s="328"/>
      <c r="AD49" s="328"/>
      <c r="AE49" s="328"/>
      <c r="AF49" s="328"/>
      <c r="AG49" s="328"/>
      <c r="AH49" s="328"/>
    </row>
    <row r="50" spans="1:34" ht="15.75" customHeight="1" x14ac:dyDescent="0.25">
      <c r="A50" s="328"/>
      <c r="B50" s="41"/>
      <c r="C50" s="44">
        <v>2024</v>
      </c>
      <c r="D50" s="45">
        <v>45474</v>
      </c>
      <c r="E50" s="498">
        <v>45656</v>
      </c>
      <c r="F50" s="473"/>
      <c r="G50" s="46">
        <v>15</v>
      </c>
      <c r="H50" s="502" t="s">
        <v>608</v>
      </c>
      <c r="I50" s="483"/>
      <c r="J50" s="483"/>
      <c r="K50" s="483"/>
      <c r="L50" s="483"/>
      <c r="M50" s="483"/>
      <c r="N50" s="483"/>
      <c r="O50" s="483"/>
      <c r="P50" s="483"/>
      <c r="Q50" s="483"/>
      <c r="R50" s="483"/>
      <c r="S50" s="483"/>
      <c r="T50" s="483"/>
      <c r="U50" s="483"/>
      <c r="V50" s="483"/>
      <c r="W50" s="483"/>
      <c r="X50" s="483"/>
      <c r="Y50" s="483"/>
      <c r="Z50" s="483"/>
      <c r="AA50" s="473"/>
      <c r="AB50" s="323"/>
      <c r="AC50" s="328"/>
      <c r="AD50" s="328"/>
      <c r="AE50" s="328"/>
      <c r="AF50" s="328"/>
      <c r="AG50" s="328"/>
      <c r="AH50" s="328"/>
    </row>
    <row r="51" spans="1:34" ht="15.75" customHeight="1" x14ac:dyDescent="0.25">
      <c r="A51" s="328"/>
      <c r="B51" s="41"/>
      <c r="C51" s="44">
        <v>2025</v>
      </c>
      <c r="D51" s="45">
        <v>45658</v>
      </c>
      <c r="E51" s="498">
        <v>46021</v>
      </c>
      <c r="F51" s="473"/>
      <c r="G51" s="46">
        <v>30</v>
      </c>
      <c r="H51" s="502" t="s">
        <v>608</v>
      </c>
      <c r="I51" s="483"/>
      <c r="J51" s="483"/>
      <c r="K51" s="483"/>
      <c r="L51" s="483"/>
      <c r="M51" s="483"/>
      <c r="N51" s="483"/>
      <c r="O51" s="483"/>
      <c r="P51" s="483"/>
      <c r="Q51" s="483"/>
      <c r="R51" s="483"/>
      <c r="S51" s="483"/>
      <c r="T51" s="483"/>
      <c r="U51" s="483"/>
      <c r="V51" s="483"/>
      <c r="W51" s="483"/>
      <c r="X51" s="483"/>
      <c r="Y51" s="483"/>
      <c r="Z51" s="483"/>
      <c r="AA51" s="473"/>
      <c r="AB51" s="323"/>
      <c r="AC51" s="328"/>
      <c r="AD51" s="328"/>
      <c r="AE51" s="328"/>
      <c r="AF51" s="328"/>
      <c r="AG51" s="328"/>
      <c r="AH51" s="328"/>
    </row>
    <row r="52" spans="1:34" ht="15.75" customHeight="1" x14ac:dyDescent="0.25">
      <c r="A52" s="328"/>
      <c r="B52" s="41"/>
      <c r="C52" s="44">
        <v>2026</v>
      </c>
      <c r="D52" s="45">
        <v>46023</v>
      </c>
      <c r="E52" s="498">
        <v>46386</v>
      </c>
      <c r="F52" s="473"/>
      <c r="G52" s="46">
        <v>45</v>
      </c>
      <c r="H52" s="502" t="s">
        <v>608</v>
      </c>
      <c r="I52" s="483"/>
      <c r="J52" s="483"/>
      <c r="K52" s="483"/>
      <c r="L52" s="483"/>
      <c r="M52" s="483"/>
      <c r="N52" s="483"/>
      <c r="O52" s="483"/>
      <c r="P52" s="483"/>
      <c r="Q52" s="483"/>
      <c r="R52" s="483"/>
      <c r="S52" s="483"/>
      <c r="T52" s="483"/>
      <c r="U52" s="483"/>
      <c r="V52" s="483"/>
      <c r="W52" s="483"/>
      <c r="X52" s="483"/>
      <c r="Y52" s="483"/>
      <c r="Z52" s="483"/>
      <c r="AA52" s="473"/>
      <c r="AB52" s="323"/>
      <c r="AC52" s="328"/>
      <c r="AD52" s="328"/>
      <c r="AE52" s="328"/>
      <c r="AF52" s="328"/>
      <c r="AG52" s="328"/>
      <c r="AH52" s="328"/>
    </row>
    <row r="53" spans="1:34" ht="15.75" customHeight="1" x14ac:dyDescent="0.25">
      <c r="A53" s="328"/>
      <c r="B53" s="41"/>
      <c r="C53" s="44">
        <v>2027</v>
      </c>
      <c r="D53" s="45">
        <v>46388</v>
      </c>
      <c r="E53" s="498">
        <v>46751</v>
      </c>
      <c r="F53" s="473"/>
      <c r="G53" s="46">
        <v>60</v>
      </c>
      <c r="H53" s="502" t="s">
        <v>608</v>
      </c>
      <c r="I53" s="483"/>
      <c r="J53" s="483"/>
      <c r="K53" s="483"/>
      <c r="L53" s="483"/>
      <c r="M53" s="483"/>
      <c r="N53" s="483"/>
      <c r="O53" s="483"/>
      <c r="P53" s="483"/>
      <c r="Q53" s="483"/>
      <c r="R53" s="483"/>
      <c r="S53" s="483"/>
      <c r="T53" s="483"/>
      <c r="U53" s="483"/>
      <c r="V53" s="483"/>
      <c r="W53" s="483"/>
      <c r="X53" s="483"/>
      <c r="Y53" s="483"/>
      <c r="Z53" s="483"/>
      <c r="AA53" s="473"/>
      <c r="AB53" s="323"/>
      <c r="AC53" s="328"/>
      <c r="AD53" s="328"/>
      <c r="AE53" s="328"/>
      <c r="AF53" s="328"/>
      <c r="AG53" s="328"/>
      <c r="AH53" s="328"/>
    </row>
    <row r="54" spans="1:34" ht="15.75" customHeight="1" x14ac:dyDescent="0.25">
      <c r="A54" s="328"/>
      <c r="B54" s="41"/>
      <c r="C54" s="44"/>
      <c r="D54" s="44"/>
      <c r="E54" s="490"/>
      <c r="F54" s="473"/>
      <c r="G54" s="43"/>
      <c r="H54" s="490"/>
      <c r="I54" s="483"/>
      <c r="J54" s="483"/>
      <c r="K54" s="483"/>
      <c r="L54" s="483"/>
      <c r="M54" s="483"/>
      <c r="N54" s="483"/>
      <c r="O54" s="483"/>
      <c r="P54" s="483"/>
      <c r="Q54" s="483"/>
      <c r="R54" s="483"/>
      <c r="S54" s="483"/>
      <c r="T54" s="483"/>
      <c r="U54" s="483"/>
      <c r="V54" s="483"/>
      <c r="W54" s="483"/>
      <c r="X54" s="483"/>
      <c r="Y54" s="483"/>
      <c r="Z54" s="483"/>
      <c r="AA54" s="473"/>
      <c r="AB54" s="323"/>
      <c r="AC54" s="328"/>
      <c r="AD54" s="328"/>
      <c r="AE54" s="328"/>
      <c r="AF54" s="328"/>
      <c r="AG54" s="328"/>
      <c r="AH54" s="328"/>
    </row>
    <row r="55" spans="1:34"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c r="AE55" s="301"/>
      <c r="AF55" s="301"/>
      <c r="AG55" s="301"/>
      <c r="AH55" s="301"/>
    </row>
    <row r="56" spans="1:34" ht="15.75" customHeight="1" x14ac:dyDescent="0.25">
      <c r="A56" s="301"/>
      <c r="B56" s="31"/>
      <c r="C56" s="504" t="s">
        <v>163</v>
      </c>
      <c r="D56" s="500"/>
      <c r="E56" s="314"/>
      <c r="F56" s="305" t="s">
        <v>164</v>
      </c>
      <c r="G56" s="47"/>
      <c r="H56" s="316"/>
      <c r="I56" s="305" t="s">
        <v>165</v>
      </c>
      <c r="J56" s="301"/>
      <c r="K56" s="503"/>
      <c r="L56" s="473"/>
      <c r="M56" s="314"/>
      <c r="N56" s="301"/>
      <c r="O56" s="301"/>
      <c r="P56" s="301"/>
      <c r="Q56" s="301"/>
      <c r="R56" s="301"/>
      <c r="S56" s="301"/>
      <c r="T56" s="301"/>
      <c r="U56" s="301"/>
      <c r="V56" s="301"/>
      <c r="W56" s="301"/>
      <c r="X56" s="301"/>
      <c r="Y56" s="301"/>
      <c r="Z56" s="301"/>
      <c r="AA56" s="301"/>
      <c r="AB56" s="309"/>
      <c r="AC56" s="301"/>
      <c r="AD56" s="301"/>
      <c r="AE56" s="301"/>
      <c r="AF56" s="301"/>
      <c r="AG56" s="301"/>
      <c r="AH56" s="301"/>
    </row>
    <row r="57" spans="1:34"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c r="AE57" s="301"/>
      <c r="AF57" s="301"/>
      <c r="AG57" s="301"/>
      <c r="AH57" s="301"/>
    </row>
    <row r="58" spans="1:34" ht="15.75" customHeight="1" x14ac:dyDescent="0.25">
      <c r="A58" s="301"/>
      <c r="B58" s="501" t="s">
        <v>166</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73"/>
      <c r="AC58" s="301"/>
      <c r="AD58" s="301"/>
      <c r="AE58" s="301"/>
      <c r="AF58" s="301"/>
      <c r="AG58" s="301"/>
      <c r="AH58" s="301"/>
    </row>
    <row r="59" spans="1:34"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c r="AE59" s="301"/>
      <c r="AF59" s="301"/>
      <c r="AG59" s="301"/>
      <c r="AH59" s="301"/>
    </row>
    <row r="60" spans="1:34" ht="29.25" customHeight="1" x14ac:dyDescent="0.25">
      <c r="A60" s="301"/>
      <c r="B60" s="490" t="s">
        <v>161</v>
      </c>
      <c r="C60" s="473"/>
      <c r="D60" s="43"/>
      <c r="E60" s="490" t="s">
        <v>167</v>
      </c>
      <c r="F60" s="473"/>
      <c r="G60" s="43"/>
      <c r="H60" s="482" t="s">
        <v>168</v>
      </c>
      <c r="I60" s="473"/>
      <c r="J60" s="490"/>
      <c r="K60" s="473"/>
      <c r="L60" s="499"/>
      <c r="M60" s="500"/>
      <c r="N60" s="43" t="s">
        <v>169</v>
      </c>
      <c r="O60" s="490"/>
      <c r="P60" s="483"/>
      <c r="Q60" s="473"/>
      <c r="R60" s="490" t="s">
        <v>170</v>
      </c>
      <c r="S60" s="483"/>
      <c r="T60" s="473"/>
      <c r="U60" s="490"/>
      <c r="V60" s="483"/>
      <c r="W60" s="473"/>
      <c r="X60" s="490" t="s">
        <v>171</v>
      </c>
      <c r="Y60" s="473"/>
      <c r="Z60" s="490"/>
      <c r="AA60" s="483"/>
      <c r="AB60" s="473"/>
      <c r="AC60" s="301"/>
      <c r="AD60" s="301"/>
      <c r="AE60" s="301"/>
      <c r="AF60" s="301"/>
      <c r="AG60" s="301"/>
      <c r="AH60" s="301"/>
    </row>
    <row r="61" spans="1:34"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c r="AE61" s="301"/>
      <c r="AF61" s="301"/>
      <c r="AG61" s="301"/>
      <c r="AH61" s="301"/>
    </row>
    <row r="62" spans="1:34" ht="15.75" customHeight="1" x14ac:dyDescent="0.25">
      <c r="A62" s="301"/>
      <c r="B62" s="501" t="s">
        <v>172</v>
      </c>
      <c r="C62" s="473"/>
      <c r="D62" s="505"/>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7"/>
      <c r="AC62" s="301"/>
      <c r="AD62" s="301"/>
      <c r="AE62" s="301"/>
      <c r="AF62" s="301"/>
      <c r="AG62" s="301"/>
      <c r="AH62" s="301"/>
    </row>
    <row r="63" spans="1:34"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c r="AE63" s="301"/>
      <c r="AF63" s="301"/>
      <c r="AG63" s="301"/>
      <c r="AH63" s="301"/>
    </row>
    <row r="64" spans="1:34" ht="15.75" customHeight="1" x14ac:dyDescent="0.25">
      <c r="A64" s="301"/>
      <c r="B64" s="501" t="s">
        <v>173</v>
      </c>
      <c r="C64" s="473"/>
      <c r="D64" s="50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7"/>
      <c r="AC64" s="301"/>
      <c r="AD64" s="301"/>
      <c r="AE64" s="301"/>
      <c r="AF64" s="301"/>
      <c r="AG64" s="301"/>
      <c r="AH64" s="301"/>
    </row>
    <row r="65" spans="1:34"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c r="AE65" s="301"/>
      <c r="AF65" s="301"/>
      <c r="AG65" s="301"/>
      <c r="AH65" s="301"/>
    </row>
    <row r="66" spans="1:34" ht="15.75" customHeight="1" x14ac:dyDescent="0.25">
      <c r="A66" s="301"/>
      <c r="B66" s="501" t="s">
        <v>174</v>
      </c>
      <c r="C66" s="473"/>
      <c r="D66" s="50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7"/>
      <c r="AC66" s="301"/>
      <c r="AD66" s="301"/>
      <c r="AE66" s="301"/>
      <c r="AF66" s="301"/>
      <c r="AG66" s="301"/>
      <c r="AH66" s="301"/>
    </row>
    <row r="67" spans="1:34"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c r="AE67" s="301"/>
      <c r="AF67" s="301"/>
      <c r="AG67" s="301"/>
      <c r="AH67" s="301"/>
    </row>
    <row r="68" spans="1:34" ht="15.75" customHeight="1" x14ac:dyDescent="0.25">
      <c r="A68" s="301"/>
      <c r="B68" s="501" t="s">
        <v>175</v>
      </c>
      <c r="C68" s="473"/>
      <c r="D68" s="50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7"/>
      <c r="AC68" s="301"/>
      <c r="AD68" s="301"/>
      <c r="AE68" s="301"/>
      <c r="AF68" s="301"/>
      <c r="AG68" s="301"/>
      <c r="AH68" s="301"/>
    </row>
    <row r="69" spans="1:34"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c r="AE69" s="301"/>
      <c r="AF69" s="301"/>
      <c r="AG69" s="301"/>
      <c r="AH69" s="301"/>
    </row>
    <row r="70" spans="1:34" ht="15.75" customHeight="1" x14ac:dyDescent="0.25">
      <c r="A70" s="301"/>
      <c r="B70" s="501" t="s">
        <v>176</v>
      </c>
      <c r="C70" s="473"/>
      <c r="D70" s="50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7"/>
      <c r="AC70" s="301"/>
      <c r="AD70" s="301"/>
      <c r="AE70" s="301"/>
      <c r="AF70" s="301"/>
      <c r="AG70" s="301"/>
      <c r="AH70" s="301"/>
    </row>
    <row r="71" spans="1:34"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c r="AE71" s="301"/>
      <c r="AF71" s="301"/>
      <c r="AG71" s="301"/>
      <c r="AH71" s="301"/>
    </row>
    <row r="72" spans="1:34" ht="15.75" customHeight="1" x14ac:dyDescent="0.25">
      <c r="A72" s="301"/>
      <c r="B72" s="501" t="s">
        <v>177</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73"/>
      <c r="AC72" s="301"/>
      <c r="AD72" s="301"/>
      <c r="AE72" s="301"/>
      <c r="AF72" s="301"/>
      <c r="AG72" s="301"/>
      <c r="AH72" s="301"/>
    </row>
    <row r="73" spans="1:34" ht="15.75" customHeight="1" x14ac:dyDescent="0.25">
      <c r="A73" s="301"/>
      <c r="B73" s="482" t="s">
        <v>122</v>
      </c>
      <c r="C73" s="473"/>
      <c r="D73" s="52" t="s">
        <v>178</v>
      </c>
      <c r="E73" s="482" t="s">
        <v>179</v>
      </c>
      <c r="F73" s="473"/>
      <c r="G73" s="482" t="s">
        <v>177</v>
      </c>
      <c r="H73" s="483"/>
      <c r="I73" s="483"/>
      <c r="J73" s="483"/>
      <c r="K73" s="483"/>
      <c r="L73" s="483"/>
      <c r="M73" s="483"/>
      <c r="N73" s="483"/>
      <c r="O73" s="473"/>
      <c r="P73" s="482" t="s">
        <v>180</v>
      </c>
      <c r="Q73" s="483"/>
      <c r="R73" s="483"/>
      <c r="S73" s="483"/>
      <c r="T73" s="483"/>
      <c r="U73" s="483"/>
      <c r="V73" s="483"/>
      <c r="W73" s="483"/>
      <c r="X73" s="483"/>
      <c r="Y73" s="483"/>
      <c r="Z73" s="483"/>
      <c r="AA73" s="483"/>
      <c r="AB73" s="473"/>
      <c r="AC73" s="301"/>
      <c r="AD73" s="301"/>
      <c r="AE73" s="301"/>
      <c r="AF73" s="301"/>
      <c r="AG73" s="301"/>
      <c r="AH73" s="301"/>
    </row>
    <row r="74" spans="1:34" ht="15.75" customHeight="1" x14ac:dyDescent="0.25">
      <c r="A74" s="301"/>
      <c r="B74" s="482"/>
      <c r="C74" s="473"/>
      <c r="D74" s="37"/>
      <c r="E74" s="482"/>
      <c r="F74" s="473"/>
      <c r="G74" s="507"/>
      <c r="H74" s="483"/>
      <c r="I74" s="483"/>
      <c r="J74" s="483"/>
      <c r="K74" s="483"/>
      <c r="L74" s="483"/>
      <c r="M74" s="483"/>
      <c r="N74" s="483"/>
      <c r="O74" s="473"/>
      <c r="P74" s="507"/>
      <c r="Q74" s="483"/>
      <c r="R74" s="483"/>
      <c r="S74" s="483"/>
      <c r="T74" s="483"/>
      <c r="U74" s="483"/>
      <c r="V74" s="483"/>
      <c r="W74" s="483"/>
      <c r="X74" s="483"/>
      <c r="Y74" s="483"/>
      <c r="Z74" s="483"/>
      <c r="AA74" s="483"/>
      <c r="AB74" s="473"/>
      <c r="AC74" s="301"/>
      <c r="AD74" s="301"/>
      <c r="AE74" s="301"/>
      <c r="AF74" s="301"/>
      <c r="AG74" s="301"/>
      <c r="AH74" s="301"/>
    </row>
    <row r="75" spans="1:34" ht="15.75" customHeight="1" x14ac:dyDescent="0.25">
      <c r="A75" s="301"/>
      <c r="B75" s="482"/>
      <c r="C75" s="473"/>
      <c r="D75" s="37"/>
      <c r="E75" s="482"/>
      <c r="F75" s="473"/>
      <c r="G75" s="507"/>
      <c r="H75" s="483"/>
      <c r="I75" s="483"/>
      <c r="J75" s="483"/>
      <c r="K75" s="483"/>
      <c r="L75" s="483"/>
      <c r="M75" s="483"/>
      <c r="N75" s="483"/>
      <c r="O75" s="473"/>
      <c r="P75" s="507"/>
      <c r="Q75" s="483"/>
      <c r="R75" s="483"/>
      <c r="S75" s="483"/>
      <c r="T75" s="483"/>
      <c r="U75" s="483"/>
      <c r="V75" s="483"/>
      <c r="W75" s="483"/>
      <c r="X75" s="483"/>
      <c r="Y75" s="483"/>
      <c r="Z75" s="483"/>
      <c r="AA75" s="483"/>
      <c r="AB75" s="473"/>
      <c r="AC75" s="301"/>
      <c r="AD75" s="301"/>
      <c r="AE75" s="301"/>
      <c r="AF75" s="301"/>
      <c r="AG75" s="301"/>
      <c r="AH75" s="301"/>
    </row>
    <row r="76" spans="1:34" ht="26.25" customHeight="1" x14ac:dyDescent="0.25">
      <c r="A76" s="301"/>
      <c r="B76" s="508" t="s">
        <v>181</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73"/>
      <c r="AC76" s="301"/>
      <c r="AD76" s="334"/>
      <c r="AE76" s="301"/>
      <c r="AF76" s="301"/>
      <c r="AG76" s="301"/>
      <c r="AH76" s="301"/>
    </row>
    <row r="77" spans="1:34"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row>
    <row r="78" spans="1:34"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row>
    <row r="79" spans="1:34"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row>
    <row r="80" spans="1:34"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row>
    <row r="81" spans="1:34"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row>
    <row r="82" spans="1:34"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row>
    <row r="83" spans="1:34"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row>
    <row r="84" spans="1:34"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row>
    <row r="85" spans="1:34"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row>
    <row r="86" spans="1:34"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row>
    <row r="87" spans="1:34"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row>
    <row r="88" spans="1:34"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row>
    <row r="89" spans="1:34"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row>
    <row r="90" spans="1:34"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row>
    <row r="91" spans="1:34"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row>
    <row r="92" spans="1:34"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row>
    <row r="93" spans="1:34"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row>
    <row r="94" spans="1:34"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row>
    <row r="95" spans="1:34"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row>
    <row r="96" spans="1:34"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row>
    <row r="97" spans="1:34"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row>
    <row r="98" spans="1:34"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row>
    <row r="99" spans="1:34"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row>
    <row r="100" spans="1:34"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row>
    <row r="101" spans="1:34"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row>
    <row r="102" spans="1:34"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row>
    <row r="103" spans="1:34"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row>
    <row r="104" spans="1:34"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row>
    <row r="105" spans="1:34"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row>
    <row r="106" spans="1:34"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row>
    <row r="107" spans="1:34"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row>
    <row r="108" spans="1:34"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row>
    <row r="109" spans="1:34"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row>
    <row r="110" spans="1:34"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row>
    <row r="111" spans="1:34"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row>
    <row r="112" spans="1:34"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row>
    <row r="113" spans="1:34"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row>
    <row r="114" spans="1:34"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row>
    <row r="115" spans="1:34"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row>
    <row r="116" spans="1:34"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row>
    <row r="117" spans="1:34"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row>
    <row r="118" spans="1:34"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row>
    <row r="119" spans="1:34"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row>
    <row r="120" spans="1:34"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row>
    <row r="121" spans="1:34"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row>
    <row r="122" spans="1:34"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row>
    <row r="123" spans="1:34"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row>
    <row r="124" spans="1:34"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row>
    <row r="125" spans="1:34"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row>
    <row r="126" spans="1:34"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row>
    <row r="127" spans="1:34"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row>
    <row r="128" spans="1:34"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row>
    <row r="129" spans="1:34"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row>
    <row r="130" spans="1:34"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row>
    <row r="131" spans="1:34"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row>
    <row r="132" spans="1:34"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row>
    <row r="133" spans="1:34"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row>
    <row r="134" spans="1:34"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row>
    <row r="135" spans="1:34"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row>
    <row r="136" spans="1:34"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row>
    <row r="137" spans="1:34"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row>
    <row r="138" spans="1:34"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row>
    <row r="139" spans="1:34"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row>
    <row r="140" spans="1:34"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row>
    <row r="141" spans="1:34"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row>
    <row r="142" spans="1:34"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row>
    <row r="143" spans="1:34"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row>
    <row r="144" spans="1:34"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row>
    <row r="145" spans="1:34"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row>
    <row r="146" spans="1:34"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row>
    <row r="147" spans="1:34"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row>
    <row r="148" spans="1:34"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row>
    <row r="149" spans="1:34"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row>
    <row r="150" spans="1:34"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row>
    <row r="151" spans="1:34"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row>
    <row r="152" spans="1:34"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row>
    <row r="153" spans="1:34"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row>
    <row r="154" spans="1:34"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row>
    <row r="155" spans="1:34"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row>
    <row r="156" spans="1:34"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row>
    <row r="157" spans="1:34"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row>
    <row r="158" spans="1:34"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row>
    <row r="159" spans="1:34"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row>
    <row r="160" spans="1:34"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row>
    <row r="161" spans="1:34"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row>
    <row r="162" spans="1:34"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row>
    <row r="163" spans="1:34"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row>
    <row r="164" spans="1:34"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row>
    <row r="165" spans="1:34"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row>
    <row r="166" spans="1:34"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row>
    <row r="167" spans="1:34"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row>
    <row r="168" spans="1:34"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row>
    <row r="169" spans="1:34"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row>
    <row r="170" spans="1:34"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row>
    <row r="171" spans="1:34"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row>
    <row r="172" spans="1:34"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row>
    <row r="173" spans="1:34"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row>
    <row r="174" spans="1:34"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row>
    <row r="175" spans="1:34"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row>
    <row r="176" spans="1:34"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row>
    <row r="177" spans="1:34"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row>
    <row r="178" spans="1:34"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row>
    <row r="179" spans="1:34"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row>
    <row r="180" spans="1:34"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row>
    <row r="181" spans="1:34"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row>
    <row r="182" spans="1:34"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row>
    <row r="183" spans="1:34"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row>
    <row r="184" spans="1:34"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row>
    <row r="185" spans="1:34"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row>
    <row r="186" spans="1:34"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row>
    <row r="187" spans="1:34"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row>
    <row r="188" spans="1:34"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row>
    <row r="189" spans="1:34"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row>
    <row r="190" spans="1:34"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row>
    <row r="191" spans="1:34"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row>
    <row r="192" spans="1:34"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row>
    <row r="193" spans="1:34"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row>
    <row r="194" spans="1:34"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row>
    <row r="195" spans="1:34"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row>
    <row r="196" spans="1:34"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row>
    <row r="197" spans="1:34"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row>
    <row r="198" spans="1:34"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row>
    <row r="199" spans="1:34"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row>
    <row r="200" spans="1:34"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row>
    <row r="201" spans="1:34"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row>
    <row r="202" spans="1:34"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row>
    <row r="203" spans="1:34"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row>
    <row r="204" spans="1:34"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row>
    <row r="205" spans="1:34"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row>
    <row r="206" spans="1:34"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row>
    <row r="207" spans="1:34"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row>
    <row r="208" spans="1:34"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row>
    <row r="209" spans="1:34"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row>
    <row r="210" spans="1:34"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row>
    <row r="211" spans="1:34"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row>
    <row r="212" spans="1:34"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row>
    <row r="213" spans="1:34"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row>
    <row r="214" spans="1:34"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row>
    <row r="215" spans="1:34"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row>
    <row r="216" spans="1:34"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row>
    <row r="217" spans="1:34"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row>
    <row r="218" spans="1:34"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row>
    <row r="219" spans="1:34"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row>
    <row r="220" spans="1:34"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row>
    <row r="221" spans="1:34"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row>
    <row r="222" spans="1:34"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row>
    <row r="223" spans="1:34"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row>
    <row r="224" spans="1:34"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row>
    <row r="225" spans="1:34"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row>
    <row r="226" spans="1:34"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row>
    <row r="227" spans="1:34"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row>
    <row r="228" spans="1:34"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row>
    <row r="229" spans="1:34"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row>
    <row r="230" spans="1:34"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row>
    <row r="231" spans="1:34"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row>
    <row r="232" spans="1:34"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row>
    <row r="233" spans="1:34"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row>
    <row r="234" spans="1:34"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row>
    <row r="235" spans="1:34"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row>
    <row r="236" spans="1:34"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row>
    <row r="237" spans="1:34"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row>
    <row r="238" spans="1:34"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row>
    <row r="239" spans="1:34"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row>
    <row r="240" spans="1:34"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row>
    <row r="241" spans="1:34"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row>
    <row r="242" spans="1:34"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row>
    <row r="243" spans="1:34"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row>
    <row r="244" spans="1:34"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row>
    <row r="245" spans="1:34"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row>
    <row r="246" spans="1:34"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row>
    <row r="247" spans="1:34"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row>
    <row r="248" spans="1:34"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row>
    <row r="249" spans="1:34"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row>
    <row r="250" spans="1:34"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row>
    <row r="251" spans="1:34"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row>
    <row r="252" spans="1:34"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row>
    <row r="253" spans="1:34"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row>
    <row r="254" spans="1:34"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row>
    <row r="255" spans="1:34"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row>
    <row r="256" spans="1:34"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row>
    <row r="257" spans="1:34"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row>
    <row r="258" spans="1:34"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row>
    <row r="259" spans="1:34"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row>
    <row r="260" spans="1:34"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row>
    <row r="261" spans="1:34"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row>
    <row r="262" spans="1:34"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row>
    <row r="263" spans="1:34"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row>
    <row r="264" spans="1:34"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row>
    <row r="265" spans="1:34"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row>
    <row r="266" spans="1:34"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row>
    <row r="267" spans="1:34"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row>
    <row r="268" spans="1:34"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row>
    <row r="269" spans="1:34"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row>
    <row r="270" spans="1:34"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row>
    <row r="271" spans="1:34"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row>
    <row r="272" spans="1:34"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row>
    <row r="273" spans="1:34"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row>
    <row r="274" spans="1:34"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row>
    <row r="275" spans="1:34"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row>
    <row r="276" spans="1:34"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row>
    <row r="277" spans="1:34"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row>
    <row r="278" spans="1:34"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row>
    <row r="279" spans="1:34"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row>
    <row r="280" spans="1:34"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row>
    <row r="281" spans="1:34"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row>
    <row r="282" spans="1:34"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row>
    <row r="283" spans="1:34"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row>
    <row r="284" spans="1:34"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row>
    <row r="285" spans="1:34"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row>
    <row r="286" spans="1:34"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row>
    <row r="287" spans="1:34"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row>
    <row r="288" spans="1:34"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row>
    <row r="289" spans="1:34"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row>
    <row r="290" spans="1:34"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row>
    <row r="291" spans="1:34"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row>
    <row r="292" spans="1:34"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row>
    <row r="293" spans="1:34"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row>
    <row r="294" spans="1:34"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row>
    <row r="295" spans="1:34"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row>
    <row r="296" spans="1:34"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row>
    <row r="297" spans="1:34"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row>
    <row r="298" spans="1:34"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row>
    <row r="299" spans="1:34"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row>
    <row r="300" spans="1:34"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row>
    <row r="301" spans="1:34"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row>
    <row r="302" spans="1:34"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row>
    <row r="303" spans="1:34"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row>
    <row r="304" spans="1:34"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row>
    <row r="305" spans="1:34"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row>
    <row r="306" spans="1:34"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row>
    <row r="307" spans="1:34"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row>
    <row r="308" spans="1:34"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row>
    <row r="309" spans="1:34"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row>
    <row r="310" spans="1:34"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row>
    <row r="311" spans="1:34"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row>
    <row r="312" spans="1:34"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row>
    <row r="313" spans="1:34"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row>
    <row r="314" spans="1:34"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row>
    <row r="315" spans="1:34"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row>
    <row r="316" spans="1:34"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row>
    <row r="317" spans="1:34"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row>
    <row r="318" spans="1:34"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row>
    <row r="319" spans="1:34"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row>
    <row r="320" spans="1:34"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row>
    <row r="321" spans="1:34"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row>
    <row r="322" spans="1:34"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row>
    <row r="323" spans="1:34"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row>
    <row r="324" spans="1:34"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row>
    <row r="325" spans="1:34"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row>
    <row r="326" spans="1:34"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row>
    <row r="327" spans="1:34"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row>
    <row r="328" spans="1:34"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row>
    <row r="329" spans="1:34"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row>
    <row r="330" spans="1:34"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row>
    <row r="331" spans="1:34"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row>
    <row r="332" spans="1:34"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row>
    <row r="333" spans="1:34"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row>
    <row r="334" spans="1:34"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row>
    <row r="335" spans="1:34"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row>
    <row r="336" spans="1:34"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row>
    <row r="337" spans="1:34"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row>
    <row r="338" spans="1:34"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row>
    <row r="339" spans="1:34"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row>
    <row r="340" spans="1:34"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row>
    <row r="341" spans="1:34"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row>
    <row r="342" spans="1:34"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row>
    <row r="343" spans="1:34"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row>
    <row r="344" spans="1:34"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row>
    <row r="345" spans="1:34"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row>
    <row r="346" spans="1:34"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row>
    <row r="347" spans="1:34"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row>
    <row r="348" spans="1:34"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row>
    <row r="349" spans="1:34"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row>
    <row r="350" spans="1:34"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row>
    <row r="351" spans="1:34"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row>
    <row r="352" spans="1:34"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row>
    <row r="353" spans="1:34"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row>
    <row r="354" spans="1:34"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row>
    <row r="355" spans="1:34"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row>
    <row r="356" spans="1:34"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row>
    <row r="357" spans="1:34"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row>
    <row r="358" spans="1:34"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row>
    <row r="359" spans="1:34"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row>
    <row r="360" spans="1:34"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row>
    <row r="361" spans="1:34"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row>
    <row r="362" spans="1:34"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row>
    <row r="363" spans="1:34"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row>
    <row r="364" spans="1:34"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row>
    <row r="365" spans="1:34"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row>
    <row r="366" spans="1:34"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row>
    <row r="367" spans="1:34"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row>
    <row r="368" spans="1:34"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row>
    <row r="369" spans="1:34"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row>
    <row r="370" spans="1:34"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row>
    <row r="371" spans="1:34"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row>
    <row r="372" spans="1:34"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row>
    <row r="373" spans="1:34"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row>
    <row r="374" spans="1:34"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row>
    <row r="375" spans="1:34"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row>
    <row r="376" spans="1:34"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row>
    <row r="377" spans="1:34"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row>
    <row r="378" spans="1:34"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row>
    <row r="379" spans="1:34"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row>
    <row r="380" spans="1:34"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row>
    <row r="381" spans="1:34"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row>
    <row r="382" spans="1:34"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row>
    <row r="383" spans="1:34"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row>
    <row r="384" spans="1:34"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row>
    <row r="385" spans="1:34"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row>
    <row r="386" spans="1:34"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row>
    <row r="387" spans="1:34"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row>
    <row r="388" spans="1:34"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row>
    <row r="389" spans="1:34"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row>
    <row r="390" spans="1:34"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row>
    <row r="391" spans="1:34"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row>
    <row r="392" spans="1:34"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row>
    <row r="393" spans="1:34"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row>
    <row r="394" spans="1:34"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row>
    <row r="395" spans="1:34"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row>
    <row r="396" spans="1:34"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row>
    <row r="397" spans="1:34"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row>
    <row r="398" spans="1:34"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row>
    <row r="399" spans="1:34"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row>
    <row r="400" spans="1:34"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row>
    <row r="401" spans="1:34"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row>
    <row r="402" spans="1:34"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row>
    <row r="403" spans="1:34"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row>
    <row r="404" spans="1:34"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row>
    <row r="405" spans="1:34"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row>
    <row r="406" spans="1:34"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row>
    <row r="407" spans="1:34"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row>
    <row r="408" spans="1:34"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row>
    <row r="409" spans="1:34"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row>
    <row r="410" spans="1:34"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row>
    <row r="411" spans="1:34"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row>
    <row r="412" spans="1:34"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row>
    <row r="413" spans="1:34"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row>
    <row r="414" spans="1:34"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row>
    <row r="415" spans="1:34"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row>
    <row r="416" spans="1:34"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row>
    <row r="417" spans="1:34"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row>
    <row r="418" spans="1:34"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row>
    <row r="419" spans="1:34"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row>
    <row r="420" spans="1:34"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row>
    <row r="421" spans="1:34"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row>
    <row r="422" spans="1:34"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row>
    <row r="423" spans="1:34"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row>
    <row r="424" spans="1:34"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row>
    <row r="425" spans="1:34"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row>
    <row r="426" spans="1:34"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row>
    <row r="427" spans="1:34"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row>
    <row r="428" spans="1:34"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row>
    <row r="429" spans="1:34"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row>
    <row r="430" spans="1:34"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row>
    <row r="431" spans="1:34"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row>
    <row r="432" spans="1:34"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row>
    <row r="433" spans="1:34"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row>
    <row r="434" spans="1:34"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row>
    <row r="435" spans="1:34"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row>
    <row r="436" spans="1:34"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row>
    <row r="437" spans="1:34"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row>
    <row r="438" spans="1:34"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row>
    <row r="439" spans="1:34"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row>
    <row r="440" spans="1:34"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row>
    <row r="441" spans="1:34"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row>
    <row r="442" spans="1:34"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row>
    <row r="443" spans="1:34"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row>
    <row r="444" spans="1:34"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row>
    <row r="445" spans="1:34"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row>
    <row r="446" spans="1:34"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row>
    <row r="447" spans="1:34"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row>
    <row r="448" spans="1:34"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row>
    <row r="449" spans="1:34"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row>
    <row r="450" spans="1:34"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row>
    <row r="451" spans="1:34"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row>
    <row r="452" spans="1:34"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row>
    <row r="453" spans="1:34"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row>
    <row r="454" spans="1:34"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row>
    <row r="455" spans="1:34"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row>
    <row r="456" spans="1:34"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row>
    <row r="457" spans="1:34"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row>
    <row r="458" spans="1:34"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row>
    <row r="459" spans="1:34"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row>
    <row r="460" spans="1:34"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row>
    <row r="461" spans="1:34"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row>
    <row r="462" spans="1:34"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row>
    <row r="463" spans="1:34"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row>
    <row r="464" spans="1:34"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row>
    <row r="465" spans="1:34"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row>
    <row r="466" spans="1:34"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row>
    <row r="467" spans="1:34"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row>
    <row r="468" spans="1:34"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row>
    <row r="469" spans="1:34"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row>
    <row r="470" spans="1:34"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row>
    <row r="471" spans="1:34"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row>
    <row r="472" spans="1:34"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row>
    <row r="473" spans="1:34"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row>
    <row r="474" spans="1:34"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row>
    <row r="475" spans="1:34"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row>
    <row r="476" spans="1:34"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row>
    <row r="477" spans="1:34"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row>
    <row r="478" spans="1:34"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row>
    <row r="479" spans="1:34"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row>
    <row r="480" spans="1:34"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row>
    <row r="481" spans="1:34"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row>
    <row r="482" spans="1:34"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row>
    <row r="483" spans="1:34"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row>
    <row r="484" spans="1:34"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row>
    <row r="485" spans="1:34"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row>
    <row r="486" spans="1:34"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row>
    <row r="487" spans="1:34"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row>
    <row r="488" spans="1:34"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row>
    <row r="489" spans="1:34"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row>
    <row r="490" spans="1:34"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row>
    <row r="491" spans="1:34"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row>
    <row r="492" spans="1:34"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row>
    <row r="493" spans="1:34"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row>
    <row r="494" spans="1:34"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row>
    <row r="495" spans="1:34"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row>
    <row r="496" spans="1:34"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row>
    <row r="497" spans="1:34"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row>
    <row r="498" spans="1:34"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row>
    <row r="499" spans="1:34"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row>
    <row r="500" spans="1:34"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row>
    <row r="501" spans="1:34"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row>
    <row r="502" spans="1:34"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row>
    <row r="503" spans="1:34"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row>
    <row r="504" spans="1:34"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row>
    <row r="505" spans="1:34"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row>
    <row r="506" spans="1:34"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row>
    <row r="507" spans="1:34"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row>
    <row r="508" spans="1:34"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row>
    <row r="509" spans="1:34"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row>
    <row r="510" spans="1:34"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row>
    <row r="511" spans="1:34"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row>
    <row r="512" spans="1:34"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row>
    <row r="513" spans="1:34"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row>
    <row r="514" spans="1:34"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row>
    <row r="515" spans="1:34"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row>
    <row r="516" spans="1:34"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row>
    <row r="517" spans="1:34"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row>
    <row r="518" spans="1:34"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row>
    <row r="519" spans="1:34"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row>
    <row r="520" spans="1:34"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row>
    <row r="521" spans="1:34"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row>
    <row r="522" spans="1:34"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row>
    <row r="523" spans="1:34"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row>
    <row r="524" spans="1:34"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row>
    <row r="525" spans="1:34"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row>
    <row r="526" spans="1:34"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row>
    <row r="527" spans="1:34"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row>
    <row r="528" spans="1:34"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row>
    <row r="529" spans="1:34"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row>
    <row r="530" spans="1:34"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row>
    <row r="531" spans="1:34"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row>
    <row r="532" spans="1:34"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row>
    <row r="533" spans="1:34"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row>
    <row r="534" spans="1:34"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row>
    <row r="535" spans="1:34"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row>
    <row r="536" spans="1:34"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row>
    <row r="537" spans="1:34"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row>
    <row r="538" spans="1:34"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row>
    <row r="539" spans="1:34"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row>
    <row r="540" spans="1:34"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row>
    <row r="541" spans="1:34"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row>
    <row r="542" spans="1:34"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row>
    <row r="543" spans="1:34"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row>
    <row r="544" spans="1:34"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row>
    <row r="545" spans="1:34"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row>
    <row r="546" spans="1:34"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row>
    <row r="547" spans="1:34"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row>
    <row r="548" spans="1:34"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row>
    <row r="549" spans="1:34"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row>
    <row r="550" spans="1:34"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row>
    <row r="551" spans="1:34"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row>
    <row r="552" spans="1:34"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row>
    <row r="553" spans="1:34"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row>
    <row r="554" spans="1:34"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row>
    <row r="555" spans="1:34"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row>
    <row r="556" spans="1:34"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row>
    <row r="557" spans="1:34"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row>
    <row r="558" spans="1:34"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row>
    <row r="559" spans="1:34"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row>
    <row r="560" spans="1:34"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row>
    <row r="561" spans="1:34"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row>
    <row r="562" spans="1:34"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row>
    <row r="563" spans="1:34"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row>
    <row r="564" spans="1:34"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row>
    <row r="565" spans="1:34"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row>
    <row r="566" spans="1:34"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row>
    <row r="567" spans="1:34"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row>
    <row r="568" spans="1:34"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row>
    <row r="569" spans="1:34"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row>
    <row r="570" spans="1:34"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row>
    <row r="571" spans="1:34"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row>
    <row r="572" spans="1:34"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row>
    <row r="573" spans="1:34"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row>
    <row r="574" spans="1:34"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row>
    <row r="575" spans="1:34"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row>
    <row r="576" spans="1:34"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row>
    <row r="577" spans="1:34"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row>
    <row r="578" spans="1:34"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row>
    <row r="579" spans="1:34"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row>
    <row r="580" spans="1:34"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row>
    <row r="581" spans="1:34"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row>
    <row r="582" spans="1:34"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row>
    <row r="583" spans="1:34"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row>
    <row r="584" spans="1:34"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row>
    <row r="585" spans="1:34"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row>
    <row r="586" spans="1:34"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row>
    <row r="587" spans="1:34"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row>
    <row r="588" spans="1:34"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row>
    <row r="589" spans="1:34"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row>
    <row r="590" spans="1:34"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row>
    <row r="591" spans="1:34"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row>
    <row r="592" spans="1:34"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row>
    <row r="593" spans="1:34"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row>
    <row r="594" spans="1:34"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row>
    <row r="595" spans="1:34"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row>
    <row r="596" spans="1:34"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row>
    <row r="597" spans="1:34"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row>
    <row r="598" spans="1:34"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row>
    <row r="599" spans="1:34"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row>
    <row r="600" spans="1:34"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row>
    <row r="601" spans="1:34"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row>
    <row r="602" spans="1:34"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row>
    <row r="603" spans="1:34"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row>
    <row r="604" spans="1:34"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row>
    <row r="605" spans="1:34"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row>
    <row r="606" spans="1:34"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row>
    <row r="607" spans="1:34"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row>
    <row r="608" spans="1:34"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row>
    <row r="609" spans="1:34"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row>
    <row r="610" spans="1:34"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row>
    <row r="611" spans="1:34"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row>
    <row r="612" spans="1:34"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row>
    <row r="613" spans="1:34"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row>
    <row r="614" spans="1:34"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row>
    <row r="615" spans="1:34"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row>
    <row r="616" spans="1:34"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row>
    <row r="617" spans="1:34"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row>
    <row r="618" spans="1:34"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row>
    <row r="619" spans="1:34"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row>
    <row r="620" spans="1:34"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row>
    <row r="621" spans="1:34"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row>
    <row r="622" spans="1:34"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row>
    <row r="623" spans="1:34"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row>
    <row r="624" spans="1:34"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row>
    <row r="625" spans="1:34"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row>
    <row r="626" spans="1:34"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row>
    <row r="627" spans="1:34"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row>
    <row r="628" spans="1:34"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row>
    <row r="629" spans="1:34"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row>
    <row r="630" spans="1:34"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row>
    <row r="631" spans="1:34"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row>
    <row r="632" spans="1:34"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row>
    <row r="633" spans="1:34"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row>
    <row r="634" spans="1:34"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row>
    <row r="635" spans="1:34"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row>
    <row r="636" spans="1:34"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row>
    <row r="637" spans="1:34"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row>
    <row r="638" spans="1:34"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row>
    <row r="639" spans="1:34"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row>
    <row r="640" spans="1:34"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row>
    <row r="641" spans="1:34"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row>
    <row r="642" spans="1:34"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row>
    <row r="643" spans="1:34"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row>
    <row r="644" spans="1:34"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row>
    <row r="645" spans="1:34"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row>
    <row r="646" spans="1:34"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row>
    <row r="647" spans="1:34"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row>
    <row r="648" spans="1:34"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row>
    <row r="649" spans="1:34"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row>
    <row r="650" spans="1:34"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row>
    <row r="651" spans="1:34"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row>
    <row r="652" spans="1:34"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row>
    <row r="653" spans="1:34"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row>
    <row r="654" spans="1:34"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row>
    <row r="655" spans="1:34"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row>
    <row r="656" spans="1:34"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row>
    <row r="657" spans="1:34"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row>
    <row r="658" spans="1:34"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row>
    <row r="659" spans="1:34"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row>
    <row r="660" spans="1:34"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row>
    <row r="661" spans="1:34"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row>
    <row r="662" spans="1:34"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row>
    <row r="663" spans="1:34"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row>
    <row r="664" spans="1:34"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row>
    <row r="665" spans="1:34"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row>
    <row r="666" spans="1:34"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row>
    <row r="667" spans="1:34"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row>
    <row r="668" spans="1:34"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row>
    <row r="669" spans="1:34"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row>
    <row r="670" spans="1:34"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row>
    <row r="671" spans="1:34"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row>
    <row r="672" spans="1:34"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row>
    <row r="673" spans="1:34"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row>
    <row r="674" spans="1:34"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row>
    <row r="675" spans="1:34"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row>
    <row r="676" spans="1:34"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row>
    <row r="677" spans="1:34"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row>
    <row r="678" spans="1:34"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row>
    <row r="679" spans="1:34"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row>
    <row r="680" spans="1:34"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row>
    <row r="681" spans="1:34"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row>
    <row r="682" spans="1:34"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row>
    <row r="683" spans="1:34"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row>
    <row r="684" spans="1:34"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row>
    <row r="685" spans="1:34"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row>
    <row r="686" spans="1:34"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row>
    <row r="687" spans="1:34"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row>
    <row r="688" spans="1:34"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row>
    <row r="689" spans="1:34"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row>
    <row r="690" spans="1:34"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row>
    <row r="691" spans="1:34"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row>
    <row r="692" spans="1:34"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row>
    <row r="693" spans="1:34"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row>
    <row r="694" spans="1:34"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row>
    <row r="695" spans="1:34"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row>
    <row r="696" spans="1:34"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row>
    <row r="697" spans="1:34"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row>
    <row r="698" spans="1:34"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row>
    <row r="699" spans="1:34"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row>
    <row r="700" spans="1:34"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row>
    <row r="701" spans="1:34"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row>
    <row r="702" spans="1:34"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row>
    <row r="703" spans="1:34"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row>
    <row r="704" spans="1:34"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row>
    <row r="705" spans="1:34"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row>
    <row r="706" spans="1:34"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row>
    <row r="707" spans="1:34"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row>
    <row r="708" spans="1:34"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row>
    <row r="709" spans="1:34"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row>
    <row r="710" spans="1:34"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row>
    <row r="711" spans="1:34"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row>
    <row r="712" spans="1:34"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row>
    <row r="713" spans="1:34"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row>
    <row r="714" spans="1:34"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row>
    <row r="715" spans="1:34"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row>
    <row r="716" spans="1:34"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row>
    <row r="717" spans="1:34"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row>
    <row r="718" spans="1:34"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row>
    <row r="719" spans="1:34"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row>
    <row r="720" spans="1:34"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row>
    <row r="721" spans="1:34"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row>
    <row r="722" spans="1:34"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row>
    <row r="723" spans="1:34"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row>
    <row r="724" spans="1:34"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row>
    <row r="725" spans="1:34"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row>
    <row r="726" spans="1:34"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row>
    <row r="727" spans="1:34"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row>
    <row r="728" spans="1:34"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row>
    <row r="729" spans="1:34"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row>
    <row r="730" spans="1:34"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row>
    <row r="731" spans="1:34"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row>
    <row r="732" spans="1:34"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row>
    <row r="733" spans="1:34"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row>
    <row r="734" spans="1:34"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row>
    <row r="735" spans="1:34"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row>
    <row r="736" spans="1:34"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row>
    <row r="737" spans="1:34"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row>
    <row r="738" spans="1:34"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row>
    <row r="739" spans="1:34"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row>
    <row r="740" spans="1:34"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row>
    <row r="741" spans="1:34"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row>
    <row r="742" spans="1:34"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row>
    <row r="743" spans="1:34"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row>
    <row r="744" spans="1:34"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row>
    <row r="745" spans="1:34"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row>
    <row r="746" spans="1:34"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row>
    <row r="747" spans="1:34"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row>
    <row r="748" spans="1:34"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row>
    <row r="749" spans="1:34"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row>
    <row r="750" spans="1:34"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row>
    <row r="751" spans="1:34"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row>
    <row r="752" spans="1:34"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row>
    <row r="753" spans="1:34"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row>
    <row r="754" spans="1:34"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row>
    <row r="755" spans="1:34"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row>
    <row r="756" spans="1:34"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row>
    <row r="757" spans="1:34"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row>
    <row r="758" spans="1:34"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row>
    <row r="759" spans="1:34"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row>
    <row r="760" spans="1:34"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row>
    <row r="761" spans="1:34"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row>
    <row r="762" spans="1:34"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row>
    <row r="763" spans="1:34"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row>
    <row r="764" spans="1:34"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row>
    <row r="765" spans="1:34"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row>
    <row r="766" spans="1:34"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row>
    <row r="767" spans="1:34"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row>
    <row r="768" spans="1:34"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row>
    <row r="769" spans="1:34"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row>
    <row r="770" spans="1:34"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row>
    <row r="771" spans="1:34"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row>
    <row r="772" spans="1:34"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row>
    <row r="773" spans="1:34"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row>
    <row r="774" spans="1:34"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row>
    <row r="775" spans="1:34"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row>
    <row r="776" spans="1:34"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row>
    <row r="777" spans="1:34"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row>
    <row r="778" spans="1:34"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row>
    <row r="779" spans="1:34"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row>
    <row r="780" spans="1:34"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row>
    <row r="781" spans="1:34"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row>
    <row r="782" spans="1:34"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row>
    <row r="783" spans="1:34"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row>
    <row r="784" spans="1:34"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row>
    <row r="785" spans="1:34"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row>
    <row r="786" spans="1:34"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row>
    <row r="787" spans="1:34"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row>
    <row r="788" spans="1:34"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row>
    <row r="789" spans="1:34"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row>
    <row r="790" spans="1:34"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row>
    <row r="791" spans="1:34"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row>
    <row r="792" spans="1:34"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row>
    <row r="793" spans="1:34"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row>
    <row r="794" spans="1:34"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row>
    <row r="795" spans="1:34"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row>
    <row r="796" spans="1:34"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row>
    <row r="797" spans="1:34"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row>
    <row r="798" spans="1:34"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row>
    <row r="799" spans="1:34"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row>
    <row r="800" spans="1:34"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row>
    <row r="801" spans="1:34"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row>
    <row r="802" spans="1:34"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row>
    <row r="803" spans="1:34"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row>
    <row r="804" spans="1:34"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row>
    <row r="805" spans="1:34"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row>
    <row r="806" spans="1:34"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row>
    <row r="807" spans="1:34"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row>
    <row r="808" spans="1:34"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row>
    <row r="809" spans="1:34"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row>
    <row r="810" spans="1:34"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row>
    <row r="811" spans="1:34"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row>
    <row r="812" spans="1:34"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row>
    <row r="813" spans="1:34"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row>
    <row r="814" spans="1:34"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row>
    <row r="815" spans="1:34"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row>
    <row r="816" spans="1:34"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row>
    <row r="817" spans="1:34"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row>
    <row r="818" spans="1:34"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row>
    <row r="819" spans="1:34"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row>
    <row r="820" spans="1:34"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row>
    <row r="821" spans="1:34"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row>
    <row r="822" spans="1:34"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row>
    <row r="823" spans="1:34"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row>
    <row r="824" spans="1:34"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row>
    <row r="825" spans="1:34"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row>
    <row r="826" spans="1:34"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row>
    <row r="827" spans="1:34"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row>
    <row r="828" spans="1:34"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row>
    <row r="829" spans="1:34"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row>
    <row r="830" spans="1:34"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row>
    <row r="831" spans="1:34"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row>
    <row r="832" spans="1:34"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row>
    <row r="833" spans="1:34"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row>
    <row r="834" spans="1:34"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row>
    <row r="835" spans="1:34"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row>
    <row r="836" spans="1:34"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row>
    <row r="837" spans="1:34"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row>
    <row r="838" spans="1:34"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row>
    <row r="839" spans="1:34"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row>
    <row r="840" spans="1:34"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row>
    <row r="841" spans="1:34"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row>
    <row r="842" spans="1:34"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row>
    <row r="843" spans="1:34"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row>
    <row r="844" spans="1:34"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row>
    <row r="845" spans="1:34"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row>
    <row r="846" spans="1:34"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row>
    <row r="847" spans="1:34"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row>
    <row r="848" spans="1:34"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row>
    <row r="849" spans="1:34"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row>
    <row r="850" spans="1:34"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row>
    <row r="851" spans="1:34"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row>
    <row r="852" spans="1:34"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row>
    <row r="853" spans="1:34"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row>
    <row r="854" spans="1:34"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row>
    <row r="855" spans="1:34"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row>
    <row r="856" spans="1:34"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row>
    <row r="857" spans="1:34"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row>
    <row r="858" spans="1:34"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row>
    <row r="859" spans="1:34"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row>
    <row r="860" spans="1:34"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row>
    <row r="861" spans="1:34"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row>
    <row r="862" spans="1:34"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row>
    <row r="863" spans="1:34"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row>
    <row r="864" spans="1:34"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row>
    <row r="865" spans="1:34"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row>
    <row r="866" spans="1:34"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row>
    <row r="867" spans="1:34"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row>
    <row r="868" spans="1:34"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row>
    <row r="869" spans="1:34"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row>
    <row r="870" spans="1:34"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row>
    <row r="871" spans="1:34"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row>
    <row r="872" spans="1:34"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row>
    <row r="873" spans="1:34"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row>
    <row r="874" spans="1:34"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row>
    <row r="875" spans="1:34"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row>
    <row r="876" spans="1:34"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row>
    <row r="877" spans="1:34"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row>
    <row r="878" spans="1:34"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row>
    <row r="879" spans="1:34"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row>
    <row r="880" spans="1:34"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row>
    <row r="881" spans="1:34"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row>
    <row r="882" spans="1:34"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row>
    <row r="883" spans="1:34"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row>
    <row r="884" spans="1:34"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row>
    <row r="885" spans="1:34"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row>
    <row r="886" spans="1:34"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row>
    <row r="887" spans="1:34"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row>
    <row r="888" spans="1:34"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row>
    <row r="889" spans="1:34"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row>
    <row r="890" spans="1:34"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row>
    <row r="891" spans="1:34"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row>
    <row r="892" spans="1:34"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row>
    <row r="893" spans="1:34"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row>
    <row r="894" spans="1:34"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row>
    <row r="895" spans="1:34"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row>
    <row r="896" spans="1:34"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row>
    <row r="897" spans="1:34"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row>
    <row r="898" spans="1:34"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row>
    <row r="899" spans="1:34"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row>
    <row r="900" spans="1:34"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row>
    <row r="901" spans="1:34"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row>
    <row r="902" spans="1:34"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row>
    <row r="903" spans="1:34"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row>
    <row r="904" spans="1:34"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row>
    <row r="905" spans="1:34"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row>
    <row r="906" spans="1:34"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row>
    <row r="907" spans="1:34"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row>
    <row r="908" spans="1:34"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row>
    <row r="909" spans="1:34"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row>
    <row r="910" spans="1:34"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row>
    <row r="911" spans="1:34"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row>
    <row r="912" spans="1:34"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row>
    <row r="913" spans="1:34"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row>
    <row r="914" spans="1:34"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row>
    <row r="915" spans="1:34"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row>
    <row r="916" spans="1:34"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row>
    <row r="917" spans="1:34"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row>
    <row r="918" spans="1:34"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row>
    <row r="919" spans="1:34"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row>
    <row r="920" spans="1:34"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row>
    <row r="921" spans="1:34"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row>
    <row r="922" spans="1:34"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row>
    <row r="923" spans="1:34"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row>
    <row r="924" spans="1:34"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row>
    <row r="925" spans="1:34"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row>
    <row r="926" spans="1:34"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row>
    <row r="927" spans="1:34"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row>
    <row r="928" spans="1:34"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row>
    <row r="929" spans="1:34"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row>
    <row r="930" spans="1:34"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row>
    <row r="931" spans="1:34"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row>
    <row r="932" spans="1:34"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row>
    <row r="933" spans="1:34"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row>
    <row r="934" spans="1:34"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row>
    <row r="935" spans="1:34"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row>
    <row r="936" spans="1:34"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row>
    <row r="937" spans="1:34"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row>
    <row r="938" spans="1:34"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row>
    <row r="939" spans="1:34"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row>
    <row r="940" spans="1:34"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row>
    <row r="941" spans="1:34"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row>
    <row r="942" spans="1:34"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row>
    <row r="943" spans="1:34"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row>
    <row r="944" spans="1:34"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row>
    <row r="945" spans="1:34"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row>
    <row r="946" spans="1:34"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row>
    <row r="947" spans="1:34"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row>
    <row r="948" spans="1:34"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row>
    <row r="949" spans="1:34"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row>
    <row r="950" spans="1:34"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row>
    <row r="951" spans="1:34"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row>
    <row r="952" spans="1:34"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row>
    <row r="953" spans="1:34"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row>
    <row r="954" spans="1:34"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row>
    <row r="955" spans="1:34"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row>
    <row r="956" spans="1:34"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row>
    <row r="957" spans="1:34"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row>
    <row r="958" spans="1:34"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row>
    <row r="959" spans="1:34"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row>
    <row r="960" spans="1:34"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row>
    <row r="961" spans="1:34"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row>
    <row r="962" spans="1:34"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row>
    <row r="963" spans="1:34"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row>
    <row r="964" spans="1:34"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row>
    <row r="965" spans="1:34"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row>
    <row r="966" spans="1:34"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row>
    <row r="967" spans="1:34"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row>
    <row r="968" spans="1:34"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row>
    <row r="969" spans="1:34"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row>
    <row r="970" spans="1:34"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row>
    <row r="971" spans="1:34"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row>
    <row r="972" spans="1:34"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row>
    <row r="973" spans="1:34"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row>
    <row r="974" spans="1:34"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row>
    <row r="975" spans="1:34"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row>
    <row r="976" spans="1:34"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row>
    <row r="977" spans="1:34"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row>
    <row r="978" spans="1:34"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row>
    <row r="979" spans="1:34"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row>
    <row r="980" spans="1:34"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row>
    <row r="981" spans="1:34"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row>
    <row r="982" spans="1:34"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row>
    <row r="983" spans="1:34"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row>
    <row r="984" spans="1:34"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row>
    <row r="985" spans="1:34"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row>
    <row r="986" spans="1:34"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row>
    <row r="987" spans="1:34"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row>
    <row r="988" spans="1:34"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row>
    <row r="989" spans="1:34"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row>
    <row r="990" spans="1:34"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row>
    <row r="991" spans="1:34"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row>
    <row r="992" spans="1:34"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row>
    <row r="993" spans="1:34"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row>
    <row r="994" spans="1:34"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row>
    <row r="995" spans="1:34"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row>
    <row r="996" spans="1:34"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row>
    <row r="997" spans="1:34"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row>
    <row r="998" spans="1:34"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row>
    <row r="999" spans="1:34"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row>
    <row r="1000" spans="1:34"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617</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8" t="s">
        <v>125</v>
      </c>
      <c r="D12" s="519"/>
      <c r="E12" s="516" t="s">
        <v>598</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618</v>
      </c>
      <c r="D14" s="500"/>
      <c r="E14" s="509" t="s">
        <v>619</v>
      </c>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row>
    <row r="15" spans="1:30"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514" t="s">
        <v>620</v>
      </c>
      <c r="D17" s="500"/>
      <c r="E17" s="509" t="s">
        <v>621</v>
      </c>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row>
    <row r="18" spans="1:30"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row>
    <row r="22" spans="1:30" ht="29.25" customHeight="1" x14ac:dyDescent="0.25">
      <c r="A22" s="301"/>
      <c r="B22" s="31"/>
      <c r="C22" s="482" t="s">
        <v>622</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509" t="s">
        <v>623</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row>
    <row r="26" spans="1:30"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row>
    <row r="27" spans="1:30"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row>
    <row r="28" spans="1:30"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row>
    <row r="30" spans="1:30"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33</v>
      </c>
      <c r="X30" s="483"/>
      <c r="Y30" s="483"/>
      <c r="Z30" s="483"/>
      <c r="AA30" s="473"/>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874" t="s">
        <v>590</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520" t="s">
        <v>591</v>
      </c>
      <c r="D36" s="483"/>
      <c r="E36" s="483"/>
      <c r="F36" s="483"/>
      <c r="G36" s="483"/>
      <c r="H36" s="483"/>
      <c r="I36" s="483"/>
      <c r="J36" s="483"/>
      <c r="K36" s="473"/>
      <c r="L36" s="311"/>
      <c r="M36" s="520"/>
      <c r="N36" s="483"/>
      <c r="O36" s="483"/>
      <c r="P36" s="483"/>
      <c r="Q36" s="483"/>
      <c r="R36" s="483"/>
      <c r="S36" s="483"/>
      <c r="T36" s="483"/>
      <c r="U36" s="483"/>
      <c r="V36" s="483"/>
      <c r="W36" s="483"/>
      <c r="X36" s="483"/>
      <c r="Y36" s="483"/>
      <c r="Z36" s="483"/>
      <c r="AA36" s="473"/>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521" t="s">
        <v>592</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504" t="s">
        <v>139</v>
      </c>
      <c r="D41" s="500"/>
      <c r="E41" s="314"/>
      <c r="F41" s="482" t="s">
        <v>34</v>
      </c>
      <c r="G41" s="473"/>
      <c r="H41" s="314"/>
      <c r="I41" s="301"/>
      <c r="J41" s="321" t="s">
        <v>140</v>
      </c>
      <c r="K41" s="482">
        <v>2</v>
      </c>
      <c r="L41" s="483"/>
      <c r="M41" s="483"/>
      <c r="N41" s="473"/>
      <c r="O41" s="314"/>
      <c r="P41" s="314"/>
      <c r="Q41" s="305" t="s">
        <v>141</v>
      </c>
      <c r="R41" s="301"/>
      <c r="S41" s="314"/>
      <c r="T41" s="314"/>
      <c r="U41" s="314"/>
      <c r="V41" s="314"/>
      <c r="W41" s="482" t="s">
        <v>20</v>
      </c>
      <c r="X41" s="483"/>
      <c r="Y41" s="483"/>
      <c r="Z41" s="483"/>
      <c r="AA41" s="473"/>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521" t="s">
        <v>624</v>
      </c>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520">
        <v>1.2</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row>
    <row r="52" spans="1:30"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row>
    <row r="53" spans="1:30"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row>
    <row r="56" spans="1:30"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row>
    <row r="57" spans="1:30" ht="15.75" customHeight="1" x14ac:dyDescent="0.25">
      <c r="A57" s="328"/>
      <c r="B57" s="41"/>
      <c r="C57" s="44">
        <v>2024</v>
      </c>
      <c r="D57" s="45">
        <v>45474</v>
      </c>
      <c r="E57" s="498">
        <v>45656</v>
      </c>
      <c r="F57" s="473"/>
      <c r="G57" s="46">
        <v>0.5</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row>
    <row r="58" spans="1:30" ht="15.75" customHeight="1" x14ac:dyDescent="0.25">
      <c r="A58" s="328"/>
      <c r="B58" s="41"/>
      <c r="C58" s="44">
        <v>2025</v>
      </c>
      <c r="D58" s="45">
        <v>45658</v>
      </c>
      <c r="E58" s="498">
        <v>46021</v>
      </c>
      <c r="F58" s="473"/>
      <c r="G58" s="46">
        <v>0.8</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row>
    <row r="59" spans="1:30" ht="15.75" customHeight="1" x14ac:dyDescent="0.25">
      <c r="A59" s="328"/>
      <c r="B59" s="41"/>
      <c r="C59" s="44">
        <v>2026</v>
      </c>
      <c r="D59" s="45">
        <v>46023</v>
      </c>
      <c r="E59" s="498">
        <v>46386</v>
      </c>
      <c r="F59" s="473"/>
      <c r="G59" s="46">
        <v>0.4</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row>
    <row r="60" spans="1:30" ht="15.75" customHeight="1" x14ac:dyDescent="0.25">
      <c r="A60" s="328"/>
      <c r="B60" s="41"/>
      <c r="C60" s="44">
        <v>2027</v>
      </c>
      <c r="D60" s="45">
        <v>46388</v>
      </c>
      <c r="E60" s="498">
        <v>46751</v>
      </c>
      <c r="F60" s="473"/>
      <c r="G60" s="46">
        <v>0.3</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row>
    <row r="61" spans="1:30"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row>
    <row r="80" spans="1:30"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row>
    <row r="81" spans="1:30"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row>
    <row r="82" spans="1:30"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row>
    <row r="83" spans="1:30"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row>
    <row r="2" spans="1:33"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c r="AE2" s="301"/>
      <c r="AF2" s="301"/>
      <c r="AG2" s="301"/>
    </row>
    <row r="3" spans="1:33"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c r="AE3" s="301"/>
      <c r="AF3" s="301"/>
      <c r="AG3" s="301"/>
    </row>
    <row r="4" spans="1:33"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c r="AE4" s="301"/>
      <c r="AF4" s="301"/>
      <c r="AG4" s="301"/>
    </row>
    <row r="5" spans="1:33"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c r="AE5" s="301"/>
      <c r="AF5" s="301"/>
      <c r="AG5" s="301"/>
    </row>
    <row r="6" spans="1:33"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c r="AE6" s="301"/>
      <c r="AF6" s="301"/>
      <c r="AG6" s="301"/>
    </row>
    <row r="7" spans="1:33"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873" t="s">
        <v>595</v>
      </c>
      <c r="AG7" s="500"/>
    </row>
    <row r="8" spans="1:33"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row>
    <row r="9" spans="1:33"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301"/>
    </row>
    <row r="10" spans="1:33" ht="30" customHeight="1" x14ac:dyDescent="0.25">
      <c r="A10" s="301"/>
      <c r="B10" s="31"/>
      <c r="C10" s="514" t="s">
        <v>123</v>
      </c>
      <c r="D10" s="500"/>
      <c r="E10" s="482" t="s">
        <v>626</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c r="AE10" s="301"/>
      <c r="AF10" s="52" t="s">
        <v>596</v>
      </c>
      <c r="AG10" s="52" t="s">
        <v>597</v>
      </c>
    </row>
    <row r="11" spans="1:33"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c r="AE11" s="301"/>
      <c r="AF11" s="37" t="s">
        <v>627</v>
      </c>
      <c r="AG11" s="37">
        <v>25</v>
      </c>
    </row>
    <row r="12" spans="1:33" ht="29.25" customHeight="1" x14ac:dyDescent="0.25">
      <c r="A12" s="301"/>
      <c r="B12" s="31"/>
      <c r="C12" s="518" t="s">
        <v>125</v>
      </c>
      <c r="D12" s="519"/>
      <c r="E12" s="516" t="s">
        <v>628</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c r="AE12" s="301"/>
      <c r="AF12" s="37" t="s">
        <v>629</v>
      </c>
      <c r="AG12" s="37">
        <v>12</v>
      </c>
    </row>
    <row r="13" spans="1:33"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7" t="s">
        <v>630</v>
      </c>
      <c r="AG13" s="37">
        <v>12</v>
      </c>
    </row>
    <row r="14" spans="1:33" ht="15" customHeight="1" x14ac:dyDescent="0.25">
      <c r="A14" s="301"/>
      <c r="B14" s="31"/>
      <c r="C14" s="514" t="s">
        <v>618</v>
      </c>
      <c r="D14" s="500"/>
      <c r="E14" s="509" t="s">
        <v>631</v>
      </c>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c r="AE14" s="301"/>
      <c r="AF14" s="37" t="s">
        <v>632</v>
      </c>
      <c r="AG14" s="37">
        <v>25</v>
      </c>
    </row>
    <row r="15" spans="1:33"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c r="AE15" s="301"/>
      <c r="AF15" s="37" t="s">
        <v>633</v>
      </c>
      <c r="AG15" s="37">
        <v>12</v>
      </c>
    </row>
    <row r="16" spans="1:33"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c r="AE16" s="301"/>
      <c r="AF16" s="37" t="s">
        <v>634</v>
      </c>
      <c r="AG16" s="37">
        <v>28</v>
      </c>
    </row>
    <row r="17" spans="1:33" ht="15" customHeight="1" x14ac:dyDescent="0.25">
      <c r="A17" s="301"/>
      <c r="B17" s="31"/>
      <c r="C17" s="514" t="s">
        <v>620</v>
      </c>
      <c r="D17" s="500"/>
      <c r="E17" s="875" t="s">
        <v>635</v>
      </c>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c r="AE17" s="301"/>
      <c r="AF17" s="37" t="s">
        <v>636</v>
      </c>
      <c r="AG17" s="37">
        <v>100</v>
      </c>
    </row>
    <row r="18" spans="1:33"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c r="AE18" s="301"/>
      <c r="AF18" s="37" t="s">
        <v>637</v>
      </c>
      <c r="AG18" s="37">
        <v>34</v>
      </c>
    </row>
    <row r="19" spans="1:33"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c r="AE19" s="301"/>
      <c r="AF19" s="37" t="s">
        <v>638</v>
      </c>
      <c r="AG19" s="37">
        <v>100</v>
      </c>
    </row>
    <row r="20" spans="1:33"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c r="AE20" s="301"/>
      <c r="AF20" s="37" t="s">
        <v>639</v>
      </c>
      <c r="AG20" s="37">
        <v>38</v>
      </c>
    </row>
    <row r="21" spans="1:33"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c r="AE21" s="301"/>
      <c r="AF21" s="37" t="s">
        <v>640</v>
      </c>
      <c r="AG21" s="37">
        <v>100</v>
      </c>
    </row>
    <row r="22" spans="1:33" ht="29.25" customHeight="1" x14ac:dyDescent="0.25">
      <c r="A22" s="301"/>
      <c r="B22" s="31"/>
      <c r="C22" s="482" t="s">
        <v>641</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c r="AE22" s="301"/>
      <c r="AF22" s="37" t="s">
        <v>642</v>
      </c>
      <c r="AG22" s="37">
        <v>15</v>
      </c>
    </row>
    <row r="23" spans="1:33"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c r="AE23" s="301"/>
      <c r="AF23" s="301"/>
      <c r="AG23" s="301"/>
    </row>
    <row r="24" spans="1:33"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c r="AE24" s="301"/>
      <c r="AF24" s="301"/>
      <c r="AG24" s="301"/>
    </row>
    <row r="25" spans="1:33" ht="15" customHeight="1" x14ac:dyDescent="0.25">
      <c r="A25" s="301"/>
      <c r="B25" s="31"/>
      <c r="C25" s="876" t="s">
        <v>643</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c r="AE25" s="301"/>
      <c r="AF25" s="336">
        <f>+((AG11/AG12)*AG13)+((AG14/AG15)*AG13)+(((((AG16/100)*AG17)+((AG18/100)*AG19)+((AG20/100)*AG21))*AG22)/100)</f>
        <v>65</v>
      </c>
      <c r="AG25" s="301"/>
    </row>
    <row r="26" spans="1:33"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c r="AE26" s="301"/>
      <c r="AF26" s="337"/>
      <c r="AG26" s="301"/>
    </row>
    <row r="27" spans="1:33"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c r="AE27" s="301"/>
      <c r="AF27" s="301"/>
      <c r="AG27" s="301"/>
    </row>
    <row r="28" spans="1:33"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c r="AE28" s="301"/>
      <c r="AF28" s="301"/>
      <c r="AG28" s="301"/>
    </row>
    <row r="29" spans="1:33"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c r="AE29" s="301"/>
      <c r="AF29" s="301"/>
      <c r="AG29" s="301"/>
    </row>
    <row r="30" spans="1:33"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21</v>
      </c>
      <c r="X30" s="483"/>
      <c r="Y30" s="483"/>
      <c r="Z30" s="483"/>
      <c r="AA30" s="473"/>
      <c r="AB30" s="309"/>
      <c r="AC30" s="301"/>
      <c r="AD30" s="301"/>
      <c r="AE30" s="301"/>
      <c r="AF30" s="301"/>
      <c r="AG30" s="301"/>
    </row>
    <row r="31" spans="1:33"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c r="AE31" s="301"/>
      <c r="AF31" s="301"/>
      <c r="AG31" s="301"/>
    </row>
    <row r="32" spans="1:33"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c r="AE32" s="301"/>
      <c r="AF32" s="301"/>
      <c r="AG32" s="301"/>
    </row>
    <row r="33" spans="1:33" ht="39.75" customHeight="1" x14ac:dyDescent="0.25">
      <c r="A33" s="301"/>
      <c r="B33" s="31"/>
      <c r="C33" s="874" t="s">
        <v>644</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c r="AE33" s="301"/>
      <c r="AF33" s="301"/>
      <c r="AG33" s="301"/>
    </row>
    <row r="34" spans="1:33"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c r="AE34" s="301"/>
      <c r="AF34" s="301"/>
      <c r="AG34" s="301"/>
    </row>
    <row r="35" spans="1:33"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c r="AE35" s="301"/>
      <c r="AF35" s="301"/>
      <c r="AG35" s="301"/>
    </row>
    <row r="36" spans="1:33" ht="29.25" customHeight="1" x14ac:dyDescent="0.25">
      <c r="A36" s="301"/>
      <c r="B36" s="31"/>
      <c r="C36" s="520" t="s">
        <v>591</v>
      </c>
      <c r="D36" s="483"/>
      <c r="E36" s="483"/>
      <c r="F36" s="483"/>
      <c r="G36" s="483"/>
      <c r="H36" s="483"/>
      <c r="I36" s="483"/>
      <c r="J36" s="483"/>
      <c r="K36" s="473"/>
      <c r="L36" s="311"/>
      <c r="M36" s="520"/>
      <c r="N36" s="483"/>
      <c r="O36" s="483"/>
      <c r="P36" s="483"/>
      <c r="Q36" s="483"/>
      <c r="R36" s="483"/>
      <c r="S36" s="483"/>
      <c r="T36" s="483"/>
      <c r="U36" s="483"/>
      <c r="V36" s="483"/>
      <c r="W36" s="483"/>
      <c r="X36" s="483"/>
      <c r="Y36" s="483"/>
      <c r="Z36" s="483"/>
      <c r="AA36" s="473"/>
      <c r="AB36" s="317"/>
      <c r="AC36" s="301"/>
      <c r="AD36" s="301"/>
      <c r="AE36" s="301"/>
      <c r="AF36" s="301"/>
      <c r="AG36" s="301"/>
    </row>
    <row r="37" spans="1:33"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c r="AE37" s="301"/>
      <c r="AF37" s="301"/>
      <c r="AG37" s="301"/>
    </row>
    <row r="38" spans="1:33"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c r="AE38" s="301"/>
      <c r="AF38" s="301"/>
      <c r="AG38" s="301"/>
    </row>
    <row r="39" spans="1:33" ht="90" customHeight="1" x14ac:dyDescent="0.25">
      <c r="A39" s="301"/>
      <c r="B39" s="31"/>
      <c r="C39" s="521" t="s">
        <v>592</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c r="AE39" s="301"/>
      <c r="AF39" s="301"/>
      <c r="AG39" s="301"/>
    </row>
    <row r="40" spans="1:33"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c r="AE40" s="301"/>
      <c r="AF40" s="301"/>
      <c r="AG40" s="301"/>
    </row>
    <row r="41" spans="1:33" ht="15.75" customHeight="1" x14ac:dyDescent="0.25">
      <c r="A41" s="301"/>
      <c r="B41" s="31"/>
      <c r="C41" s="504" t="s">
        <v>139</v>
      </c>
      <c r="D41" s="500"/>
      <c r="E41" s="314"/>
      <c r="F41" s="482" t="s">
        <v>34</v>
      </c>
      <c r="G41" s="473"/>
      <c r="H41" s="314"/>
      <c r="I41" s="301"/>
      <c r="J41" s="321" t="s">
        <v>140</v>
      </c>
      <c r="K41" s="482">
        <v>2</v>
      </c>
      <c r="L41" s="483"/>
      <c r="M41" s="483"/>
      <c r="N41" s="473"/>
      <c r="O41" s="314"/>
      <c r="P41" s="314"/>
      <c r="Q41" s="305" t="s">
        <v>141</v>
      </c>
      <c r="R41" s="301"/>
      <c r="S41" s="314"/>
      <c r="T41" s="314"/>
      <c r="U41" s="314"/>
      <c r="V41" s="314"/>
      <c r="W41" s="482" t="s">
        <v>20</v>
      </c>
      <c r="X41" s="483"/>
      <c r="Y41" s="483"/>
      <c r="Z41" s="483"/>
      <c r="AA41" s="473"/>
      <c r="AB41" s="313"/>
      <c r="AC41" s="301"/>
      <c r="AD41" s="301"/>
      <c r="AE41" s="301"/>
      <c r="AF41" s="301"/>
      <c r="AG41" s="301"/>
    </row>
    <row r="42" spans="1:33"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c r="AE42" s="301"/>
      <c r="AF42" s="301"/>
      <c r="AG42" s="301"/>
    </row>
    <row r="43" spans="1:33" ht="32.25" customHeight="1" x14ac:dyDescent="0.25">
      <c r="A43" s="301"/>
      <c r="B43" s="31"/>
      <c r="C43" s="301"/>
      <c r="D43" s="321" t="s">
        <v>142</v>
      </c>
      <c r="E43" s="314"/>
      <c r="F43" s="521"/>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c r="AE43" s="301"/>
      <c r="AF43" s="301"/>
      <c r="AG43" s="301"/>
    </row>
    <row r="44" spans="1:33"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c r="AE44" s="301"/>
      <c r="AF44" s="301"/>
      <c r="AG44" s="301"/>
    </row>
    <row r="45" spans="1:33"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c r="AE45" s="301"/>
      <c r="AF45" s="301"/>
      <c r="AG45" s="301"/>
    </row>
    <row r="46" spans="1:33"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c r="AE46" s="301"/>
      <c r="AF46" s="301"/>
      <c r="AG46" s="301"/>
    </row>
    <row r="47" spans="1:33"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c r="AE47" s="301"/>
      <c r="AF47" s="301"/>
      <c r="AG47" s="301"/>
    </row>
    <row r="48" spans="1:33"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c r="AE48" s="301"/>
      <c r="AF48" s="301"/>
      <c r="AG48" s="301"/>
    </row>
    <row r="49" spans="1:33" ht="15.75" customHeight="1" x14ac:dyDescent="0.25">
      <c r="A49" s="301"/>
      <c r="B49" s="31"/>
      <c r="C49" s="314" t="s">
        <v>140</v>
      </c>
      <c r="D49" s="520">
        <v>1.2</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c r="AE49" s="301"/>
      <c r="AF49" s="301"/>
      <c r="AG49" s="301"/>
    </row>
    <row r="50" spans="1:33"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c r="AE50" s="301"/>
      <c r="AF50" s="301"/>
      <c r="AG50" s="301"/>
    </row>
    <row r="51" spans="1:33"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c r="AE51" s="301"/>
      <c r="AF51" s="301"/>
      <c r="AG51" s="301"/>
    </row>
    <row r="52" spans="1:33"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c r="AE52" s="301"/>
      <c r="AF52" s="301"/>
      <c r="AG52" s="301"/>
    </row>
    <row r="53" spans="1:33"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c r="AE53" s="324"/>
      <c r="AF53" s="324"/>
      <c r="AG53" s="324"/>
    </row>
    <row r="54" spans="1:33"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c r="AE54" s="301"/>
      <c r="AF54" s="301"/>
      <c r="AG54" s="301"/>
    </row>
    <row r="55" spans="1:33"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c r="AE55" s="328"/>
      <c r="AF55" s="328"/>
      <c r="AG55" s="328"/>
    </row>
    <row r="56" spans="1:33"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c r="AE56" s="328"/>
      <c r="AF56" s="328"/>
      <c r="AG56" s="328"/>
    </row>
    <row r="57" spans="1:33" ht="15.75" customHeight="1" x14ac:dyDescent="0.25">
      <c r="A57" s="328"/>
      <c r="B57" s="41"/>
      <c r="C57" s="44">
        <v>2024</v>
      </c>
      <c r="D57" s="45">
        <v>45474</v>
      </c>
      <c r="E57" s="498">
        <v>45656</v>
      </c>
      <c r="F57" s="473"/>
      <c r="G57" s="46">
        <v>0.65</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c r="AE57" s="328"/>
      <c r="AF57" s="328"/>
      <c r="AG57" s="328"/>
    </row>
    <row r="58" spans="1:33" ht="15.75" customHeight="1" x14ac:dyDescent="0.25">
      <c r="A58" s="328"/>
      <c r="B58" s="41"/>
      <c r="C58" s="44">
        <v>2025</v>
      </c>
      <c r="D58" s="45">
        <v>45658</v>
      </c>
      <c r="E58" s="498">
        <v>46021</v>
      </c>
      <c r="F58" s="473"/>
      <c r="G58" s="46">
        <v>0.85</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c r="AE58" s="328"/>
      <c r="AF58" s="328"/>
      <c r="AG58" s="328"/>
    </row>
    <row r="59" spans="1:33" ht="15.75" customHeight="1" x14ac:dyDescent="0.25">
      <c r="A59" s="328"/>
      <c r="B59" s="41"/>
      <c r="C59" s="44">
        <v>2026</v>
      </c>
      <c r="D59" s="45">
        <v>46023</v>
      </c>
      <c r="E59" s="498">
        <v>46386</v>
      </c>
      <c r="F59" s="473"/>
      <c r="G59" s="46">
        <v>0.85</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c r="AE59" s="328"/>
      <c r="AF59" s="328"/>
      <c r="AG59" s="328"/>
    </row>
    <row r="60" spans="1:33" ht="15.75" customHeight="1" x14ac:dyDescent="0.25">
      <c r="A60" s="328"/>
      <c r="B60" s="41"/>
      <c r="C60" s="44">
        <v>2027</v>
      </c>
      <c r="D60" s="45">
        <v>46388</v>
      </c>
      <c r="E60" s="498">
        <v>46751</v>
      </c>
      <c r="F60" s="473"/>
      <c r="G60" s="46">
        <v>0.65</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c r="AE60" s="328"/>
      <c r="AF60" s="328"/>
      <c r="AG60" s="328"/>
    </row>
    <row r="61" spans="1:33"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c r="AE61" s="328"/>
      <c r="AF61" s="328"/>
      <c r="AG61" s="328"/>
    </row>
    <row r="62" spans="1:33"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c r="AE62" s="301"/>
      <c r="AF62" s="301"/>
      <c r="AG62" s="301"/>
    </row>
    <row r="63" spans="1:33"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c r="AE63" s="301"/>
      <c r="AF63" s="301"/>
      <c r="AG63" s="301"/>
    </row>
    <row r="64" spans="1:33"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c r="AE64" s="301"/>
      <c r="AF64" s="301"/>
      <c r="AG64" s="301"/>
    </row>
    <row r="65" spans="1:33"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c r="AE65" s="301"/>
      <c r="AF65" s="301"/>
      <c r="AG65" s="301"/>
    </row>
    <row r="66" spans="1:33"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c r="AE66" s="301"/>
      <c r="AF66" s="301"/>
      <c r="AG66" s="301"/>
    </row>
    <row r="67" spans="1:33"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c r="AE67" s="301"/>
      <c r="AF67" s="301"/>
      <c r="AG67" s="301"/>
    </row>
    <row r="68" spans="1:33"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c r="AE68" s="301"/>
      <c r="AF68" s="301"/>
      <c r="AG68" s="301"/>
    </row>
    <row r="69" spans="1:33"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c r="AE69" s="301"/>
      <c r="AF69" s="301"/>
      <c r="AG69" s="301"/>
    </row>
    <row r="70" spans="1:33"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c r="AE70" s="301"/>
      <c r="AF70" s="301"/>
      <c r="AG70" s="301"/>
    </row>
    <row r="71" spans="1:33"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c r="AE71" s="301"/>
      <c r="AF71" s="301"/>
      <c r="AG71" s="301"/>
    </row>
    <row r="72" spans="1:33"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c r="AE72" s="301"/>
      <c r="AF72" s="301"/>
      <c r="AG72" s="301"/>
    </row>
    <row r="73" spans="1:33"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c r="AE73" s="301"/>
      <c r="AF73" s="301"/>
      <c r="AG73" s="301"/>
    </row>
    <row r="74" spans="1:33"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c r="AE74" s="301"/>
      <c r="AF74" s="301"/>
      <c r="AG74" s="301"/>
    </row>
    <row r="75" spans="1:33"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c r="AE75" s="301"/>
      <c r="AF75" s="301"/>
      <c r="AG75" s="301"/>
    </row>
    <row r="76" spans="1:33"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c r="AE76" s="301"/>
      <c r="AF76" s="301"/>
      <c r="AG76" s="301"/>
    </row>
    <row r="77" spans="1:33"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c r="AE77" s="301"/>
      <c r="AF77" s="301"/>
      <c r="AG77" s="301"/>
    </row>
    <row r="78" spans="1:33"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c r="AE78" s="301"/>
      <c r="AF78" s="301"/>
      <c r="AG78" s="301"/>
    </row>
    <row r="79" spans="1:33"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c r="AE79" s="301"/>
      <c r="AF79" s="301"/>
      <c r="AG79" s="301"/>
    </row>
    <row r="80" spans="1:33"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c r="AE80" s="301"/>
      <c r="AF80" s="301"/>
      <c r="AG80" s="301"/>
    </row>
    <row r="81" spans="1:33"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c r="AE81" s="301"/>
      <c r="AF81" s="301"/>
      <c r="AG81" s="301"/>
    </row>
    <row r="82" spans="1:33"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c r="AE82" s="301"/>
      <c r="AF82" s="301"/>
      <c r="AG82" s="301"/>
    </row>
    <row r="83" spans="1:33"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c r="AE83" s="301"/>
      <c r="AF83" s="301"/>
      <c r="AG83" s="301"/>
    </row>
    <row r="84" spans="1:33"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row>
    <row r="85" spans="1:33"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row>
    <row r="86" spans="1:33"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row>
    <row r="87" spans="1:33"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row>
    <row r="88" spans="1:33"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row>
    <row r="89" spans="1:33"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row>
    <row r="90" spans="1:33"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row>
    <row r="91" spans="1:33"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row>
    <row r="92" spans="1:33"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row>
    <row r="93" spans="1:33"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row>
    <row r="94" spans="1:33"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row>
    <row r="95" spans="1:33"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row>
    <row r="96" spans="1:33"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row>
    <row r="97" spans="1:33"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row>
    <row r="98" spans="1:33"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row>
    <row r="99" spans="1:33"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33"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row>
    <row r="101" spans="1:33"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row>
    <row r="102" spans="1:33"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row>
    <row r="103" spans="1:33"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row>
    <row r="104" spans="1:33"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row>
    <row r="105" spans="1:33"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row>
    <row r="106" spans="1:33"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row>
    <row r="107" spans="1:33"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1:33"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1:33"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row>
    <row r="110" spans="1:33"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row>
    <row r="111" spans="1:33"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row>
    <row r="112" spans="1:33"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row>
    <row r="113" spans="1:33"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row>
    <row r="114" spans="1:33"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row>
    <row r="115" spans="1:33"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row>
    <row r="116" spans="1:33"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row>
    <row r="117" spans="1:33"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row>
    <row r="118" spans="1:33"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row>
    <row r="119" spans="1:33"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row>
    <row r="120" spans="1:33"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row>
    <row r="121" spans="1:33"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row>
    <row r="122" spans="1:33"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row>
    <row r="123" spans="1:33"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row>
    <row r="124" spans="1:33"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row>
    <row r="125" spans="1:33"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row>
    <row r="126" spans="1:33"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row>
    <row r="127" spans="1:33"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row>
    <row r="128" spans="1:33"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row>
    <row r="129" spans="1:33"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row>
    <row r="130" spans="1:33"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row>
    <row r="131" spans="1:33"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row>
    <row r="132" spans="1:33"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row>
    <row r="133" spans="1:33"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row>
    <row r="134" spans="1:33"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row>
    <row r="135" spans="1:33"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row>
    <row r="136" spans="1:33"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row>
    <row r="137" spans="1:33"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row>
    <row r="138" spans="1:33"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row>
    <row r="139" spans="1:33"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row>
    <row r="140" spans="1:33"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row>
    <row r="141" spans="1:33"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row>
    <row r="142" spans="1:33"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row>
    <row r="143" spans="1:33"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row>
    <row r="144" spans="1:33"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row>
    <row r="145" spans="1:33"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row>
    <row r="146" spans="1:33"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row>
    <row r="147" spans="1:33"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row>
    <row r="148" spans="1:33"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row>
    <row r="149" spans="1:33"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row>
    <row r="150" spans="1:33"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row>
    <row r="151" spans="1:33"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row>
    <row r="152" spans="1:33"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row>
    <row r="153" spans="1:33"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row>
    <row r="154" spans="1:33"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row>
    <row r="155" spans="1:33"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row>
    <row r="156" spans="1:33"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row>
    <row r="157" spans="1:33"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row>
    <row r="158" spans="1:33"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row>
    <row r="159" spans="1:33"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row>
    <row r="160" spans="1:33"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row>
    <row r="161" spans="1:33"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row>
    <row r="162" spans="1:33"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row>
    <row r="163" spans="1:33"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row>
    <row r="164" spans="1:33"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row>
    <row r="165" spans="1:33"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row>
    <row r="166" spans="1:33"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row>
    <row r="167" spans="1:33"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row>
    <row r="168" spans="1:33"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row>
    <row r="169" spans="1:33"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row>
    <row r="170" spans="1:33"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row>
    <row r="171" spans="1:33"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row>
    <row r="172" spans="1:33"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row>
    <row r="173" spans="1:33"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row>
    <row r="174" spans="1:33"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row>
    <row r="175" spans="1:33"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row>
    <row r="176" spans="1:33"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row>
    <row r="177" spans="1:33"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row>
    <row r="178" spans="1:33"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row>
    <row r="179" spans="1:33"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row>
    <row r="180" spans="1:33"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row>
    <row r="181" spans="1:33"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row>
    <row r="182" spans="1:33"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row>
    <row r="183" spans="1:33"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row>
    <row r="184" spans="1:33"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row>
    <row r="185" spans="1:33"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row>
    <row r="186" spans="1:33"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row>
    <row r="187" spans="1:33"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row>
    <row r="188" spans="1:33"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row>
    <row r="189" spans="1:33"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row>
    <row r="190" spans="1:33"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row>
    <row r="191" spans="1:33"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row>
    <row r="192" spans="1:33"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row>
    <row r="193" spans="1:33"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row>
    <row r="194" spans="1:33"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row>
    <row r="195" spans="1:33"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row>
    <row r="196" spans="1:33"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row>
    <row r="197" spans="1:33"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row>
    <row r="198" spans="1:33"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row>
    <row r="199" spans="1:33"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row>
    <row r="200" spans="1:33"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row>
    <row r="201" spans="1:33"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row>
    <row r="202" spans="1:33"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row>
    <row r="203" spans="1:33"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row>
    <row r="204" spans="1:33"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row>
    <row r="205" spans="1:33"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row>
    <row r="206" spans="1:33"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row>
    <row r="207" spans="1:33"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row>
    <row r="208" spans="1:33"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row>
    <row r="209" spans="1:33"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row>
    <row r="210" spans="1:33"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row>
    <row r="211" spans="1:33"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row>
    <row r="212" spans="1:33"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row>
    <row r="213" spans="1:33"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row>
    <row r="214" spans="1:33"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row>
    <row r="215" spans="1:33"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row>
    <row r="216" spans="1:33"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row>
    <row r="217" spans="1:33"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row>
    <row r="218" spans="1:33"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row>
    <row r="219" spans="1:33"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row>
    <row r="220" spans="1:33"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row>
    <row r="221" spans="1:33"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row>
    <row r="222" spans="1:33"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row>
    <row r="223" spans="1:33"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row>
    <row r="224" spans="1:33"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row>
    <row r="225" spans="1:33"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row>
    <row r="226" spans="1:33"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row>
    <row r="227" spans="1:33"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row>
    <row r="228" spans="1:33"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row>
    <row r="229" spans="1:33"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row>
    <row r="230" spans="1:33"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row>
    <row r="231" spans="1:33"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row>
    <row r="232" spans="1:33"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row>
    <row r="233" spans="1:33"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row>
    <row r="234" spans="1:33"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row>
    <row r="235" spans="1:33"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row>
    <row r="236" spans="1:33"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row>
    <row r="237" spans="1:33"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row>
    <row r="238" spans="1:33"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row>
    <row r="239" spans="1:33"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row>
    <row r="240" spans="1:33"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row>
    <row r="241" spans="1:33"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row>
    <row r="242" spans="1:33"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row>
    <row r="243" spans="1:33"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row>
    <row r="244" spans="1:33"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row>
    <row r="245" spans="1:33"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row>
    <row r="246" spans="1:33"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row>
    <row r="247" spans="1:33"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row>
    <row r="248" spans="1:33"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row>
    <row r="249" spans="1:33"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row>
    <row r="250" spans="1:33"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row>
    <row r="251" spans="1:33"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row>
    <row r="252" spans="1:33"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row>
    <row r="253" spans="1:33"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row>
    <row r="254" spans="1:33"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row>
    <row r="255" spans="1:33"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row>
    <row r="256" spans="1:33"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row>
    <row r="257" spans="1:33"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row>
    <row r="258" spans="1:33"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row>
    <row r="259" spans="1:33"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row>
    <row r="260" spans="1:33"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row>
    <row r="261" spans="1:33"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row>
    <row r="262" spans="1:33"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row>
    <row r="263" spans="1:33"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row>
    <row r="264" spans="1:33"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row>
    <row r="265" spans="1:33"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row>
    <row r="266" spans="1:33"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row>
    <row r="267" spans="1:33"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row>
    <row r="268" spans="1:33"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row>
    <row r="269" spans="1:33"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row>
    <row r="270" spans="1:33"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row>
    <row r="271" spans="1:33"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row>
    <row r="272" spans="1:33"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row>
    <row r="273" spans="1:33"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row>
    <row r="274" spans="1:33"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row>
    <row r="275" spans="1:33"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row>
    <row r="276" spans="1:33"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row>
    <row r="277" spans="1:33"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row>
    <row r="278" spans="1:33"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row>
    <row r="279" spans="1:33"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row>
    <row r="280" spans="1:33"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row>
    <row r="281" spans="1:33"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row>
    <row r="282" spans="1:33"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row>
    <row r="283" spans="1:33"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row>
    <row r="284" spans="1:33"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row>
    <row r="285" spans="1:33"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row>
    <row r="286" spans="1:33"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row>
    <row r="287" spans="1:33"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row>
    <row r="288" spans="1:33"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row>
    <row r="289" spans="1:33"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row>
    <row r="290" spans="1:33"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row>
    <row r="291" spans="1:33"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row>
    <row r="292" spans="1:33"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row>
    <row r="293" spans="1:33"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row>
    <row r="294" spans="1:33"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row>
    <row r="295" spans="1:33"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row>
    <row r="296" spans="1:33"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row>
    <row r="297" spans="1:33"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row>
    <row r="298" spans="1:33"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row>
    <row r="299" spans="1:33"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row>
    <row r="300" spans="1:33"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row>
    <row r="301" spans="1:33"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row>
    <row r="302" spans="1:33"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row>
    <row r="303" spans="1:33"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row>
    <row r="304" spans="1:33"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row>
    <row r="305" spans="1:33"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row>
    <row r="306" spans="1:33"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row>
    <row r="307" spans="1:33"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row>
    <row r="308" spans="1:33"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row>
    <row r="309" spans="1:33"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row>
    <row r="310" spans="1:33"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row>
    <row r="311" spans="1:33"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row>
    <row r="312" spans="1:33"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row>
    <row r="313" spans="1:33"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row>
    <row r="314" spans="1:33"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row>
    <row r="315" spans="1:33"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row>
    <row r="316" spans="1:33"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row>
    <row r="317" spans="1:33"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row>
    <row r="318" spans="1:33"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row>
    <row r="319" spans="1:33"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row>
    <row r="320" spans="1:33"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row>
    <row r="321" spans="1:33"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row>
    <row r="322" spans="1:33"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row>
    <row r="323" spans="1:33"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row>
    <row r="324" spans="1:33"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row>
    <row r="325" spans="1:33"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row>
    <row r="326" spans="1:33"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row>
    <row r="327" spans="1:33"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row>
    <row r="328" spans="1:33"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row>
    <row r="329" spans="1:33"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row>
    <row r="330" spans="1:33"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row>
    <row r="331" spans="1:33"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row>
    <row r="332" spans="1:33"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row>
    <row r="333" spans="1:33"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row>
    <row r="334" spans="1:33"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row>
    <row r="335" spans="1:33"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row>
    <row r="336" spans="1:33"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row>
    <row r="337" spans="1:33"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row>
    <row r="338" spans="1:33"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row>
    <row r="339" spans="1:33"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row>
    <row r="340" spans="1:33"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row>
    <row r="341" spans="1:33"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row>
    <row r="342" spans="1:33"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row>
    <row r="343" spans="1:33"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row>
    <row r="344" spans="1:33"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row>
    <row r="345" spans="1:33"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row>
    <row r="346" spans="1:33"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row>
    <row r="347" spans="1:33"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row>
    <row r="348" spans="1:33"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row>
    <row r="349" spans="1:33"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row>
    <row r="350" spans="1:33"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row>
    <row r="351" spans="1:33"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row>
    <row r="352" spans="1:33"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row>
    <row r="353" spans="1:33"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row>
    <row r="354" spans="1:33"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row>
    <row r="355" spans="1:33"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row>
    <row r="356" spans="1:33"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row>
    <row r="357" spans="1:33"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row>
    <row r="358" spans="1:33"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row>
    <row r="359" spans="1:33"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row>
    <row r="360" spans="1:33"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row>
    <row r="361" spans="1:33"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row>
    <row r="362" spans="1:33"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row>
    <row r="363" spans="1:33"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row>
    <row r="364" spans="1:33"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row>
    <row r="365" spans="1:33"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row>
    <row r="366" spans="1:33"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row>
    <row r="367" spans="1:33"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row>
    <row r="368" spans="1:33"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row>
    <row r="369" spans="1:33"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row>
    <row r="370" spans="1:33"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row>
    <row r="371" spans="1:33"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row>
    <row r="372" spans="1:33"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row>
    <row r="373" spans="1:33"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row>
    <row r="374" spans="1:33"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row>
    <row r="375" spans="1:33"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row>
    <row r="376" spans="1:33"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row>
    <row r="377" spans="1:33"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row>
    <row r="378" spans="1:33"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row>
    <row r="379" spans="1:33"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row>
    <row r="380" spans="1:33"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row>
    <row r="381" spans="1:33"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row>
    <row r="382" spans="1:33"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row>
    <row r="383" spans="1:33"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row>
    <row r="384" spans="1:33"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row>
    <row r="385" spans="1:33"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row>
    <row r="386" spans="1:33"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row>
    <row r="387" spans="1:33"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row>
    <row r="388" spans="1:33"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row>
    <row r="389" spans="1:33"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row>
    <row r="390" spans="1:33"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row>
    <row r="391" spans="1:33"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row>
    <row r="392" spans="1:33"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row>
    <row r="393" spans="1:33"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row>
    <row r="394" spans="1:33"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row>
    <row r="395" spans="1:33"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row>
    <row r="396" spans="1:33"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row>
    <row r="397" spans="1:33"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row>
    <row r="398" spans="1:33"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row>
    <row r="399" spans="1:33"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row>
    <row r="400" spans="1:33"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row>
    <row r="401" spans="1:33"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row>
    <row r="402" spans="1:33"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row>
    <row r="403" spans="1:33"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row>
    <row r="404" spans="1:33"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row>
    <row r="405" spans="1:33"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row>
    <row r="406" spans="1:33"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row>
    <row r="407" spans="1:33"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row>
    <row r="408" spans="1:33"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row>
    <row r="409" spans="1:33"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row>
    <row r="410" spans="1:33"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row>
    <row r="411" spans="1:33"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row>
    <row r="412" spans="1:33"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row>
    <row r="413" spans="1:33"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row>
    <row r="414" spans="1:33"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row>
    <row r="415" spans="1:33"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row>
    <row r="416" spans="1:33"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row>
    <row r="417" spans="1:33"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row>
    <row r="418" spans="1:33"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row>
    <row r="419" spans="1:33"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row>
    <row r="420" spans="1:33"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row>
    <row r="421" spans="1:33"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row>
    <row r="422" spans="1:33"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row>
    <row r="423" spans="1:33"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row>
    <row r="424" spans="1:33"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row>
    <row r="425" spans="1:33"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row>
    <row r="426" spans="1:33"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row>
    <row r="427" spans="1:33"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row>
    <row r="428" spans="1:33"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row>
    <row r="429" spans="1:33"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row>
    <row r="430" spans="1:33"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row>
    <row r="431" spans="1:33"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row>
    <row r="432" spans="1:33"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row>
    <row r="433" spans="1:33"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row>
    <row r="434" spans="1:33"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row>
    <row r="435" spans="1:33"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row>
    <row r="436" spans="1:33"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row>
    <row r="437" spans="1:33"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row>
    <row r="438" spans="1:33"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row>
    <row r="439" spans="1:33"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row>
    <row r="440" spans="1:33"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row>
    <row r="441" spans="1:33"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row>
    <row r="442" spans="1:33"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row>
    <row r="443" spans="1:33"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row>
    <row r="444" spans="1:33"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row>
    <row r="445" spans="1:33"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row>
    <row r="446" spans="1:33"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row>
    <row r="447" spans="1:33"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row>
    <row r="448" spans="1:33"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row>
    <row r="449" spans="1:33"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row>
    <row r="450" spans="1:33"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row>
    <row r="451" spans="1:33"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row>
    <row r="452" spans="1:33"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row>
    <row r="453" spans="1:33"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row>
    <row r="454" spans="1:33"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row>
    <row r="455" spans="1:33"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row>
    <row r="456" spans="1:33"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row>
    <row r="457" spans="1:33"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row>
    <row r="458" spans="1:33"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row>
    <row r="459" spans="1:33"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row>
    <row r="460" spans="1:33"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row>
    <row r="461" spans="1:33"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row>
    <row r="462" spans="1:33"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row>
    <row r="463" spans="1:33"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row>
    <row r="464" spans="1:33"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row>
    <row r="465" spans="1:33"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row>
    <row r="466" spans="1:33"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row>
    <row r="467" spans="1:33"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row>
    <row r="468" spans="1:33"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row>
    <row r="469" spans="1:33"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row>
    <row r="470" spans="1:33"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row>
    <row r="471" spans="1:33"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row>
    <row r="472" spans="1:33"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row>
    <row r="473" spans="1:33"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row>
    <row r="474" spans="1:33"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row>
    <row r="475" spans="1:33"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row>
    <row r="476" spans="1:33"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row>
    <row r="477" spans="1:33"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row>
    <row r="478" spans="1:33"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row>
    <row r="479" spans="1:33"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row>
    <row r="480" spans="1:33"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row>
    <row r="481" spans="1:33"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row>
    <row r="482" spans="1:33"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row>
    <row r="483" spans="1:33"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row>
    <row r="484" spans="1:33"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row>
    <row r="485" spans="1:33"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row>
    <row r="486" spans="1:33"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row>
    <row r="487" spans="1:33"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row>
    <row r="488" spans="1:33"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row>
    <row r="489" spans="1:33"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row>
    <row r="490" spans="1:33"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row>
    <row r="491" spans="1:33"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row>
    <row r="492" spans="1:33"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row>
    <row r="493" spans="1:33"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row>
    <row r="494" spans="1:33"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row>
    <row r="495" spans="1:33"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row>
    <row r="496" spans="1:33"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row>
    <row r="497" spans="1:33"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row>
    <row r="498" spans="1:33"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row>
    <row r="499" spans="1:33"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row>
    <row r="500" spans="1:33"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row>
    <row r="501" spans="1:33"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row>
    <row r="502" spans="1:33"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row>
    <row r="503" spans="1:33"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row>
    <row r="504" spans="1:33"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row>
    <row r="505" spans="1:33"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row>
    <row r="506" spans="1:33"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row>
    <row r="507" spans="1:33"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row>
    <row r="508" spans="1:33"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row>
    <row r="509" spans="1:33"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row>
    <row r="510" spans="1:33"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row>
    <row r="511" spans="1:33"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row>
    <row r="512" spans="1:33"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row>
    <row r="513" spans="1:33"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row>
    <row r="514" spans="1:33"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row>
    <row r="515" spans="1:33"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row>
    <row r="516" spans="1:33"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row>
    <row r="517" spans="1:33"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row>
    <row r="518" spans="1:33"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row>
    <row r="519" spans="1:33"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row>
    <row r="520" spans="1:33"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row>
    <row r="521" spans="1:33"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row>
    <row r="522" spans="1:33"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row>
    <row r="523" spans="1:33"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row>
    <row r="524" spans="1:33"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row>
    <row r="525" spans="1:33"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row>
    <row r="526" spans="1:33"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row>
    <row r="527" spans="1:33"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row>
    <row r="528" spans="1:33"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row>
    <row r="529" spans="1:33"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row>
    <row r="530" spans="1:33"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row>
    <row r="531" spans="1:33"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row>
    <row r="532" spans="1:33"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row>
    <row r="533" spans="1:33"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row>
    <row r="534" spans="1:33"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row>
    <row r="535" spans="1:33"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row>
    <row r="536" spans="1:33"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row>
    <row r="537" spans="1:33"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row>
    <row r="538" spans="1:33"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row>
    <row r="539" spans="1:33"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row>
    <row r="540" spans="1:33"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row>
    <row r="541" spans="1:33"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row>
    <row r="542" spans="1:33"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row>
    <row r="543" spans="1:33"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row>
    <row r="544" spans="1:33"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row>
    <row r="545" spans="1:33"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row>
    <row r="546" spans="1:33"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row>
    <row r="547" spans="1:33"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row>
    <row r="548" spans="1:33"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row>
    <row r="549" spans="1:33"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row>
    <row r="550" spans="1:33"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row>
    <row r="551" spans="1:33"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row>
    <row r="552" spans="1:33"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row>
    <row r="553" spans="1:33"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row>
    <row r="554" spans="1:33"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row>
    <row r="555" spans="1:33"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row>
    <row r="556" spans="1:33"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row>
    <row r="557" spans="1:33"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row>
    <row r="558" spans="1:33"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row>
    <row r="559" spans="1:33"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row>
    <row r="560" spans="1:33"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row>
    <row r="561" spans="1:33"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row>
    <row r="562" spans="1:33"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row>
    <row r="563" spans="1:33"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row>
    <row r="564" spans="1:33"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row>
    <row r="565" spans="1:33"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row>
    <row r="566" spans="1:33"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row>
    <row r="567" spans="1:33"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row>
    <row r="568" spans="1:33"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row>
    <row r="569" spans="1:33"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row>
    <row r="570" spans="1:33"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row>
    <row r="571" spans="1:33"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row>
    <row r="572" spans="1:33"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row>
    <row r="573" spans="1:33"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row>
    <row r="574" spans="1:33"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row>
    <row r="575" spans="1:33"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row>
    <row r="576" spans="1:33"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row>
    <row r="577" spans="1:33"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row>
    <row r="578" spans="1:33"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row>
    <row r="579" spans="1:33"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row>
    <row r="580" spans="1:33"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row>
    <row r="581" spans="1:33"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row>
    <row r="582" spans="1:33"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row>
    <row r="583" spans="1:33"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row>
    <row r="584" spans="1:33"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row>
    <row r="585" spans="1:33"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row>
    <row r="586" spans="1:33"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row>
    <row r="587" spans="1:33"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row>
    <row r="588" spans="1:33"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row>
    <row r="589" spans="1:33"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row>
    <row r="590" spans="1:33"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row>
    <row r="591" spans="1:33"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row>
    <row r="592" spans="1:33"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row>
    <row r="593" spans="1:33"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row>
    <row r="594" spans="1:33"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row>
    <row r="595" spans="1:33"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row>
    <row r="596" spans="1:33"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row>
    <row r="597" spans="1:33"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row>
    <row r="598" spans="1:33"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row>
    <row r="599" spans="1:33"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row>
    <row r="600" spans="1:33"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row>
    <row r="601" spans="1:33"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row>
    <row r="602" spans="1:33"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row>
    <row r="603" spans="1:33"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row>
    <row r="604" spans="1:33"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row>
    <row r="605" spans="1:33"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row>
    <row r="606" spans="1:33"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row>
    <row r="607" spans="1:33"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row>
    <row r="608" spans="1:33"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row>
    <row r="609" spans="1:33"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row>
    <row r="610" spans="1:33"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row>
    <row r="611" spans="1:33"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row>
    <row r="612" spans="1:33"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row>
    <row r="613" spans="1:33"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row>
    <row r="614" spans="1:33"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row>
    <row r="615" spans="1:33"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row>
    <row r="616" spans="1:33"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row>
    <row r="617" spans="1:33"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row>
    <row r="618" spans="1:33"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row>
    <row r="619" spans="1:33"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row>
    <row r="620" spans="1:33"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row>
    <row r="621" spans="1:33"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row>
    <row r="622" spans="1:33"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row>
    <row r="623" spans="1:33"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row>
    <row r="624" spans="1:33"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row>
    <row r="625" spans="1:33"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row>
    <row r="626" spans="1:33"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row>
    <row r="627" spans="1:33"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row>
    <row r="628" spans="1:33"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row>
    <row r="629" spans="1:33"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row>
    <row r="630" spans="1:33"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row>
    <row r="631" spans="1:33"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row>
    <row r="632" spans="1:33"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row>
    <row r="633" spans="1:33"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row>
    <row r="634" spans="1:33"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row>
    <row r="635" spans="1:33"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row>
    <row r="636" spans="1:33"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row>
    <row r="637" spans="1:33"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row>
    <row r="638" spans="1:33"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row>
    <row r="639" spans="1:33"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row>
    <row r="640" spans="1:33"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row>
    <row r="641" spans="1:33"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row>
    <row r="642" spans="1:33"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row>
    <row r="643" spans="1:33"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row>
    <row r="644" spans="1:33"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row>
    <row r="645" spans="1:33"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row>
    <row r="646" spans="1:33"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row>
    <row r="647" spans="1:33"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row>
    <row r="648" spans="1:33"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row>
    <row r="649" spans="1:33"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row>
    <row r="650" spans="1:33"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row>
    <row r="651" spans="1:33"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row>
    <row r="652" spans="1:33"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row>
    <row r="653" spans="1:33"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row>
    <row r="654" spans="1:33"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row>
    <row r="655" spans="1:33"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row>
    <row r="656" spans="1:33"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row>
    <row r="657" spans="1:33"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row>
    <row r="658" spans="1:33"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row>
    <row r="659" spans="1:33"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row>
    <row r="660" spans="1:33"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row>
    <row r="661" spans="1:33"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row>
    <row r="662" spans="1:33"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row>
    <row r="663" spans="1:33"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row>
    <row r="664" spans="1:33"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row>
    <row r="665" spans="1:33"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row>
    <row r="666" spans="1:33"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row>
    <row r="667" spans="1:33"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row>
    <row r="668" spans="1:33"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row>
    <row r="669" spans="1:33"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row>
    <row r="670" spans="1:33"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row>
    <row r="671" spans="1:33"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row>
    <row r="672" spans="1:33"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row>
    <row r="673" spans="1:33"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row>
    <row r="674" spans="1:33"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row>
    <row r="675" spans="1:33"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row>
    <row r="676" spans="1:33"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row>
    <row r="677" spans="1:33"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row>
    <row r="678" spans="1:33"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row>
    <row r="679" spans="1:33"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row>
    <row r="680" spans="1:33"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row>
    <row r="681" spans="1:33"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row>
    <row r="682" spans="1:33"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row>
    <row r="683" spans="1:33"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row>
    <row r="684" spans="1:33"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row>
    <row r="685" spans="1:33"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row>
    <row r="686" spans="1:33"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row>
    <row r="687" spans="1:33"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row>
    <row r="688" spans="1:33"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row>
    <row r="689" spans="1:33"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row>
    <row r="690" spans="1:33"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row>
    <row r="691" spans="1:33"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row>
    <row r="692" spans="1:33"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row>
    <row r="693" spans="1:33"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row>
    <row r="694" spans="1:33"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row>
    <row r="695" spans="1:33"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row>
    <row r="696" spans="1:33"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row>
    <row r="697" spans="1:33"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row>
    <row r="698" spans="1:33"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row>
    <row r="699" spans="1:33"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row>
    <row r="700" spans="1:33"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row>
    <row r="701" spans="1:33"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row>
    <row r="702" spans="1:33"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row>
    <row r="703" spans="1:33"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row>
    <row r="704" spans="1:33"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row>
    <row r="705" spans="1:33"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row>
    <row r="706" spans="1:33"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row>
    <row r="707" spans="1:33"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row>
    <row r="708" spans="1:33"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row>
    <row r="709" spans="1:33"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row>
    <row r="710" spans="1:33"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row>
    <row r="711" spans="1:33"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row>
    <row r="712" spans="1:33"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row>
    <row r="713" spans="1:33"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row>
    <row r="714" spans="1:33"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row>
    <row r="715" spans="1:33"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row>
    <row r="716" spans="1:33"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row>
    <row r="717" spans="1:33"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row>
    <row r="718" spans="1:33"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row>
    <row r="719" spans="1:33"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row>
    <row r="720" spans="1:33"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row>
    <row r="721" spans="1:33"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row>
    <row r="722" spans="1:33"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row>
    <row r="723" spans="1:33"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row>
    <row r="724" spans="1:33"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row>
    <row r="725" spans="1:33"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row>
    <row r="726" spans="1:33"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row>
    <row r="727" spans="1:33"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row>
    <row r="728" spans="1:33"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row>
    <row r="729" spans="1:33"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row>
    <row r="730" spans="1:33"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row>
    <row r="731" spans="1:33"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row>
    <row r="732" spans="1:33"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row>
    <row r="733" spans="1:33"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row>
    <row r="734" spans="1:33"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row>
    <row r="735" spans="1:33"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row>
    <row r="736" spans="1:33"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row>
    <row r="737" spans="1:33"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row>
    <row r="738" spans="1:33"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row>
    <row r="739" spans="1:33"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row>
    <row r="740" spans="1:33"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row>
    <row r="741" spans="1:33"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row>
    <row r="742" spans="1:33"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row>
    <row r="743" spans="1:33"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row>
    <row r="744" spans="1:33"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row>
    <row r="745" spans="1:33"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row>
    <row r="746" spans="1:33"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row>
    <row r="747" spans="1:33"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row>
    <row r="748" spans="1:33"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row>
    <row r="749" spans="1:33"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row>
    <row r="750" spans="1:33"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row>
    <row r="751" spans="1:33"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row>
    <row r="752" spans="1:33"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row>
    <row r="753" spans="1:33"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row>
    <row r="754" spans="1:33"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row>
    <row r="755" spans="1:33"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row>
    <row r="756" spans="1:33"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row>
    <row r="757" spans="1:33"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row>
    <row r="758" spans="1:33"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row>
    <row r="759" spans="1:33"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row>
    <row r="760" spans="1:33"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row>
    <row r="761" spans="1:33"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row>
    <row r="762" spans="1:33"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row>
    <row r="763" spans="1:33"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row>
    <row r="764" spans="1:33"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row>
    <row r="765" spans="1:33"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row>
    <row r="766" spans="1:33"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row>
    <row r="767" spans="1:33"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row>
    <row r="768" spans="1:33"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row>
    <row r="769" spans="1:33"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row>
    <row r="770" spans="1:33"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row>
    <row r="771" spans="1:33"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row>
    <row r="772" spans="1:33"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row>
    <row r="773" spans="1:33"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row>
    <row r="774" spans="1:33"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row>
    <row r="775" spans="1:33"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row>
    <row r="776" spans="1:33"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row>
    <row r="777" spans="1:33"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row>
    <row r="778" spans="1:33"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row>
    <row r="779" spans="1:33"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row>
    <row r="780" spans="1:33"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row>
    <row r="781" spans="1:33"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row>
    <row r="782" spans="1:33"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row>
    <row r="783" spans="1:33"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row>
    <row r="784" spans="1:33"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row>
    <row r="785" spans="1:33"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row>
    <row r="786" spans="1:33"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row>
    <row r="787" spans="1:33"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row>
    <row r="788" spans="1:33"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row>
    <row r="789" spans="1:33"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row>
    <row r="790" spans="1:33"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row>
    <row r="791" spans="1:33"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row>
    <row r="792" spans="1:33"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row>
    <row r="793" spans="1:33"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row>
    <row r="794" spans="1:33"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row>
    <row r="795" spans="1:33"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row>
    <row r="796" spans="1:33"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row>
    <row r="797" spans="1:33"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row>
    <row r="798" spans="1:33"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row>
    <row r="799" spans="1:33"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row>
    <row r="800" spans="1:33"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row>
    <row r="801" spans="1:33"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row>
    <row r="802" spans="1:33"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row>
    <row r="803" spans="1:33"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row>
    <row r="804" spans="1:33"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row>
    <row r="805" spans="1:33"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row>
    <row r="806" spans="1:33"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row>
    <row r="807" spans="1:33"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row>
    <row r="808" spans="1:33"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row>
    <row r="809" spans="1:33"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row>
    <row r="810" spans="1:33"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row>
    <row r="811" spans="1:33"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row>
    <row r="812" spans="1:33"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row>
    <row r="813" spans="1:33"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row>
    <row r="814" spans="1:33"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row>
    <row r="815" spans="1:33"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row>
    <row r="816" spans="1:33"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row>
    <row r="817" spans="1:33"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row>
    <row r="818" spans="1:33"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row>
    <row r="819" spans="1:33"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row>
    <row r="820" spans="1:33"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row>
    <row r="821" spans="1:33"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row>
    <row r="822" spans="1:33"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row>
    <row r="823" spans="1:33"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row>
    <row r="824" spans="1:33"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row>
    <row r="825" spans="1:33"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row>
    <row r="826" spans="1:33"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row>
    <row r="827" spans="1:33"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row>
    <row r="828" spans="1:33"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row>
    <row r="829" spans="1:33"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row>
    <row r="830" spans="1:33"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row>
    <row r="831" spans="1:33"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row>
    <row r="832" spans="1:33"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row>
    <row r="833" spans="1:33"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row>
    <row r="834" spans="1:33"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row>
    <row r="835" spans="1:33"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row>
    <row r="836" spans="1:33"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row>
    <row r="837" spans="1:33"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row>
    <row r="838" spans="1:33"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row>
    <row r="839" spans="1:33"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row>
    <row r="840" spans="1:33"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row>
    <row r="841" spans="1:33"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row>
    <row r="842" spans="1:33"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row>
    <row r="843" spans="1:33"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row>
    <row r="844" spans="1:33"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row>
    <row r="845" spans="1:33"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row>
    <row r="846" spans="1:33"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row>
    <row r="847" spans="1:33"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row>
    <row r="848" spans="1:33"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row>
    <row r="849" spans="1:33"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row>
    <row r="850" spans="1:33"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row>
    <row r="851" spans="1:33"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row>
    <row r="852" spans="1:33"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row>
    <row r="853" spans="1:33"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row>
    <row r="854" spans="1:33"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row>
    <row r="855" spans="1:33"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row>
    <row r="856" spans="1:33"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row>
    <row r="857" spans="1:33"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row>
    <row r="858" spans="1:33"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row>
    <row r="859" spans="1:33"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row>
    <row r="860" spans="1:33"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row>
    <row r="861" spans="1:33"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row>
    <row r="862" spans="1:33"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row>
    <row r="863" spans="1:33"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row>
    <row r="864" spans="1:33"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row>
    <row r="865" spans="1:33"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row>
    <row r="866" spans="1:33"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row>
    <row r="867" spans="1:33"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row>
    <row r="868" spans="1:33"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row>
    <row r="869" spans="1:33"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row>
    <row r="870" spans="1:33"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row>
    <row r="871" spans="1:33"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row>
    <row r="872" spans="1:33"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row>
    <row r="873" spans="1:33"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row>
    <row r="874" spans="1:33"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row>
    <row r="875" spans="1:33"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row>
    <row r="876" spans="1:33"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row>
    <row r="877" spans="1:33"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row>
    <row r="878" spans="1:33"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row>
    <row r="879" spans="1:33"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row>
    <row r="880" spans="1:33"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row>
    <row r="881" spans="1:33"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row>
    <row r="882" spans="1:33"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row>
    <row r="883" spans="1:33"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row>
    <row r="884" spans="1:33"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row>
    <row r="885" spans="1:33"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row>
    <row r="886" spans="1:33"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row>
    <row r="887" spans="1:33"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row>
    <row r="888" spans="1:33"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row>
    <row r="889" spans="1:33"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row>
    <row r="890" spans="1:33"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row>
    <row r="891" spans="1:33"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row>
    <row r="892" spans="1:33"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row>
    <row r="893" spans="1:33"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row>
    <row r="894" spans="1:33"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row>
    <row r="895" spans="1:33"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row>
    <row r="896" spans="1:33"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row>
    <row r="897" spans="1:33"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row>
    <row r="898" spans="1:33"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row>
    <row r="899" spans="1:33"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row>
    <row r="900" spans="1:33"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row>
    <row r="901" spans="1:33"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row>
    <row r="902" spans="1:33"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row>
    <row r="903" spans="1:33"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row>
    <row r="904" spans="1:33"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row>
    <row r="905" spans="1:33"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row>
    <row r="906" spans="1:33"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row>
    <row r="907" spans="1:33"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row>
    <row r="908" spans="1:33"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row>
    <row r="909" spans="1:33"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row>
    <row r="910" spans="1:33"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row>
    <row r="911" spans="1:33"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row>
    <row r="912" spans="1:33"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row>
    <row r="913" spans="1:33"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row>
    <row r="914" spans="1:33"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row>
    <row r="915" spans="1:33"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row>
    <row r="916" spans="1:33"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row>
    <row r="917" spans="1:33"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row>
    <row r="918" spans="1:33"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row>
    <row r="919" spans="1:33"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row>
    <row r="920" spans="1:33"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row>
    <row r="921" spans="1:33"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row>
    <row r="922" spans="1:33"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row>
    <row r="923" spans="1:33"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row>
    <row r="924" spans="1:33"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row>
    <row r="925" spans="1:33"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row>
    <row r="926" spans="1:33"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row>
    <row r="927" spans="1:33"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row>
    <row r="928" spans="1:33"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row>
    <row r="929" spans="1:33"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row>
    <row r="930" spans="1:33"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row>
    <row r="931" spans="1:33"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row>
    <row r="932" spans="1:33"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row>
    <row r="933" spans="1:33"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row>
    <row r="934" spans="1:33"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row>
    <row r="935" spans="1:33"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row>
    <row r="936" spans="1:33"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row>
    <row r="937" spans="1:33"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row>
    <row r="938" spans="1:33"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row>
    <row r="939" spans="1:33"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row>
    <row r="940" spans="1:33"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row>
    <row r="941" spans="1:33"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row>
    <row r="942" spans="1:33"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row>
    <row r="943" spans="1:33"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row>
    <row r="944" spans="1:33"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row>
    <row r="945" spans="1:33"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row>
    <row r="946" spans="1:33"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row>
    <row r="947" spans="1:33"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row>
    <row r="948" spans="1:33"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row>
    <row r="949" spans="1:33"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row>
    <row r="950" spans="1:33"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row>
    <row r="951" spans="1:33"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row>
    <row r="952" spans="1:33"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row>
    <row r="953" spans="1:33"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row>
    <row r="954" spans="1:33"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row>
    <row r="955" spans="1:33"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row>
    <row r="956" spans="1:33"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row>
    <row r="957" spans="1:33"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row>
    <row r="958" spans="1:33"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row>
    <row r="959" spans="1:33"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row>
    <row r="960" spans="1:33"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row>
    <row r="961" spans="1:33"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row>
    <row r="962" spans="1:33"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row>
    <row r="963" spans="1:33"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row>
    <row r="964" spans="1:33"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row>
    <row r="965" spans="1:33"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row>
    <row r="966" spans="1:33"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row>
    <row r="967" spans="1:33"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row>
    <row r="968" spans="1:33"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row>
    <row r="969" spans="1:33"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row>
    <row r="970" spans="1:33"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row>
    <row r="971" spans="1:33"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row>
    <row r="972" spans="1:33"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row>
    <row r="973" spans="1:33"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row>
    <row r="974" spans="1:33"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row>
    <row r="975" spans="1:33"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row>
    <row r="976" spans="1:33"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row>
    <row r="977" spans="1:33"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row>
    <row r="978" spans="1:33"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row>
    <row r="979" spans="1:33"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row>
    <row r="980" spans="1:33"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row>
    <row r="981" spans="1:33"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row>
    <row r="982" spans="1:33"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row>
    <row r="983" spans="1:33"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row>
    <row r="984" spans="1:33"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row>
    <row r="985" spans="1:33"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row>
    <row r="986" spans="1:33"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row>
    <row r="987" spans="1:33"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row>
    <row r="988" spans="1:33"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row>
    <row r="989" spans="1:33"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row>
    <row r="990" spans="1:33"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row>
    <row r="991" spans="1:33"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row>
    <row r="992" spans="1:33"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row>
    <row r="993" spans="1:33"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row>
    <row r="994" spans="1:33"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row>
    <row r="995" spans="1:33"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row>
    <row r="996" spans="1:33"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row>
    <row r="997" spans="1:33"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row>
    <row r="998" spans="1:33"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row>
    <row r="999" spans="1:33"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row>
    <row r="1000" spans="1:33"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645</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8" t="s">
        <v>125</v>
      </c>
      <c r="D12" s="519"/>
      <c r="E12" s="516" t="s">
        <v>126</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618</v>
      </c>
      <c r="D14" s="500"/>
      <c r="E14" s="509" t="s">
        <v>646</v>
      </c>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row>
    <row r="15" spans="1:30"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514" t="s">
        <v>620</v>
      </c>
      <c r="D17" s="500"/>
      <c r="E17" s="875" t="s">
        <v>635</v>
      </c>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row>
    <row r="18" spans="1:30"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row>
    <row r="22" spans="1:30" ht="29.25" customHeight="1" x14ac:dyDescent="0.25">
      <c r="A22" s="301"/>
      <c r="B22" s="31"/>
      <c r="C22" s="482" t="s">
        <v>647</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76" t="s">
        <v>648</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row>
    <row r="26" spans="1:30"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row>
    <row r="27" spans="1:30"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row>
    <row r="28" spans="1:30"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row>
    <row r="30" spans="1:30"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23</v>
      </c>
      <c r="X30" s="483"/>
      <c r="Y30" s="483"/>
      <c r="Z30" s="483"/>
      <c r="AA30" s="473"/>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520" t="s">
        <v>133</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520" t="s">
        <v>135</v>
      </c>
      <c r="D36" s="483"/>
      <c r="E36" s="483"/>
      <c r="F36" s="483"/>
      <c r="G36" s="483"/>
      <c r="H36" s="483"/>
      <c r="I36" s="483"/>
      <c r="J36" s="483"/>
      <c r="K36" s="473"/>
      <c r="L36" s="311"/>
      <c r="M36" s="520" t="s">
        <v>136</v>
      </c>
      <c r="N36" s="483"/>
      <c r="O36" s="483"/>
      <c r="P36" s="483"/>
      <c r="Q36" s="483"/>
      <c r="R36" s="483"/>
      <c r="S36" s="483"/>
      <c r="T36" s="483"/>
      <c r="U36" s="483"/>
      <c r="V36" s="483"/>
      <c r="W36" s="483"/>
      <c r="X36" s="483"/>
      <c r="Y36" s="483"/>
      <c r="Z36" s="483"/>
      <c r="AA36" s="473"/>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521" t="s">
        <v>649</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504" t="s">
        <v>139</v>
      </c>
      <c r="D41" s="500"/>
      <c r="E41" s="314"/>
      <c r="F41" s="482" t="s">
        <v>34</v>
      </c>
      <c r="G41" s="473"/>
      <c r="H41" s="314"/>
      <c r="I41" s="301"/>
      <c r="J41" s="321" t="s">
        <v>140</v>
      </c>
      <c r="K41" s="482">
        <v>1</v>
      </c>
      <c r="L41" s="483"/>
      <c r="M41" s="483"/>
      <c r="N41" s="473"/>
      <c r="O41" s="314"/>
      <c r="P41" s="314"/>
      <c r="Q41" s="305" t="s">
        <v>141</v>
      </c>
      <c r="R41" s="301"/>
      <c r="S41" s="314"/>
      <c r="T41" s="314"/>
      <c r="U41" s="314"/>
      <c r="V41" s="314"/>
      <c r="W41" s="482" t="s">
        <v>20</v>
      </c>
      <c r="X41" s="483"/>
      <c r="Y41" s="483"/>
      <c r="Z41" s="483"/>
      <c r="AA41" s="473"/>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521"/>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520">
        <v>1.2</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row>
    <row r="52" spans="1:30"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row>
    <row r="53" spans="1:30"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row>
    <row r="56" spans="1:30"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row>
    <row r="57" spans="1:30" ht="15.75" customHeight="1" x14ac:dyDescent="0.25">
      <c r="A57" s="328"/>
      <c r="B57" s="41"/>
      <c r="C57" s="44">
        <v>2024</v>
      </c>
      <c r="D57" s="45">
        <v>45474</v>
      </c>
      <c r="E57" s="498">
        <v>45656</v>
      </c>
      <c r="F57" s="473"/>
      <c r="G57" s="46">
        <v>1</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row>
    <row r="58" spans="1:30" ht="15.75" customHeight="1" x14ac:dyDescent="0.25">
      <c r="A58" s="328"/>
      <c r="B58" s="41"/>
      <c r="C58" s="44">
        <v>2025</v>
      </c>
      <c r="D58" s="45">
        <v>45658</v>
      </c>
      <c r="E58" s="498">
        <v>46021</v>
      </c>
      <c r="F58" s="473"/>
      <c r="G58" s="46">
        <v>1</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row>
    <row r="59" spans="1:30" ht="15.75" customHeight="1" x14ac:dyDescent="0.25">
      <c r="A59" s="328"/>
      <c r="B59" s="41"/>
      <c r="C59" s="44">
        <v>2026</v>
      </c>
      <c r="D59" s="45">
        <v>46023</v>
      </c>
      <c r="E59" s="498">
        <v>46386</v>
      </c>
      <c r="F59" s="473"/>
      <c r="G59" s="46">
        <v>1</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row>
    <row r="60" spans="1:30" ht="15.75" customHeight="1" x14ac:dyDescent="0.25">
      <c r="A60" s="328"/>
      <c r="B60" s="41"/>
      <c r="C60" s="44">
        <v>2027</v>
      </c>
      <c r="D60" s="45">
        <v>46388</v>
      </c>
      <c r="E60" s="498">
        <v>46751</v>
      </c>
      <c r="F60" s="473"/>
      <c r="G60" s="46">
        <v>1</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row>
    <row r="61" spans="1:30"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row>
    <row r="80" spans="1:30"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row>
    <row r="81" spans="1:30"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row>
    <row r="82" spans="1:30"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row>
    <row r="83" spans="1:30"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124</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8" t="s">
        <v>125</v>
      </c>
      <c r="D12" s="519"/>
      <c r="E12" s="516" t="s">
        <v>126</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127</v>
      </c>
      <c r="D14" s="500"/>
      <c r="E14" s="312"/>
      <c r="F14" s="515"/>
      <c r="G14" s="500"/>
      <c r="H14" s="500"/>
      <c r="I14" s="500"/>
      <c r="J14" s="500"/>
      <c r="K14" s="500"/>
      <c r="L14" s="500"/>
      <c r="M14" s="500"/>
      <c r="N14" s="500"/>
      <c r="O14" s="500"/>
      <c r="P14" s="500"/>
      <c r="Q14" s="500"/>
      <c r="R14" s="500"/>
      <c r="S14" s="500"/>
      <c r="T14" s="500"/>
      <c r="U14" s="500"/>
      <c r="V14" s="500"/>
      <c r="W14" s="500"/>
      <c r="X14" s="500"/>
      <c r="Y14" s="500"/>
      <c r="Z14" s="500"/>
      <c r="AA14" s="500"/>
      <c r="AB14" s="511"/>
      <c r="AC14" s="301"/>
      <c r="AD14" s="301"/>
    </row>
    <row r="15" spans="1:30" ht="29.25" customHeight="1" x14ac:dyDescent="0.25">
      <c r="A15" s="301"/>
      <c r="B15" s="31"/>
      <c r="C15" s="482"/>
      <c r="D15" s="483"/>
      <c r="E15" s="483"/>
      <c r="F15" s="483"/>
      <c r="G15" s="483"/>
      <c r="H15" s="483"/>
      <c r="I15" s="483"/>
      <c r="J15" s="483"/>
      <c r="K15" s="483"/>
      <c r="L15" s="483"/>
      <c r="M15" s="483"/>
      <c r="N15" s="483"/>
      <c r="O15" s="483"/>
      <c r="P15" s="483"/>
      <c r="Q15" s="483"/>
      <c r="R15" s="483"/>
      <c r="S15" s="483"/>
      <c r="T15" s="483"/>
      <c r="U15" s="483"/>
      <c r="V15" s="483"/>
      <c r="W15" s="483"/>
      <c r="X15" s="483"/>
      <c r="Y15" s="483"/>
      <c r="Z15" s="483"/>
      <c r="AA15" s="473"/>
      <c r="AB15" s="313"/>
      <c r="AC15" s="301"/>
      <c r="AD15" s="301"/>
    </row>
    <row r="16" spans="1:30" ht="15" customHeight="1" x14ac:dyDescent="0.25">
      <c r="A16" s="301"/>
      <c r="B16" s="31"/>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3"/>
      <c r="AC16" s="301"/>
      <c r="AD16" s="301"/>
    </row>
    <row r="17" spans="1:30" ht="15" customHeight="1" x14ac:dyDescent="0.25">
      <c r="A17" s="301"/>
      <c r="B17" s="31"/>
      <c r="C17" s="315" t="s">
        <v>128</v>
      </c>
      <c r="D17" s="315"/>
      <c r="E17" s="301"/>
      <c r="F17" s="301"/>
      <c r="G17" s="301"/>
      <c r="H17" s="301"/>
      <c r="I17" s="301"/>
      <c r="J17" s="314"/>
      <c r="K17" s="314"/>
      <c r="L17" s="314"/>
      <c r="M17" s="314"/>
      <c r="N17" s="314"/>
      <c r="O17" s="314"/>
      <c r="P17" s="314"/>
      <c r="Q17" s="314"/>
      <c r="R17" s="314" t="s">
        <v>129</v>
      </c>
      <c r="S17" s="314"/>
      <c r="T17" s="314"/>
      <c r="U17" s="314"/>
      <c r="V17" s="314"/>
      <c r="W17" s="314"/>
      <c r="X17" s="314"/>
      <c r="Y17" s="314"/>
      <c r="Z17" s="314"/>
      <c r="AA17" s="314"/>
      <c r="AB17" s="313"/>
      <c r="AC17" s="301"/>
      <c r="AD17" s="301"/>
    </row>
    <row r="18" spans="1:30" ht="15" customHeight="1" x14ac:dyDescent="0.25">
      <c r="A18" s="301"/>
      <c r="B18" s="31"/>
      <c r="C18" s="509"/>
      <c r="D18" s="493"/>
      <c r="E18" s="493"/>
      <c r="F18" s="493"/>
      <c r="G18" s="493"/>
      <c r="H18" s="493"/>
      <c r="I18" s="493"/>
      <c r="J18" s="493"/>
      <c r="K18" s="493"/>
      <c r="L18" s="493"/>
      <c r="M18" s="493"/>
      <c r="N18" s="493"/>
      <c r="O18" s="493"/>
      <c r="P18" s="494"/>
      <c r="Q18" s="301"/>
      <c r="R18" s="503"/>
      <c r="S18" s="483"/>
      <c r="T18" s="483"/>
      <c r="U18" s="483"/>
      <c r="V18" s="483"/>
      <c r="W18" s="483"/>
      <c r="X18" s="483"/>
      <c r="Y18" s="483"/>
      <c r="Z18" s="483"/>
      <c r="AA18" s="473"/>
      <c r="AB18" s="309"/>
      <c r="AC18" s="301"/>
      <c r="AD18" s="301"/>
    </row>
    <row r="19" spans="1:30" ht="15" customHeight="1" x14ac:dyDescent="0.25">
      <c r="A19" s="301"/>
      <c r="B19" s="31"/>
      <c r="C19" s="510"/>
      <c r="D19" s="457"/>
      <c r="E19" s="457"/>
      <c r="F19" s="457"/>
      <c r="G19" s="457"/>
      <c r="H19" s="457"/>
      <c r="I19" s="457"/>
      <c r="J19" s="457"/>
      <c r="K19" s="457"/>
      <c r="L19" s="457"/>
      <c r="M19" s="457"/>
      <c r="N19" s="457"/>
      <c r="O19" s="457"/>
      <c r="P19" s="511"/>
      <c r="Q19" s="301"/>
      <c r="R19" s="301"/>
      <c r="S19" s="301"/>
      <c r="T19" s="301"/>
      <c r="U19" s="301"/>
      <c r="V19" s="301"/>
      <c r="W19" s="301"/>
      <c r="X19" s="301"/>
      <c r="Y19" s="301"/>
      <c r="Z19" s="301"/>
      <c r="AA19" s="301"/>
      <c r="AB19" s="309"/>
      <c r="AC19" s="301"/>
      <c r="AD19" s="301"/>
    </row>
    <row r="20" spans="1:30" ht="15" customHeight="1" x14ac:dyDescent="0.25">
      <c r="A20" s="301"/>
      <c r="B20" s="31"/>
      <c r="C20" s="510"/>
      <c r="D20" s="457"/>
      <c r="E20" s="457"/>
      <c r="F20" s="457"/>
      <c r="G20" s="457"/>
      <c r="H20" s="457"/>
      <c r="I20" s="457"/>
      <c r="J20" s="457"/>
      <c r="K20" s="457"/>
      <c r="L20" s="457"/>
      <c r="M20" s="457"/>
      <c r="N20" s="457"/>
      <c r="O20" s="457"/>
      <c r="P20" s="511"/>
      <c r="Q20" s="311"/>
      <c r="R20" s="314" t="s">
        <v>130</v>
      </c>
      <c r="S20" s="314"/>
      <c r="T20" s="314"/>
      <c r="U20" s="314"/>
      <c r="V20" s="314"/>
      <c r="W20" s="311"/>
      <c r="X20" s="311"/>
      <c r="Y20" s="311"/>
      <c r="Z20" s="301"/>
      <c r="AA20" s="311"/>
      <c r="AB20" s="309"/>
      <c r="AC20" s="301"/>
      <c r="AD20" s="301"/>
    </row>
    <row r="21" spans="1:30" ht="15" customHeight="1" x14ac:dyDescent="0.25">
      <c r="A21" s="301"/>
      <c r="B21" s="31"/>
      <c r="C21" s="510"/>
      <c r="D21" s="457"/>
      <c r="E21" s="457"/>
      <c r="F21" s="457"/>
      <c r="G21" s="457"/>
      <c r="H21" s="457"/>
      <c r="I21" s="457"/>
      <c r="J21" s="457"/>
      <c r="K21" s="457"/>
      <c r="L21" s="457"/>
      <c r="M21" s="457"/>
      <c r="N21" s="457"/>
      <c r="O21" s="457"/>
      <c r="P21" s="511"/>
      <c r="Q21" s="301"/>
      <c r="R21" s="37"/>
      <c r="S21" s="301" t="s">
        <v>15</v>
      </c>
      <c r="T21" s="301"/>
      <c r="U21" s="37"/>
      <c r="V21" s="301" t="s">
        <v>27</v>
      </c>
      <c r="W21" s="301"/>
      <c r="X21" s="37"/>
      <c r="Y21" s="316" t="s">
        <v>46</v>
      </c>
      <c r="Z21" s="301"/>
      <c r="AA21" s="301"/>
      <c r="AB21" s="309"/>
      <c r="AC21" s="301"/>
      <c r="AD21" s="301"/>
    </row>
    <row r="22" spans="1:30" ht="15" customHeight="1" x14ac:dyDescent="0.25">
      <c r="A22" s="301"/>
      <c r="B22" s="31"/>
      <c r="C22" s="510"/>
      <c r="D22" s="457"/>
      <c r="E22" s="457"/>
      <c r="F22" s="457"/>
      <c r="G22" s="457"/>
      <c r="H22" s="457"/>
      <c r="I22" s="457"/>
      <c r="J22" s="457"/>
      <c r="K22" s="457"/>
      <c r="L22" s="457"/>
      <c r="M22" s="457"/>
      <c r="N22" s="457"/>
      <c r="O22" s="457"/>
      <c r="P22" s="511"/>
      <c r="Q22" s="301"/>
      <c r="R22" s="301"/>
      <c r="S22" s="301"/>
      <c r="T22" s="301"/>
      <c r="U22" s="301"/>
      <c r="V22" s="301"/>
      <c r="W22" s="301"/>
      <c r="X22" s="301"/>
      <c r="Y22" s="301"/>
      <c r="Z22" s="301"/>
      <c r="AA22" s="301"/>
      <c r="AB22" s="309"/>
      <c r="AC22" s="301"/>
      <c r="AD22" s="301"/>
    </row>
    <row r="23" spans="1:30" ht="15" customHeight="1" x14ac:dyDescent="0.25">
      <c r="A23" s="301"/>
      <c r="B23" s="31"/>
      <c r="C23" s="495"/>
      <c r="D23" s="496"/>
      <c r="E23" s="496"/>
      <c r="F23" s="496"/>
      <c r="G23" s="496"/>
      <c r="H23" s="496"/>
      <c r="I23" s="496"/>
      <c r="J23" s="496"/>
      <c r="K23" s="496"/>
      <c r="L23" s="496"/>
      <c r="M23" s="496"/>
      <c r="N23" s="496"/>
      <c r="O23" s="496"/>
      <c r="P23" s="497"/>
      <c r="Q23" s="301"/>
      <c r="R23" s="314" t="s">
        <v>131</v>
      </c>
      <c r="S23" s="301"/>
      <c r="T23" s="301"/>
      <c r="U23" s="301"/>
      <c r="V23" s="301"/>
      <c r="W23" s="520" t="s">
        <v>23</v>
      </c>
      <c r="X23" s="483"/>
      <c r="Y23" s="483"/>
      <c r="Z23" s="483"/>
      <c r="AA23" s="473"/>
      <c r="AB23" s="309"/>
      <c r="AC23" s="301"/>
      <c r="AD23" s="301"/>
    </row>
    <row r="24" spans="1:30" ht="15" customHeight="1" x14ac:dyDescent="0.25">
      <c r="A24" s="301"/>
      <c r="B24" s="31"/>
      <c r="C24" s="311"/>
      <c r="D24" s="311"/>
      <c r="E24" s="311"/>
      <c r="F24" s="311"/>
      <c r="G24" s="311"/>
      <c r="H24" s="301"/>
      <c r="I24" s="301"/>
      <c r="J24" s="301"/>
      <c r="K24" s="301"/>
      <c r="L24" s="301"/>
      <c r="M24" s="301"/>
      <c r="N24" s="301"/>
      <c r="O24" s="301"/>
      <c r="P24" s="301"/>
      <c r="Q24" s="301"/>
      <c r="R24" s="314"/>
      <c r="S24" s="301"/>
      <c r="T24" s="301"/>
      <c r="U24" s="301"/>
      <c r="V24" s="301"/>
      <c r="W24" s="301"/>
      <c r="X24" s="301"/>
      <c r="Y24" s="301"/>
      <c r="Z24" s="301"/>
      <c r="AA24" s="301"/>
      <c r="AB24" s="309"/>
      <c r="AC24" s="301"/>
      <c r="AD24" s="301"/>
    </row>
    <row r="25" spans="1:30" ht="15" customHeight="1" x14ac:dyDescent="0.25">
      <c r="A25" s="301"/>
      <c r="B25" s="31"/>
      <c r="C25" s="314" t="s">
        <v>132</v>
      </c>
      <c r="D25" s="311"/>
      <c r="E25" s="311"/>
      <c r="F25" s="311"/>
      <c r="G25" s="311"/>
      <c r="H25" s="311"/>
      <c r="I25" s="301"/>
      <c r="J25" s="301"/>
      <c r="K25" s="301"/>
      <c r="L25" s="301"/>
      <c r="M25" s="301"/>
      <c r="N25" s="301"/>
      <c r="O25" s="301"/>
      <c r="P25" s="301"/>
      <c r="Q25" s="301"/>
      <c r="R25" s="301"/>
      <c r="S25" s="301"/>
      <c r="T25" s="301"/>
      <c r="U25" s="301"/>
      <c r="V25" s="301"/>
      <c r="W25" s="301"/>
      <c r="X25" s="301"/>
      <c r="Y25" s="301"/>
      <c r="Z25" s="301"/>
      <c r="AA25" s="301"/>
      <c r="AB25" s="309"/>
      <c r="AC25" s="301"/>
      <c r="AD25" s="301"/>
    </row>
    <row r="26" spans="1:30" ht="29.25" customHeight="1" x14ac:dyDescent="0.25">
      <c r="A26" s="301"/>
      <c r="B26" s="31"/>
      <c r="C26" s="520" t="s">
        <v>133</v>
      </c>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73"/>
      <c r="AB26" s="309"/>
      <c r="AC26" s="301"/>
      <c r="AD26" s="301"/>
    </row>
    <row r="27" spans="1:30" ht="15" customHeight="1" x14ac:dyDescent="0.25">
      <c r="A27" s="301"/>
      <c r="B27" s="3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7"/>
      <c r="AC27" s="301"/>
      <c r="AD27" s="301"/>
    </row>
    <row r="28" spans="1:30" ht="15" customHeight="1" x14ac:dyDescent="0.25">
      <c r="A28" s="301"/>
      <c r="B28" s="31"/>
      <c r="C28" s="305" t="s">
        <v>134</v>
      </c>
      <c r="D28" s="311"/>
      <c r="E28" s="311"/>
      <c r="F28" s="311"/>
      <c r="G28" s="311"/>
      <c r="H28" s="311"/>
      <c r="I28" s="311"/>
      <c r="J28" s="311"/>
      <c r="K28" s="311"/>
      <c r="L28" s="311"/>
      <c r="M28" s="305" t="s">
        <v>134</v>
      </c>
      <c r="N28" s="311"/>
      <c r="O28" s="311"/>
      <c r="P28" s="311"/>
      <c r="Q28" s="311"/>
      <c r="R28" s="311"/>
      <c r="S28" s="311"/>
      <c r="T28" s="311"/>
      <c r="U28" s="311"/>
      <c r="V28" s="311"/>
      <c r="W28" s="311"/>
      <c r="X28" s="311"/>
      <c r="Y28" s="311"/>
      <c r="Z28" s="311"/>
      <c r="AA28" s="311"/>
      <c r="AB28" s="317"/>
      <c r="AC28" s="301"/>
      <c r="AD28" s="301"/>
    </row>
    <row r="29" spans="1:30" ht="29.25" customHeight="1" x14ac:dyDescent="0.25">
      <c r="A29" s="301"/>
      <c r="B29" s="31"/>
      <c r="C29" s="520" t="s">
        <v>135</v>
      </c>
      <c r="D29" s="483"/>
      <c r="E29" s="483"/>
      <c r="F29" s="483"/>
      <c r="G29" s="483"/>
      <c r="H29" s="483"/>
      <c r="I29" s="483"/>
      <c r="J29" s="483"/>
      <c r="K29" s="473"/>
      <c r="L29" s="311"/>
      <c r="M29" s="520" t="s">
        <v>136</v>
      </c>
      <c r="N29" s="483"/>
      <c r="O29" s="483"/>
      <c r="P29" s="483"/>
      <c r="Q29" s="483"/>
      <c r="R29" s="483"/>
      <c r="S29" s="483"/>
      <c r="T29" s="483"/>
      <c r="U29" s="483"/>
      <c r="V29" s="483"/>
      <c r="W29" s="483"/>
      <c r="X29" s="483"/>
      <c r="Y29" s="483"/>
      <c r="Z29" s="483"/>
      <c r="AA29" s="473"/>
      <c r="AB29" s="317"/>
      <c r="AC29" s="301"/>
      <c r="AD29" s="301"/>
    </row>
    <row r="30" spans="1:30" ht="15" customHeight="1" x14ac:dyDescent="0.25">
      <c r="A30" s="301"/>
      <c r="B30" s="3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9"/>
      <c r="AC30" s="301"/>
      <c r="AD30" s="301"/>
    </row>
    <row r="31" spans="1:30" ht="15" customHeight="1" x14ac:dyDescent="0.25">
      <c r="A31" s="301"/>
      <c r="B31" s="31"/>
      <c r="C31" s="318" t="s">
        <v>137</v>
      </c>
      <c r="D31" s="318"/>
      <c r="E31" s="318"/>
      <c r="F31" s="318"/>
      <c r="G31" s="319"/>
      <c r="H31" s="320"/>
      <c r="I31" s="320"/>
      <c r="J31" s="320"/>
      <c r="K31" s="320"/>
      <c r="L31" s="320"/>
      <c r="M31" s="320"/>
      <c r="N31" s="320"/>
      <c r="O31" s="320"/>
      <c r="P31" s="320"/>
      <c r="Q31" s="320"/>
      <c r="R31" s="320"/>
      <c r="S31" s="320"/>
      <c r="T31" s="320"/>
      <c r="U31" s="320"/>
      <c r="V31" s="320"/>
      <c r="W31" s="320"/>
      <c r="X31" s="320"/>
      <c r="Y31" s="320"/>
      <c r="Z31" s="320"/>
      <c r="AA31" s="320"/>
      <c r="AB31" s="309"/>
      <c r="AC31" s="301"/>
      <c r="AD31" s="301"/>
    </row>
    <row r="32" spans="1:30" ht="90" customHeight="1" x14ac:dyDescent="0.25">
      <c r="A32" s="301"/>
      <c r="B32" s="31"/>
      <c r="C32" s="521" t="s">
        <v>138</v>
      </c>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73"/>
      <c r="AB32" s="309"/>
      <c r="AC32" s="301"/>
      <c r="AD32" s="301"/>
    </row>
    <row r="33" spans="1:30" ht="15" customHeight="1" x14ac:dyDescent="0.25">
      <c r="A33" s="301"/>
      <c r="B33" s="3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9"/>
      <c r="AC33" s="301"/>
      <c r="AD33" s="301"/>
    </row>
    <row r="34" spans="1:30" ht="15.75" customHeight="1" x14ac:dyDescent="0.25">
      <c r="A34" s="301"/>
      <c r="B34" s="31"/>
      <c r="C34" s="504" t="s">
        <v>139</v>
      </c>
      <c r="D34" s="500"/>
      <c r="E34" s="314"/>
      <c r="F34" s="482" t="s">
        <v>22</v>
      </c>
      <c r="G34" s="473"/>
      <c r="H34" s="314"/>
      <c r="I34" s="301"/>
      <c r="J34" s="321" t="s">
        <v>140</v>
      </c>
      <c r="K34" s="482">
        <v>1</v>
      </c>
      <c r="L34" s="483"/>
      <c r="M34" s="483"/>
      <c r="N34" s="473"/>
      <c r="O34" s="314"/>
      <c r="P34" s="314"/>
      <c r="Q34" s="305" t="s">
        <v>141</v>
      </c>
      <c r="R34" s="301"/>
      <c r="S34" s="314"/>
      <c r="T34" s="314"/>
      <c r="U34" s="314"/>
      <c r="V34" s="314"/>
      <c r="W34" s="482" t="s">
        <v>20</v>
      </c>
      <c r="X34" s="483"/>
      <c r="Y34" s="483"/>
      <c r="Z34" s="483"/>
      <c r="AA34" s="473"/>
      <c r="AB34" s="313"/>
      <c r="AC34" s="301"/>
      <c r="AD34" s="301"/>
    </row>
    <row r="35" spans="1:30" ht="15.75" customHeight="1" x14ac:dyDescent="0.25">
      <c r="A35" s="301"/>
      <c r="B35" s="31"/>
      <c r="C35" s="301"/>
      <c r="D35" s="301"/>
      <c r="E35" s="301"/>
      <c r="F35" s="316"/>
      <c r="G35" s="316"/>
      <c r="H35" s="316"/>
      <c r="I35" s="316"/>
      <c r="J35" s="316"/>
      <c r="K35" s="316"/>
      <c r="L35" s="316"/>
      <c r="M35" s="301"/>
      <c r="N35" s="301"/>
      <c r="O35" s="301"/>
      <c r="P35" s="301"/>
      <c r="Q35" s="301"/>
      <c r="R35" s="301"/>
      <c r="S35" s="301"/>
      <c r="T35" s="301"/>
      <c r="U35" s="301"/>
      <c r="V35" s="301"/>
      <c r="W35" s="301"/>
      <c r="X35" s="301"/>
      <c r="Y35" s="301"/>
      <c r="Z35" s="301"/>
      <c r="AA35" s="301"/>
      <c r="AB35" s="309"/>
      <c r="AC35" s="301"/>
      <c r="AD35" s="301"/>
    </row>
    <row r="36" spans="1:30" ht="32.25" customHeight="1" x14ac:dyDescent="0.25">
      <c r="A36" s="301"/>
      <c r="B36" s="31"/>
      <c r="C36" s="301"/>
      <c r="D36" s="321" t="s">
        <v>142</v>
      </c>
      <c r="E36" s="314"/>
      <c r="F36" s="521" t="s">
        <v>143</v>
      </c>
      <c r="G36" s="483"/>
      <c r="H36" s="483"/>
      <c r="I36" s="483"/>
      <c r="J36" s="483"/>
      <c r="K36" s="483"/>
      <c r="L36" s="483"/>
      <c r="M36" s="473"/>
      <c r="N36" s="301"/>
      <c r="O36" s="321" t="s">
        <v>144</v>
      </c>
      <c r="P36" s="520">
        <v>1</v>
      </c>
      <c r="Q36" s="483"/>
      <c r="R36" s="483"/>
      <c r="S36" s="483"/>
      <c r="T36" s="483"/>
      <c r="U36" s="483"/>
      <c r="V36" s="483"/>
      <c r="W36" s="483"/>
      <c r="X36" s="483"/>
      <c r="Y36" s="483"/>
      <c r="Z36" s="483"/>
      <c r="AA36" s="473"/>
      <c r="AB36" s="309"/>
      <c r="AC36" s="301"/>
      <c r="AD36" s="301"/>
    </row>
    <row r="37" spans="1:30" ht="15.75" customHeight="1" x14ac:dyDescent="0.25">
      <c r="A37" s="301"/>
      <c r="B37" s="31"/>
      <c r="C37" s="314"/>
      <c r="D37" s="314"/>
      <c r="E37" s="314"/>
      <c r="F37" s="316"/>
      <c r="G37" s="316"/>
      <c r="H37" s="316"/>
      <c r="I37" s="316"/>
      <c r="J37" s="316"/>
      <c r="K37" s="316"/>
      <c r="L37" s="316"/>
      <c r="M37" s="314"/>
      <c r="N37" s="314"/>
      <c r="O37" s="314"/>
      <c r="P37" s="314"/>
      <c r="Q37" s="314"/>
      <c r="R37" s="314"/>
      <c r="S37" s="314"/>
      <c r="T37" s="314"/>
      <c r="U37" s="314"/>
      <c r="V37" s="314"/>
      <c r="W37" s="314"/>
      <c r="X37" s="314"/>
      <c r="Y37" s="314"/>
      <c r="Z37" s="314"/>
      <c r="AA37" s="314"/>
      <c r="AB37" s="313"/>
      <c r="AC37" s="301"/>
      <c r="AD37" s="301"/>
    </row>
    <row r="38" spans="1:30" ht="15.75" customHeight="1" x14ac:dyDescent="0.25">
      <c r="A38" s="301"/>
      <c r="B38" s="31"/>
      <c r="C38" s="301"/>
      <c r="D38" s="321" t="s">
        <v>145</v>
      </c>
      <c r="E38" s="301"/>
      <c r="F38" s="503" t="s">
        <v>146</v>
      </c>
      <c r="G38" s="473"/>
      <c r="H38" s="301"/>
      <c r="I38" s="301"/>
      <c r="J38" s="314" t="s">
        <v>147</v>
      </c>
      <c r="K38" s="301"/>
      <c r="L38" s="503" t="s">
        <v>148</v>
      </c>
      <c r="M38" s="483"/>
      <c r="N38" s="473"/>
      <c r="O38" s="314"/>
      <c r="P38" s="314"/>
      <c r="Q38" s="301"/>
      <c r="R38" s="314" t="s">
        <v>149</v>
      </c>
      <c r="S38" s="314"/>
      <c r="T38" s="314"/>
      <c r="U38" s="314"/>
      <c r="V38" s="314"/>
      <c r="W38" s="522"/>
      <c r="X38" s="483"/>
      <c r="Y38" s="483"/>
      <c r="Z38" s="483"/>
      <c r="AA38" s="473"/>
      <c r="AB38" s="313"/>
      <c r="AC38" s="301"/>
      <c r="AD38" s="301"/>
    </row>
    <row r="39" spans="1:30" ht="15.75" customHeight="1" x14ac:dyDescent="0.25">
      <c r="A39" s="301"/>
      <c r="B39" s="31"/>
      <c r="C39" s="301"/>
      <c r="D39" s="301"/>
      <c r="E39" s="301"/>
      <c r="F39" s="29"/>
      <c r="G39" s="301"/>
      <c r="H39" s="301"/>
      <c r="I39" s="305"/>
      <c r="J39" s="305"/>
      <c r="K39" s="305"/>
      <c r="L39" s="305"/>
      <c r="M39" s="305"/>
      <c r="N39" s="305"/>
      <c r="O39" s="305"/>
      <c r="P39" s="305"/>
      <c r="Q39" s="305"/>
      <c r="R39" s="305"/>
      <c r="S39" s="305"/>
      <c r="T39" s="305"/>
      <c r="U39" s="305"/>
      <c r="V39" s="305"/>
      <c r="W39" s="305"/>
      <c r="X39" s="305"/>
      <c r="Y39" s="305"/>
      <c r="Z39" s="305"/>
      <c r="AA39" s="305"/>
      <c r="AB39" s="306"/>
      <c r="AC39" s="301"/>
      <c r="AD39" s="301"/>
    </row>
    <row r="40" spans="1:30" ht="15.75" customHeight="1" x14ac:dyDescent="0.25">
      <c r="A40" s="301"/>
      <c r="B40" s="31"/>
      <c r="C40" s="322" t="s">
        <v>150</v>
      </c>
      <c r="D40" s="523">
        <v>2024</v>
      </c>
      <c r="E40" s="524"/>
      <c r="F40" s="525"/>
      <c r="G40" s="35"/>
      <c r="H40" s="305"/>
      <c r="I40" s="305"/>
      <c r="J40" s="305"/>
      <c r="K40" s="305"/>
      <c r="L40" s="305"/>
      <c r="M40" s="305"/>
      <c r="N40" s="305"/>
      <c r="O40" s="305"/>
      <c r="P40" s="305"/>
      <c r="Q40" s="515"/>
      <c r="R40" s="500"/>
      <c r="S40" s="500"/>
      <c r="T40" s="500"/>
      <c r="U40" s="500"/>
      <c r="V40" s="305"/>
      <c r="W40" s="305"/>
      <c r="X40" s="514"/>
      <c r="Y40" s="500"/>
      <c r="Z40" s="500"/>
      <c r="AA40" s="500"/>
      <c r="AB40" s="313"/>
      <c r="AC40" s="301"/>
      <c r="AD40" s="301"/>
    </row>
    <row r="41" spans="1:30" ht="5.25" customHeight="1" x14ac:dyDescent="0.25">
      <c r="A41" s="301"/>
      <c r="B41" s="31"/>
      <c r="C41" s="314"/>
      <c r="D41" s="38"/>
      <c r="E41" s="38"/>
      <c r="F41" s="38"/>
      <c r="G41" s="301"/>
      <c r="H41" s="305"/>
      <c r="I41" s="305"/>
      <c r="J41" s="305"/>
      <c r="K41" s="305"/>
      <c r="L41" s="305"/>
      <c r="M41" s="305"/>
      <c r="N41" s="305"/>
      <c r="O41" s="305"/>
      <c r="P41" s="305"/>
      <c r="Q41" s="311"/>
      <c r="R41" s="311"/>
      <c r="S41" s="311"/>
      <c r="T41" s="311"/>
      <c r="U41" s="311"/>
      <c r="V41" s="305"/>
      <c r="W41" s="305"/>
      <c r="X41" s="307"/>
      <c r="Y41" s="307"/>
      <c r="Z41" s="307"/>
      <c r="AA41" s="307"/>
      <c r="AB41" s="313"/>
      <c r="AC41" s="301"/>
      <c r="AD41" s="301"/>
    </row>
    <row r="42" spans="1:30" ht="15.75" customHeight="1" x14ac:dyDescent="0.25">
      <c r="A42" s="301"/>
      <c r="B42" s="31"/>
      <c r="C42" s="314" t="s">
        <v>140</v>
      </c>
      <c r="D42" s="520">
        <v>1</v>
      </c>
      <c r="E42" s="483"/>
      <c r="F42" s="473"/>
      <c r="G42" s="301"/>
      <c r="H42" s="305"/>
      <c r="I42" s="305"/>
      <c r="J42" s="305"/>
      <c r="K42" s="305"/>
      <c r="L42" s="305"/>
      <c r="M42" s="305"/>
      <c r="N42" s="305"/>
      <c r="O42" s="305"/>
      <c r="P42" s="305"/>
      <c r="Q42" s="515"/>
      <c r="R42" s="500"/>
      <c r="S42" s="500"/>
      <c r="T42" s="500"/>
      <c r="U42" s="500"/>
      <c r="V42" s="305"/>
      <c r="W42" s="305"/>
      <c r="X42" s="514"/>
      <c r="Y42" s="500"/>
      <c r="Z42" s="500"/>
      <c r="AA42" s="500"/>
      <c r="AB42" s="306"/>
      <c r="AC42" s="301"/>
      <c r="AD42" s="301"/>
    </row>
    <row r="43" spans="1:30" ht="15.75" customHeight="1" x14ac:dyDescent="0.25">
      <c r="A43" s="301"/>
      <c r="B43" s="31"/>
      <c r="C43" s="301"/>
      <c r="D43" s="301"/>
      <c r="E43" s="301"/>
      <c r="F43" s="301"/>
      <c r="G43" s="301"/>
      <c r="H43" s="301"/>
      <c r="I43" s="305"/>
      <c r="J43" s="305"/>
      <c r="K43" s="314"/>
      <c r="L43" s="314"/>
      <c r="M43" s="314"/>
      <c r="N43" s="314"/>
      <c r="O43" s="314"/>
      <c r="P43" s="314"/>
      <c r="Q43" s="314"/>
      <c r="R43" s="314"/>
      <c r="S43" s="314"/>
      <c r="T43" s="314"/>
      <c r="U43" s="314"/>
      <c r="V43" s="314"/>
      <c r="W43" s="314"/>
      <c r="X43" s="314"/>
      <c r="Y43" s="314"/>
      <c r="Z43" s="314"/>
      <c r="AA43" s="314"/>
      <c r="AB43" s="306"/>
      <c r="AC43" s="301"/>
      <c r="AD43" s="301"/>
    </row>
    <row r="44" spans="1:30" ht="15.75" customHeight="1" x14ac:dyDescent="0.25">
      <c r="A44" s="301"/>
      <c r="B44" s="31"/>
      <c r="C44" s="314"/>
      <c r="D44" s="482" t="s">
        <v>151</v>
      </c>
      <c r="E44" s="483"/>
      <c r="F44" s="483"/>
      <c r="G44" s="483"/>
      <c r="H44" s="483"/>
      <c r="I44" s="483"/>
      <c r="J44" s="483"/>
      <c r="K44" s="483"/>
      <c r="L44" s="483"/>
      <c r="M44" s="483"/>
      <c r="N44" s="483"/>
      <c r="O44" s="483"/>
      <c r="P44" s="483"/>
      <c r="Q44" s="483"/>
      <c r="R44" s="483"/>
      <c r="S44" s="483"/>
      <c r="T44" s="483"/>
      <c r="U44" s="483"/>
      <c r="V44" s="483"/>
      <c r="W44" s="483"/>
      <c r="X44" s="483"/>
      <c r="Y44" s="473"/>
      <c r="Z44" s="315"/>
      <c r="AA44" s="315"/>
      <c r="AB44" s="323"/>
      <c r="AC44" s="301"/>
      <c r="AD44" s="301"/>
    </row>
    <row r="45" spans="1:30" ht="15.75" customHeight="1" x14ac:dyDescent="0.25">
      <c r="A45" s="301"/>
      <c r="B45" s="31"/>
      <c r="C45" s="301"/>
      <c r="D45" s="488" t="s">
        <v>152</v>
      </c>
      <c r="E45" s="483"/>
      <c r="F45" s="483"/>
      <c r="G45" s="483"/>
      <c r="H45" s="473"/>
      <c r="I45" s="484" t="s">
        <v>153</v>
      </c>
      <c r="J45" s="483"/>
      <c r="K45" s="483"/>
      <c r="L45" s="483"/>
      <c r="M45" s="483"/>
      <c r="N45" s="483"/>
      <c r="O45" s="483"/>
      <c r="P45" s="473"/>
      <c r="Q45" s="485" t="s">
        <v>154</v>
      </c>
      <c r="R45" s="483"/>
      <c r="S45" s="483"/>
      <c r="T45" s="483"/>
      <c r="U45" s="483"/>
      <c r="V45" s="483"/>
      <c r="W45" s="483"/>
      <c r="X45" s="483"/>
      <c r="Y45" s="473"/>
      <c r="Z45" s="315"/>
      <c r="AA45" s="315"/>
      <c r="AB45" s="323"/>
      <c r="AC45" s="301"/>
      <c r="AD45" s="301"/>
    </row>
    <row r="46" spans="1:30" ht="15.75" customHeight="1" x14ac:dyDescent="0.25">
      <c r="A46" s="324"/>
      <c r="B46" s="39"/>
      <c r="C46" s="40"/>
      <c r="D46" s="489" t="s">
        <v>155</v>
      </c>
      <c r="E46" s="483"/>
      <c r="F46" s="483"/>
      <c r="G46" s="483"/>
      <c r="H46" s="473"/>
      <c r="I46" s="486" t="s">
        <v>156</v>
      </c>
      <c r="J46" s="483"/>
      <c r="K46" s="483"/>
      <c r="L46" s="483"/>
      <c r="M46" s="483"/>
      <c r="N46" s="483"/>
      <c r="O46" s="483"/>
      <c r="P46" s="473"/>
      <c r="Q46" s="487" t="s">
        <v>157</v>
      </c>
      <c r="R46" s="483"/>
      <c r="S46" s="483"/>
      <c r="T46" s="483"/>
      <c r="U46" s="483"/>
      <c r="V46" s="483"/>
      <c r="W46" s="483"/>
      <c r="X46" s="483"/>
      <c r="Y46" s="473"/>
      <c r="Z46" s="324"/>
      <c r="AA46" s="324"/>
      <c r="AB46" s="325"/>
      <c r="AC46" s="324"/>
      <c r="AD46" s="324"/>
    </row>
    <row r="47" spans="1:30" ht="15.75" customHeight="1" x14ac:dyDescent="0.25">
      <c r="A47" s="301"/>
      <c r="B47" s="31"/>
      <c r="C47" s="326"/>
      <c r="D47" s="326"/>
      <c r="E47" s="326"/>
      <c r="F47" s="326"/>
      <c r="G47" s="327"/>
      <c r="H47" s="327"/>
      <c r="I47" s="327"/>
      <c r="J47" s="327"/>
      <c r="K47" s="327"/>
      <c r="L47" s="327"/>
      <c r="M47" s="327"/>
      <c r="N47" s="327"/>
      <c r="O47" s="327"/>
      <c r="P47" s="327"/>
      <c r="Q47" s="327"/>
      <c r="R47" s="327"/>
      <c r="S47" s="327"/>
      <c r="T47" s="327"/>
      <c r="U47" s="327"/>
      <c r="V47" s="327"/>
      <c r="W47" s="327"/>
      <c r="X47" s="327"/>
      <c r="Y47" s="327"/>
      <c r="Z47" s="326"/>
      <c r="AA47" s="326"/>
      <c r="AB47" s="310"/>
      <c r="AC47" s="301"/>
      <c r="AD47" s="301"/>
    </row>
    <row r="48" spans="1:30" ht="15.75" customHeight="1" x14ac:dyDescent="0.25">
      <c r="A48" s="328"/>
      <c r="B48" s="41"/>
      <c r="C48" s="490" t="s">
        <v>158</v>
      </c>
      <c r="D48" s="483"/>
      <c r="E48" s="483"/>
      <c r="F48" s="473"/>
      <c r="G48" s="491" t="s">
        <v>159</v>
      </c>
      <c r="H48" s="492" t="s">
        <v>160</v>
      </c>
      <c r="I48" s="493"/>
      <c r="J48" s="493"/>
      <c r="K48" s="493"/>
      <c r="L48" s="493"/>
      <c r="M48" s="493"/>
      <c r="N48" s="493"/>
      <c r="O48" s="493"/>
      <c r="P48" s="493"/>
      <c r="Q48" s="493"/>
      <c r="R48" s="493"/>
      <c r="S48" s="493"/>
      <c r="T48" s="493"/>
      <c r="U48" s="493"/>
      <c r="V48" s="493"/>
      <c r="W48" s="493"/>
      <c r="X48" s="493"/>
      <c r="Y48" s="493"/>
      <c r="Z48" s="493"/>
      <c r="AA48" s="494"/>
      <c r="AB48" s="323"/>
      <c r="AC48" s="328"/>
      <c r="AD48" s="328"/>
    </row>
    <row r="49" spans="1:30" ht="15.75" customHeight="1" x14ac:dyDescent="0.25">
      <c r="A49" s="328"/>
      <c r="B49" s="41"/>
      <c r="C49" s="42" t="s">
        <v>161</v>
      </c>
      <c r="D49" s="43">
        <v>1.2</v>
      </c>
      <c r="E49" s="490" t="s">
        <v>162</v>
      </c>
      <c r="F49" s="473"/>
      <c r="G49" s="460"/>
      <c r="H49" s="495"/>
      <c r="I49" s="496"/>
      <c r="J49" s="496"/>
      <c r="K49" s="496"/>
      <c r="L49" s="496"/>
      <c r="M49" s="496"/>
      <c r="N49" s="496"/>
      <c r="O49" s="496"/>
      <c r="P49" s="496"/>
      <c r="Q49" s="496"/>
      <c r="R49" s="496"/>
      <c r="S49" s="496"/>
      <c r="T49" s="496"/>
      <c r="U49" s="496"/>
      <c r="V49" s="496"/>
      <c r="W49" s="496"/>
      <c r="X49" s="496"/>
      <c r="Y49" s="496"/>
      <c r="Z49" s="496"/>
      <c r="AA49" s="497"/>
      <c r="AB49" s="323"/>
      <c r="AC49" s="328"/>
      <c r="AD49" s="328"/>
    </row>
    <row r="50" spans="1:30" ht="15.75" customHeight="1" x14ac:dyDescent="0.25">
      <c r="A50" s="328"/>
      <c r="B50" s="41"/>
      <c r="C50" s="44">
        <v>2024</v>
      </c>
      <c r="D50" s="45">
        <v>45474</v>
      </c>
      <c r="E50" s="498">
        <v>45656</v>
      </c>
      <c r="F50" s="473"/>
      <c r="G50" s="46">
        <v>1</v>
      </c>
      <c r="H50" s="502" t="s">
        <v>124</v>
      </c>
      <c r="I50" s="483"/>
      <c r="J50" s="483"/>
      <c r="K50" s="483"/>
      <c r="L50" s="483"/>
      <c r="M50" s="483"/>
      <c r="N50" s="483"/>
      <c r="O50" s="483"/>
      <c r="P50" s="483"/>
      <c r="Q50" s="483"/>
      <c r="R50" s="483"/>
      <c r="S50" s="483"/>
      <c r="T50" s="483"/>
      <c r="U50" s="483"/>
      <c r="V50" s="483"/>
      <c r="W50" s="483"/>
      <c r="X50" s="483"/>
      <c r="Y50" s="483"/>
      <c r="Z50" s="483"/>
      <c r="AA50" s="473"/>
      <c r="AB50" s="323"/>
      <c r="AC50" s="328"/>
      <c r="AD50" s="328"/>
    </row>
    <row r="51" spans="1:30" ht="15.75" customHeight="1" x14ac:dyDescent="0.25">
      <c r="A51" s="328"/>
      <c r="B51" s="41"/>
      <c r="C51" s="44">
        <v>2025</v>
      </c>
      <c r="D51" s="45">
        <v>45658</v>
      </c>
      <c r="E51" s="498">
        <v>46021</v>
      </c>
      <c r="F51" s="473"/>
      <c r="G51" s="46">
        <v>1</v>
      </c>
      <c r="H51" s="502" t="s">
        <v>124</v>
      </c>
      <c r="I51" s="483"/>
      <c r="J51" s="483"/>
      <c r="K51" s="483"/>
      <c r="L51" s="483"/>
      <c r="M51" s="483"/>
      <c r="N51" s="483"/>
      <c r="O51" s="483"/>
      <c r="P51" s="483"/>
      <c r="Q51" s="483"/>
      <c r="R51" s="483"/>
      <c r="S51" s="483"/>
      <c r="T51" s="483"/>
      <c r="U51" s="483"/>
      <c r="V51" s="483"/>
      <c r="W51" s="483"/>
      <c r="X51" s="483"/>
      <c r="Y51" s="483"/>
      <c r="Z51" s="483"/>
      <c r="AA51" s="473"/>
      <c r="AB51" s="323"/>
      <c r="AC51" s="328"/>
      <c r="AD51" s="328"/>
    </row>
    <row r="52" spans="1:30" ht="15.75" customHeight="1" x14ac:dyDescent="0.25">
      <c r="A52" s="328"/>
      <c r="B52" s="41"/>
      <c r="C52" s="44">
        <v>2026</v>
      </c>
      <c r="D52" s="45">
        <v>46023</v>
      </c>
      <c r="E52" s="498">
        <v>46386</v>
      </c>
      <c r="F52" s="473"/>
      <c r="G52" s="46">
        <v>1</v>
      </c>
      <c r="H52" s="502" t="s">
        <v>124</v>
      </c>
      <c r="I52" s="483"/>
      <c r="J52" s="483"/>
      <c r="K52" s="483"/>
      <c r="L52" s="483"/>
      <c r="M52" s="483"/>
      <c r="N52" s="483"/>
      <c r="O52" s="483"/>
      <c r="P52" s="483"/>
      <c r="Q52" s="483"/>
      <c r="R52" s="483"/>
      <c r="S52" s="483"/>
      <c r="T52" s="483"/>
      <c r="U52" s="483"/>
      <c r="V52" s="483"/>
      <c r="W52" s="483"/>
      <c r="X52" s="483"/>
      <c r="Y52" s="483"/>
      <c r="Z52" s="483"/>
      <c r="AA52" s="473"/>
      <c r="AB52" s="323"/>
      <c r="AC52" s="328"/>
      <c r="AD52" s="328"/>
    </row>
    <row r="53" spans="1:30" ht="15.75" customHeight="1" x14ac:dyDescent="0.25">
      <c r="A53" s="328"/>
      <c r="B53" s="41"/>
      <c r="C53" s="44">
        <v>2027</v>
      </c>
      <c r="D53" s="45">
        <v>46388</v>
      </c>
      <c r="E53" s="498">
        <v>46751</v>
      </c>
      <c r="F53" s="473"/>
      <c r="G53" s="46">
        <v>1</v>
      </c>
      <c r="H53" s="502" t="s">
        <v>124</v>
      </c>
      <c r="I53" s="483"/>
      <c r="J53" s="483"/>
      <c r="K53" s="483"/>
      <c r="L53" s="483"/>
      <c r="M53" s="483"/>
      <c r="N53" s="483"/>
      <c r="O53" s="483"/>
      <c r="P53" s="483"/>
      <c r="Q53" s="483"/>
      <c r="R53" s="483"/>
      <c r="S53" s="483"/>
      <c r="T53" s="483"/>
      <c r="U53" s="483"/>
      <c r="V53" s="483"/>
      <c r="W53" s="483"/>
      <c r="X53" s="483"/>
      <c r="Y53" s="483"/>
      <c r="Z53" s="483"/>
      <c r="AA53" s="473"/>
      <c r="AB53" s="323"/>
      <c r="AC53" s="328"/>
      <c r="AD53" s="328"/>
    </row>
    <row r="54" spans="1:30" ht="15.75" customHeight="1" x14ac:dyDescent="0.25">
      <c r="A54" s="328"/>
      <c r="B54" s="41"/>
      <c r="C54" s="44"/>
      <c r="D54" s="44"/>
      <c r="E54" s="490"/>
      <c r="F54" s="473"/>
      <c r="G54" s="43"/>
      <c r="H54" s="490"/>
      <c r="I54" s="483"/>
      <c r="J54" s="483"/>
      <c r="K54" s="483"/>
      <c r="L54" s="483"/>
      <c r="M54" s="483"/>
      <c r="N54" s="483"/>
      <c r="O54" s="483"/>
      <c r="P54" s="483"/>
      <c r="Q54" s="483"/>
      <c r="R54" s="483"/>
      <c r="S54" s="483"/>
      <c r="T54" s="483"/>
      <c r="U54" s="483"/>
      <c r="V54" s="483"/>
      <c r="W54" s="483"/>
      <c r="X54" s="483"/>
      <c r="Y54" s="483"/>
      <c r="Z54" s="483"/>
      <c r="AA54" s="473"/>
      <c r="AB54" s="323"/>
      <c r="AC54" s="328"/>
      <c r="AD54" s="328"/>
    </row>
    <row r="55" spans="1:30" ht="15.75" customHeight="1" x14ac:dyDescent="0.25">
      <c r="A55" s="301"/>
      <c r="B55" s="3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9"/>
      <c r="AC55" s="301"/>
      <c r="AD55" s="301"/>
    </row>
    <row r="56" spans="1:30" ht="15.75" customHeight="1" x14ac:dyDescent="0.25">
      <c r="A56" s="301"/>
      <c r="B56" s="31"/>
      <c r="C56" s="504" t="s">
        <v>163</v>
      </c>
      <c r="D56" s="500"/>
      <c r="E56" s="314"/>
      <c r="F56" s="305" t="s">
        <v>164</v>
      </c>
      <c r="G56" s="47"/>
      <c r="H56" s="316"/>
      <c r="I56" s="305" t="s">
        <v>165</v>
      </c>
      <c r="J56" s="301"/>
      <c r="K56" s="503"/>
      <c r="L56" s="473"/>
      <c r="M56" s="314"/>
      <c r="N56" s="301"/>
      <c r="O56" s="301"/>
      <c r="P56" s="301"/>
      <c r="Q56" s="301"/>
      <c r="R56" s="301"/>
      <c r="S56" s="301"/>
      <c r="T56" s="301"/>
      <c r="U56" s="301"/>
      <c r="V56" s="301"/>
      <c r="W56" s="301"/>
      <c r="X56" s="301"/>
      <c r="Y56" s="301"/>
      <c r="Z56" s="301"/>
      <c r="AA56" s="301"/>
      <c r="AB56" s="309"/>
      <c r="AC56" s="301"/>
      <c r="AD56" s="301"/>
    </row>
    <row r="57" spans="1:30" ht="15.75" customHeight="1" x14ac:dyDescent="0.25">
      <c r="A57" s="301"/>
      <c r="B57" s="329"/>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30"/>
      <c r="AC57" s="301"/>
      <c r="AD57" s="301"/>
    </row>
    <row r="58" spans="1:30" ht="15.75" customHeight="1" x14ac:dyDescent="0.25">
      <c r="A58" s="301"/>
      <c r="B58" s="501" t="s">
        <v>166</v>
      </c>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73"/>
      <c r="AC58" s="301"/>
      <c r="AD58" s="301"/>
    </row>
    <row r="59" spans="1:30" ht="15.75" customHeight="1" x14ac:dyDescent="0.25">
      <c r="A59" s="301"/>
      <c r="B59" s="48"/>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49"/>
      <c r="AC59" s="301"/>
      <c r="AD59" s="301"/>
    </row>
    <row r="60" spans="1:30" ht="29.25" customHeight="1" x14ac:dyDescent="0.25">
      <c r="A60" s="301"/>
      <c r="B60" s="490" t="s">
        <v>161</v>
      </c>
      <c r="C60" s="473"/>
      <c r="D60" s="43"/>
      <c r="E60" s="490" t="s">
        <v>167</v>
      </c>
      <c r="F60" s="473"/>
      <c r="G60" s="43"/>
      <c r="H60" s="482" t="s">
        <v>168</v>
      </c>
      <c r="I60" s="473"/>
      <c r="J60" s="490"/>
      <c r="K60" s="473"/>
      <c r="L60" s="499"/>
      <c r="M60" s="500"/>
      <c r="N60" s="43" t="s">
        <v>169</v>
      </c>
      <c r="O60" s="490"/>
      <c r="P60" s="483"/>
      <c r="Q60" s="473"/>
      <c r="R60" s="490" t="s">
        <v>170</v>
      </c>
      <c r="S60" s="483"/>
      <c r="T60" s="473"/>
      <c r="U60" s="490"/>
      <c r="V60" s="483"/>
      <c r="W60" s="473"/>
      <c r="X60" s="490" t="s">
        <v>171</v>
      </c>
      <c r="Y60" s="473"/>
      <c r="Z60" s="490"/>
      <c r="AA60" s="483"/>
      <c r="AB60" s="473"/>
      <c r="AC60" s="301"/>
      <c r="AD60" s="301"/>
    </row>
    <row r="61" spans="1:30" ht="15.75" customHeight="1" x14ac:dyDescent="0.25">
      <c r="A61" s="301"/>
      <c r="B61" s="48"/>
      <c r="C61" s="331"/>
      <c r="D61" s="331"/>
      <c r="E61" s="331"/>
      <c r="F61" s="324"/>
      <c r="G61" s="332"/>
      <c r="H61" s="333"/>
      <c r="I61" s="333"/>
      <c r="J61" s="324"/>
      <c r="K61" s="324"/>
      <c r="L61" s="324"/>
      <c r="M61" s="324"/>
      <c r="N61" s="333"/>
      <c r="O61" s="324"/>
      <c r="P61" s="324"/>
      <c r="Q61" s="324"/>
      <c r="R61" s="324"/>
      <c r="S61" s="333"/>
      <c r="T61" s="311"/>
      <c r="U61" s="311"/>
      <c r="V61" s="301"/>
      <c r="W61" s="333"/>
      <c r="X61" s="321"/>
      <c r="Y61" s="321"/>
      <c r="Z61" s="50"/>
      <c r="AA61" s="28"/>
      <c r="AB61" s="51"/>
      <c r="AC61" s="301"/>
      <c r="AD61" s="301"/>
    </row>
    <row r="62" spans="1:30" ht="15.75" customHeight="1" x14ac:dyDescent="0.25">
      <c r="A62" s="301"/>
      <c r="B62" s="501" t="s">
        <v>172</v>
      </c>
      <c r="C62" s="473"/>
      <c r="D62" s="505"/>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7"/>
      <c r="AC62" s="301"/>
      <c r="AD62" s="301"/>
    </row>
    <row r="63" spans="1:30" ht="15.75" customHeight="1" x14ac:dyDescent="0.25">
      <c r="A63" s="301"/>
      <c r="B63" s="48"/>
      <c r="C63" s="331"/>
      <c r="D63" s="331"/>
      <c r="E63" s="331"/>
      <c r="F63" s="324"/>
      <c r="G63" s="332"/>
      <c r="H63" s="333"/>
      <c r="I63" s="333"/>
      <c r="J63" s="324"/>
      <c r="K63" s="324"/>
      <c r="L63" s="324"/>
      <c r="M63" s="324"/>
      <c r="N63" s="333"/>
      <c r="O63" s="324"/>
      <c r="P63" s="324"/>
      <c r="Q63" s="324"/>
      <c r="R63" s="324"/>
      <c r="S63" s="333"/>
      <c r="T63" s="311"/>
      <c r="U63" s="311"/>
      <c r="V63" s="301"/>
      <c r="W63" s="333"/>
      <c r="X63" s="321"/>
      <c r="Y63" s="321"/>
      <c r="Z63" s="50"/>
      <c r="AA63" s="28"/>
      <c r="AB63" s="51"/>
      <c r="AC63" s="301"/>
      <c r="AD63" s="301"/>
    </row>
    <row r="64" spans="1:30" ht="15.75" customHeight="1" x14ac:dyDescent="0.25">
      <c r="A64" s="301"/>
      <c r="B64" s="501" t="s">
        <v>173</v>
      </c>
      <c r="C64" s="473"/>
      <c r="D64" s="50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7"/>
      <c r="AC64" s="301"/>
      <c r="AD64" s="301"/>
    </row>
    <row r="65" spans="1:30" ht="15.75" customHeight="1" x14ac:dyDescent="0.25">
      <c r="A65" s="301"/>
      <c r="B65" s="48"/>
      <c r="C65" s="331"/>
      <c r="D65" s="331"/>
      <c r="E65" s="331"/>
      <c r="F65" s="324"/>
      <c r="G65" s="332"/>
      <c r="H65" s="333"/>
      <c r="I65" s="333"/>
      <c r="J65" s="324"/>
      <c r="K65" s="324"/>
      <c r="L65" s="324"/>
      <c r="M65" s="324"/>
      <c r="N65" s="333"/>
      <c r="O65" s="324"/>
      <c r="P65" s="324"/>
      <c r="Q65" s="324"/>
      <c r="R65" s="324"/>
      <c r="S65" s="333"/>
      <c r="T65" s="311"/>
      <c r="U65" s="311"/>
      <c r="V65" s="301"/>
      <c r="W65" s="333"/>
      <c r="X65" s="321"/>
      <c r="Y65" s="321"/>
      <c r="Z65" s="321"/>
      <c r="AA65" s="311"/>
      <c r="AB65" s="317"/>
      <c r="AC65" s="301"/>
      <c r="AD65" s="301"/>
    </row>
    <row r="66" spans="1:30" ht="15.75" customHeight="1" x14ac:dyDescent="0.25">
      <c r="A66" s="301"/>
      <c r="B66" s="501" t="s">
        <v>174</v>
      </c>
      <c r="C66" s="473"/>
      <c r="D66" s="50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7"/>
      <c r="AC66" s="301"/>
      <c r="AD66" s="301"/>
    </row>
    <row r="67" spans="1:30" ht="15.75" customHeight="1" x14ac:dyDescent="0.25">
      <c r="A67" s="301"/>
      <c r="B67" s="48"/>
      <c r="C67" s="331"/>
      <c r="D67" s="331"/>
      <c r="E67" s="331"/>
      <c r="F67" s="324"/>
      <c r="G67" s="332"/>
      <c r="H67" s="333"/>
      <c r="I67" s="333"/>
      <c r="J67" s="324"/>
      <c r="K67" s="324"/>
      <c r="L67" s="324"/>
      <c r="M67" s="324"/>
      <c r="N67" s="333"/>
      <c r="O67" s="324"/>
      <c r="P67" s="324"/>
      <c r="Q67" s="324"/>
      <c r="R67" s="324"/>
      <c r="S67" s="333"/>
      <c r="T67" s="311"/>
      <c r="U67" s="311"/>
      <c r="V67" s="301"/>
      <c r="W67" s="333"/>
      <c r="X67" s="321"/>
      <c r="Y67" s="321"/>
      <c r="Z67" s="50"/>
      <c r="AA67" s="28"/>
      <c r="AB67" s="51"/>
      <c r="AC67" s="301"/>
      <c r="AD67" s="301"/>
    </row>
    <row r="68" spans="1:30" ht="15.75" customHeight="1" x14ac:dyDescent="0.25">
      <c r="A68" s="301"/>
      <c r="B68" s="501" t="s">
        <v>175</v>
      </c>
      <c r="C68" s="473"/>
      <c r="D68" s="50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7"/>
      <c r="AC68" s="301"/>
      <c r="AD68" s="301"/>
    </row>
    <row r="69" spans="1:30" ht="15.75" customHeight="1" x14ac:dyDescent="0.25">
      <c r="A69" s="301"/>
      <c r="B69" s="48"/>
      <c r="C69" s="331"/>
      <c r="D69" s="331"/>
      <c r="E69" s="331"/>
      <c r="F69" s="324"/>
      <c r="G69" s="332"/>
      <c r="H69" s="333"/>
      <c r="I69" s="333"/>
      <c r="J69" s="324"/>
      <c r="K69" s="324"/>
      <c r="L69" s="324"/>
      <c r="M69" s="324"/>
      <c r="N69" s="333"/>
      <c r="O69" s="324"/>
      <c r="P69" s="324"/>
      <c r="Q69" s="324"/>
      <c r="R69" s="324"/>
      <c r="S69" s="333"/>
      <c r="T69" s="311"/>
      <c r="U69" s="311"/>
      <c r="V69" s="301"/>
      <c r="W69" s="333"/>
      <c r="X69" s="321"/>
      <c r="Y69" s="321"/>
      <c r="Z69" s="50"/>
      <c r="AA69" s="28"/>
      <c r="AB69" s="51"/>
      <c r="AC69" s="301"/>
      <c r="AD69" s="301"/>
    </row>
    <row r="70" spans="1:30" ht="15.75" customHeight="1" x14ac:dyDescent="0.25">
      <c r="A70" s="301"/>
      <c r="B70" s="501" t="s">
        <v>176</v>
      </c>
      <c r="C70" s="473"/>
      <c r="D70" s="50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7"/>
      <c r="AC70" s="301"/>
      <c r="AD70" s="301"/>
    </row>
    <row r="71" spans="1:30" ht="15.75" customHeight="1" x14ac:dyDescent="0.25">
      <c r="A71" s="301"/>
      <c r="B71" s="48"/>
      <c r="C71" s="331"/>
      <c r="D71" s="331"/>
      <c r="E71" s="331"/>
      <c r="F71" s="324"/>
      <c r="G71" s="332"/>
      <c r="H71" s="333"/>
      <c r="I71" s="333"/>
      <c r="J71" s="324"/>
      <c r="K71" s="324"/>
      <c r="L71" s="324"/>
      <c r="M71" s="324"/>
      <c r="N71" s="333"/>
      <c r="O71" s="324"/>
      <c r="P71" s="324"/>
      <c r="Q71" s="324"/>
      <c r="R71" s="324"/>
      <c r="S71" s="333"/>
      <c r="T71" s="311"/>
      <c r="U71" s="311"/>
      <c r="V71" s="301"/>
      <c r="W71" s="333"/>
      <c r="X71" s="321"/>
      <c r="Y71" s="321"/>
      <c r="Z71" s="50"/>
      <c r="AA71" s="28"/>
      <c r="AB71" s="51"/>
      <c r="AC71" s="301"/>
      <c r="AD71" s="301"/>
    </row>
    <row r="72" spans="1:30" ht="15.75" customHeight="1" x14ac:dyDescent="0.25">
      <c r="A72" s="301"/>
      <c r="B72" s="501" t="s">
        <v>177</v>
      </c>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73"/>
      <c r="AC72" s="301"/>
      <c r="AD72" s="301"/>
    </row>
    <row r="73" spans="1:30" ht="15.75" customHeight="1" x14ac:dyDescent="0.25">
      <c r="A73" s="301"/>
      <c r="B73" s="482" t="s">
        <v>122</v>
      </c>
      <c r="C73" s="473"/>
      <c r="D73" s="52" t="s">
        <v>178</v>
      </c>
      <c r="E73" s="482" t="s">
        <v>179</v>
      </c>
      <c r="F73" s="473"/>
      <c r="G73" s="482" t="s">
        <v>177</v>
      </c>
      <c r="H73" s="483"/>
      <c r="I73" s="483"/>
      <c r="J73" s="483"/>
      <c r="K73" s="483"/>
      <c r="L73" s="483"/>
      <c r="M73" s="483"/>
      <c r="N73" s="483"/>
      <c r="O73" s="473"/>
      <c r="P73" s="482" t="s">
        <v>180</v>
      </c>
      <c r="Q73" s="483"/>
      <c r="R73" s="483"/>
      <c r="S73" s="483"/>
      <c r="T73" s="483"/>
      <c r="U73" s="483"/>
      <c r="V73" s="483"/>
      <c r="W73" s="483"/>
      <c r="X73" s="483"/>
      <c r="Y73" s="483"/>
      <c r="Z73" s="483"/>
      <c r="AA73" s="483"/>
      <c r="AB73" s="473"/>
      <c r="AC73" s="301"/>
      <c r="AD73" s="301"/>
    </row>
    <row r="74" spans="1:30" ht="15.75" customHeight="1" x14ac:dyDescent="0.25">
      <c r="A74" s="301"/>
      <c r="B74" s="482"/>
      <c r="C74" s="473"/>
      <c r="D74" s="37"/>
      <c r="E74" s="482"/>
      <c r="F74" s="473"/>
      <c r="G74" s="507"/>
      <c r="H74" s="483"/>
      <c r="I74" s="483"/>
      <c r="J74" s="483"/>
      <c r="K74" s="483"/>
      <c r="L74" s="483"/>
      <c r="M74" s="483"/>
      <c r="N74" s="483"/>
      <c r="O74" s="473"/>
      <c r="P74" s="507"/>
      <c r="Q74" s="483"/>
      <c r="R74" s="483"/>
      <c r="S74" s="483"/>
      <c r="T74" s="483"/>
      <c r="U74" s="483"/>
      <c r="V74" s="483"/>
      <c r="W74" s="483"/>
      <c r="X74" s="483"/>
      <c r="Y74" s="483"/>
      <c r="Z74" s="483"/>
      <c r="AA74" s="483"/>
      <c r="AB74" s="473"/>
      <c r="AC74" s="301"/>
      <c r="AD74" s="301"/>
    </row>
    <row r="75" spans="1:30" ht="15.75" customHeight="1" x14ac:dyDescent="0.25">
      <c r="A75" s="301"/>
      <c r="B75" s="482"/>
      <c r="C75" s="473"/>
      <c r="D75" s="37"/>
      <c r="E75" s="482"/>
      <c r="F75" s="473"/>
      <c r="G75" s="507"/>
      <c r="H75" s="483"/>
      <c r="I75" s="483"/>
      <c r="J75" s="483"/>
      <c r="K75" s="483"/>
      <c r="L75" s="483"/>
      <c r="M75" s="483"/>
      <c r="N75" s="483"/>
      <c r="O75" s="473"/>
      <c r="P75" s="507"/>
      <c r="Q75" s="483"/>
      <c r="R75" s="483"/>
      <c r="S75" s="483"/>
      <c r="T75" s="483"/>
      <c r="U75" s="483"/>
      <c r="V75" s="483"/>
      <c r="W75" s="483"/>
      <c r="X75" s="483"/>
      <c r="Y75" s="483"/>
      <c r="Z75" s="483"/>
      <c r="AA75" s="483"/>
      <c r="AB75" s="473"/>
      <c r="AC75" s="301"/>
      <c r="AD75" s="301"/>
    </row>
    <row r="76" spans="1:30" ht="26.25" customHeight="1" x14ac:dyDescent="0.25">
      <c r="A76" s="301"/>
      <c r="B76" s="508" t="s">
        <v>181</v>
      </c>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73"/>
      <c r="AC76" s="301"/>
      <c r="AD76" s="334"/>
    </row>
    <row r="77" spans="1:30" ht="12.75" customHeight="1" x14ac:dyDescent="0.2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row>
    <row r="78" spans="1:30" ht="12.75" customHeight="1" x14ac:dyDescent="0.2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row>
    <row r="79" spans="1:30" ht="12.75" customHeight="1" x14ac:dyDescent="0.2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row>
    <row r="80" spans="1:30" ht="12.75" customHeight="1" x14ac:dyDescent="0.25">
      <c r="A80" s="301"/>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row>
    <row r="81" spans="1:30" ht="12.75" customHeight="1" x14ac:dyDescent="0.2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row>
    <row r="82" spans="1:30" ht="12.75" customHeight="1" x14ac:dyDescent="0.2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row>
    <row r="83" spans="1:30" ht="12.75" customHeight="1" x14ac:dyDescent="0.25">
      <c r="A83" s="301"/>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650</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4" t="s">
        <v>125</v>
      </c>
      <c r="D12" s="500"/>
      <c r="E12" s="516" t="s">
        <v>598</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618</v>
      </c>
      <c r="D14" s="500"/>
      <c r="E14" s="509" t="s">
        <v>651</v>
      </c>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row>
    <row r="15" spans="1:30"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514" t="s">
        <v>620</v>
      </c>
      <c r="D17" s="500"/>
      <c r="E17" s="875" t="s">
        <v>635</v>
      </c>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row>
    <row r="18" spans="1:30"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row>
    <row r="22" spans="1:30" ht="29.25" customHeight="1" x14ac:dyDescent="0.25">
      <c r="A22" s="301"/>
      <c r="B22" s="31"/>
      <c r="C22" s="482" t="s">
        <v>652</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76" t="s">
        <v>653</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row>
    <row r="26" spans="1:30"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row>
    <row r="27" spans="1:30"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row>
    <row r="28" spans="1:30"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row>
    <row r="30" spans="1:30"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23</v>
      </c>
      <c r="X30" s="483"/>
      <c r="Y30" s="483"/>
      <c r="Z30" s="483"/>
      <c r="AA30" s="473"/>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520" t="s">
        <v>583</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520" t="s">
        <v>580</v>
      </c>
      <c r="D36" s="483"/>
      <c r="E36" s="483"/>
      <c r="F36" s="483"/>
      <c r="G36" s="483"/>
      <c r="H36" s="483"/>
      <c r="I36" s="483"/>
      <c r="J36" s="483"/>
      <c r="K36" s="473"/>
      <c r="L36" s="311"/>
      <c r="M36" s="520" t="s">
        <v>584</v>
      </c>
      <c r="N36" s="483"/>
      <c r="O36" s="483"/>
      <c r="P36" s="483"/>
      <c r="Q36" s="483"/>
      <c r="R36" s="483"/>
      <c r="S36" s="483"/>
      <c r="T36" s="483"/>
      <c r="U36" s="483"/>
      <c r="V36" s="483"/>
      <c r="W36" s="483"/>
      <c r="X36" s="483"/>
      <c r="Y36" s="483"/>
      <c r="Z36" s="483"/>
      <c r="AA36" s="473"/>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521" t="s">
        <v>585</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504" t="s">
        <v>139</v>
      </c>
      <c r="D41" s="500"/>
      <c r="E41" s="314"/>
      <c r="F41" s="482" t="s">
        <v>34</v>
      </c>
      <c r="G41" s="473"/>
      <c r="H41" s="314"/>
      <c r="I41" s="301"/>
      <c r="J41" s="321" t="s">
        <v>140</v>
      </c>
      <c r="K41" s="482">
        <v>1</v>
      </c>
      <c r="L41" s="483"/>
      <c r="M41" s="483"/>
      <c r="N41" s="473"/>
      <c r="O41" s="314"/>
      <c r="P41" s="314"/>
      <c r="Q41" s="305" t="s">
        <v>141</v>
      </c>
      <c r="R41" s="301"/>
      <c r="S41" s="314"/>
      <c r="T41" s="314"/>
      <c r="U41" s="314"/>
      <c r="V41" s="314"/>
      <c r="W41" s="482" t="s">
        <v>20</v>
      </c>
      <c r="X41" s="483"/>
      <c r="Y41" s="483"/>
      <c r="Z41" s="483"/>
      <c r="AA41" s="473"/>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521"/>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520">
        <v>1.2</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row>
    <row r="52" spans="1:30"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row>
    <row r="53" spans="1:30"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row>
    <row r="56" spans="1:30"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row>
    <row r="57" spans="1:30" ht="15.75" customHeight="1" x14ac:dyDescent="0.25">
      <c r="A57" s="328"/>
      <c r="B57" s="41"/>
      <c r="C57" s="44">
        <v>2024</v>
      </c>
      <c r="D57" s="45">
        <v>45474</v>
      </c>
      <c r="E57" s="498">
        <v>45656</v>
      </c>
      <c r="F57" s="473"/>
      <c r="G57" s="46">
        <v>1</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row>
    <row r="58" spans="1:30" ht="15.75" customHeight="1" x14ac:dyDescent="0.25">
      <c r="A58" s="328"/>
      <c r="B58" s="41"/>
      <c r="C58" s="44">
        <v>2025</v>
      </c>
      <c r="D58" s="45">
        <v>45658</v>
      </c>
      <c r="E58" s="498">
        <v>46021</v>
      </c>
      <c r="F58" s="473"/>
      <c r="G58" s="46">
        <v>1</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row>
    <row r="59" spans="1:30" ht="15.75" customHeight="1" x14ac:dyDescent="0.25">
      <c r="A59" s="328"/>
      <c r="B59" s="41"/>
      <c r="C59" s="44">
        <v>2026</v>
      </c>
      <c r="D59" s="45">
        <v>46023</v>
      </c>
      <c r="E59" s="498">
        <v>46386</v>
      </c>
      <c r="F59" s="473"/>
      <c r="G59" s="46">
        <v>1</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row>
    <row r="60" spans="1:30" ht="15.75" customHeight="1" x14ac:dyDescent="0.25">
      <c r="A60" s="328"/>
      <c r="B60" s="41"/>
      <c r="C60" s="44">
        <v>2027</v>
      </c>
      <c r="D60" s="45">
        <v>46388</v>
      </c>
      <c r="E60" s="498">
        <v>46751</v>
      </c>
      <c r="F60" s="473"/>
      <c r="G60" s="46">
        <v>1</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row>
    <row r="61" spans="1:30"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row>
    <row r="80" spans="1:30"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row>
    <row r="81" spans="1:30"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row>
    <row r="82" spans="1:30"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row>
    <row r="83" spans="1:30"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654</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4" t="s">
        <v>125</v>
      </c>
      <c r="D12" s="500"/>
      <c r="E12" s="516" t="s">
        <v>655</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618</v>
      </c>
      <c r="D14" s="500"/>
      <c r="E14" s="509" t="s">
        <v>656</v>
      </c>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row>
    <row r="15" spans="1:30"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514" t="s">
        <v>620</v>
      </c>
      <c r="D17" s="500"/>
      <c r="E17" s="875" t="s">
        <v>635</v>
      </c>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row>
    <row r="18" spans="1:30"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row>
    <row r="22" spans="1:30" ht="29.25" customHeight="1" x14ac:dyDescent="0.25">
      <c r="A22" s="301"/>
      <c r="B22" s="31"/>
      <c r="C22" s="482" t="s">
        <v>657</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76" t="s">
        <v>658</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row>
    <row r="26" spans="1:30"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row>
    <row r="27" spans="1:30"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row>
    <row r="28" spans="1:30"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row>
    <row r="30" spans="1:30"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21</v>
      </c>
      <c r="X30" s="483"/>
      <c r="Y30" s="483"/>
      <c r="Z30" s="483"/>
      <c r="AA30" s="473"/>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872" t="s">
        <v>590</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520" t="s">
        <v>591</v>
      </c>
      <c r="D36" s="483"/>
      <c r="E36" s="483"/>
      <c r="F36" s="483"/>
      <c r="G36" s="483"/>
      <c r="H36" s="483"/>
      <c r="I36" s="483"/>
      <c r="J36" s="483"/>
      <c r="K36" s="473"/>
      <c r="L36" s="311"/>
      <c r="M36" s="520"/>
      <c r="N36" s="483"/>
      <c r="O36" s="483"/>
      <c r="P36" s="483"/>
      <c r="Q36" s="483"/>
      <c r="R36" s="483"/>
      <c r="S36" s="483"/>
      <c r="T36" s="483"/>
      <c r="U36" s="483"/>
      <c r="V36" s="483"/>
      <c r="W36" s="483"/>
      <c r="X36" s="483"/>
      <c r="Y36" s="483"/>
      <c r="Z36" s="483"/>
      <c r="AA36" s="473"/>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521" t="s">
        <v>592</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504" t="s">
        <v>139</v>
      </c>
      <c r="D41" s="500"/>
      <c r="E41" s="314"/>
      <c r="F41" s="482" t="s">
        <v>22</v>
      </c>
      <c r="G41" s="473"/>
      <c r="H41" s="314"/>
      <c r="I41" s="301"/>
      <c r="J41" s="321" t="s">
        <v>140</v>
      </c>
      <c r="K41" s="482">
        <v>5</v>
      </c>
      <c r="L41" s="483"/>
      <c r="M41" s="483"/>
      <c r="N41" s="473"/>
      <c r="O41" s="314"/>
      <c r="P41" s="314"/>
      <c r="Q41" s="305" t="s">
        <v>141</v>
      </c>
      <c r="R41" s="301"/>
      <c r="S41" s="314"/>
      <c r="T41" s="314"/>
      <c r="U41" s="314"/>
      <c r="V41" s="314"/>
      <c r="W41" s="482" t="s">
        <v>20</v>
      </c>
      <c r="X41" s="483"/>
      <c r="Y41" s="483"/>
      <c r="Z41" s="483"/>
      <c r="AA41" s="473"/>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521"/>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520">
        <v>1.2</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row>
    <row r="52" spans="1:30"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row>
    <row r="53" spans="1:30"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row>
    <row r="56" spans="1:30"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row>
    <row r="57" spans="1:30" ht="15.75" customHeight="1" x14ac:dyDescent="0.25">
      <c r="A57" s="328"/>
      <c r="B57" s="41"/>
      <c r="C57" s="44">
        <v>2024</v>
      </c>
      <c r="D57" s="45">
        <v>45474</v>
      </c>
      <c r="E57" s="498">
        <v>45656</v>
      </c>
      <c r="F57" s="473"/>
      <c r="G57" s="46">
        <v>1.2</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row>
    <row r="58" spans="1:30" ht="15.75" customHeight="1" x14ac:dyDescent="0.25">
      <c r="A58" s="328"/>
      <c r="B58" s="41"/>
      <c r="C58" s="44">
        <v>2025</v>
      </c>
      <c r="D58" s="45">
        <v>45658</v>
      </c>
      <c r="E58" s="498">
        <v>46021</v>
      </c>
      <c r="F58" s="473"/>
      <c r="G58" s="46">
        <v>1.7</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row>
    <row r="59" spans="1:30" ht="15.75" customHeight="1" x14ac:dyDescent="0.25">
      <c r="A59" s="328"/>
      <c r="B59" s="41"/>
      <c r="C59" s="44">
        <v>2026</v>
      </c>
      <c r="D59" s="45">
        <v>46023</v>
      </c>
      <c r="E59" s="498">
        <v>46386</v>
      </c>
      <c r="F59" s="473"/>
      <c r="G59" s="46">
        <v>1.1000000000000001</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row>
    <row r="60" spans="1:30" ht="15.75" customHeight="1" x14ac:dyDescent="0.25">
      <c r="A60" s="328"/>
      <c r="B60" s="41"/>
      <c r="C60" s="44">
        <v>2027</v>
      </c>
      <c r="D60" s="45">
        <v>46388</v>
      </c>
      <c r="E60" s="498">
        <v>46751</v>
      </c>
      <c r="F60" s="473"/>
      <c r="G60" s="46">
        <v>1</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row>
    <row r="61" spans="1:30"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row>
    <row r="80" spans="1:30"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row>
    <row r="81" spans="1:30"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row>
    <row r="82" spans="1:30"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row>
    <row r="83" spans="1:30"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row>
    <row r="2" spans="1:30"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row>
    <row r="3" spans="1:30"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row>
    <row r="4" spans="1:30"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row>
    <row r="5" spans="1:30"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row>
    <row r="6" spans="1:30"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row>
    <row r="7" spans="1:30"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row>
    <row r="8" spans="1:30"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row>
    <row r="9" spans="1:30"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row>
    <row r="10" spans="1:30" ht="30" customHeight="1" x14ac:dyDescent="0.25">
      <c r="A10" s="301"/>
      <c r="B10" s="31"/>
      <c r="C10" s="514" t="s">
        <v>123</v>
      </c>
      <c r="D10" s="500"/>
      <c r="E10" s="482" t="s">
        <v>659</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row>
    <row r="11" spans="1:30"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row>
    <row r="12" spans="1:30" ht="29.25" customHeight="1" x14ac:dyDescent="0.25">
      <c r="A12" s="301"/>
      <c r="B12" s="31"/>
      <c r="C12" s="514" t="s">
        <v>125</v>
      </c>
      <c r="D12" s="500"/>
      <c r="E12" s="516" t="s">
        <v>655</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row>
    <row r="13" spans="1:30"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row>
    <row r="14" spans="1:30" ht="15" customHeight="1" x14ac:dyDescent="0.25">
      <c r="A14" s="301"/>
      <c r="B14" s="31"/>
      <c r="C14" s="514" t="s">
        <v>618</v>
      </c>
      <c r="D14" s="500"/>
      <c r="E14" s="509" t="s">
        <v>660</v>
      </c>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row>
    <row r="15" spans="1:30"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row>
    <row r="16" spans="1:30"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row>
    <row r="17" spans="1:30" ht="15" customHeight="1" x14ac:dyDescent="0.25">
      <c r="A17" s="301"/>
      <c r="B17" s="31"/>
      <c r="C17" s="514" t="s">
        <v>620</v>
      </c>
      <c r="D17" s="500"/>
      <c r="E17" s="875" t="s">
        <v>661</v>
      </c>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row>
    <row r="18" spans="1:30"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row>
    <row r="19" spans="1:30"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row>
    <row r="20" spans="1:30"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row>
    <row r="21" spans="1:30"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row>
    <row r="22" spans="1:30" ht="29.25" customHeight="1" x14ac:dyDescent="0.25">
      <c r="A22" s="301"/>
      <c r="B22" s="31"/>
      <c r="C22" s="877" t="s">
        <v>662</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row>
    <row r="23" spans="1:30"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row>
    <row r="24" spans="1:30"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row>
    <row r="25" spans="1:30" ht="15" customHeight="1" x14ac:dyDescent="0.25">
      <c r="A25" s="301"/>
      <c r="B25" s="31"/>
      <c r="C25" s="876" t="s">
        <v>658</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row>
    <row r="26" spans="1:30"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row>
    <row r="27" spans="1:30"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row>
    <row r="28" spans="1:30"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row>
    <row r="29" spans="1:30"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row>
    <row r="30" spans="1:30"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23</v>
      </c>
      <c r="X30" s="483"/>
      <c r="Y30" s="483"/>
      <c r="Z30" s="483"/>
      <c r="AA30" s="473"/>
      <c r="AB30" s="309"/>
      <c r="AC30" s="301"/>
      <c r="AD30" s="301"/>
    </row>
    <row r="31" spans="1:30"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row>
    <row r="32" spans="1:30"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row>
    <row r="33" spans="1:30" ht="39.75" customHeight="1" x14ac:dyDescent="0.25">
      <c r="A33" s="301"/>
      <c r="B33" s="31"/>
      <c r="C33" s="878" t="s">
        <v>663</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row>
    <row r="34" spans="1:30"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row>
    <row r="35" spans="1:30"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row>
    <row r="36" spans="1:30" ht="29.25" customHeight="1" x14ac:dyDescent="0.25">
      <c r="A36" s="301"/>
      <c r="B36" s="31"/>
      <c r="C36" s="520" t="s">
        <v>664</v>
      </c>
      <c r="D36" s="483"/>
      <c r="E36" s="483"/>
      <c r="F36" s="483"/>
      <c r="G36" s="483"/>
      <c r="H36" s="483"/>
      <c r="I36" s="483"/>
      <c r="J36" s="483"/>
      <c r="K36" s="473"/>
      <c r="L36" s="311"/>
      <c r="M36" s="520"/>
      <c r="N36" s="483"/>
      <c r="O36" s="483"/>
      <c r="P36" s="483"/>
      <c r="Q36" s="483"/>
      <c r="R36" s="483"/>
      <c r="S36" s="483"/>
      <c r="T36" s="483"/>
      <c r="U36" s="483"/>
      <c r="V36" s="483"/>
      <c r="W36" s="483"/>
      <c r="X36" s="483"/>
      <c r="Y36" s="483"/>
      <c r="Z36" s="483"/>
      <c r="AA36" s="473"/>
      <c r="AB36" s="317"/>
      <c r="AC36" s="301"/>
      <c r="AD36" s="301"/>
    </row>
    <row r="37" spans="1:30"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row>
    <row r="38" spans="1:30"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row>
    <row r="39" spans="1:30" ht="90" customHeight="1" x14ac:dyDescent="0.25">
      <c r="A39" s="301"/>
      <c r="B39" s="31"/>
      <c r="C39" s="521" t="s">
        <v>665</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row>
    <row r="40" spans="1:30"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row>
    <row r="41" spans="1:30" ht="15.75" customHeight="1" x14ac:dyDescent="0.25">
      <c r="A41" s="301"/>
      <c r="B41" s="31"/>
      <c r="C41" s="504" t="s">
        <v>139</v>
      </c>
      <c r="D41" s="500"/>
      <c r="E41" s="314"/>
      <c r="F41" s="482" t="s">
        <v>22</v>
      </c>
      <c r="G41" s="473"/>
      <c r="H41" s="314"/>
      <c r="I41" s="301"/>
      <c r="J41" s="321" t="s">
        <v>140</v>
      </c>
      <c r="K41" s="482">
        <v>40</v>
      </c>
      <c r="L41" s="483"/>
      <c r="M41" s="483"/>
      <c r="N41" s="473"/>
      <c r="O41" s="314"/>
      <c r="P41" s="314"/>
      <c r="Q41" s="305" t="s">
        <v>141</v>
      </c>
      <c r="R41" s="301"/>
      <c r="S41" s="314"/>
      <c r="T41" s="314"/>
      <c r="U41" s="314"/>
      <c r="V41" s="314"/>
      <c r="W41" s="482" t="s">
        <v>20</v>
      </c>
      <c r="X41" s="483"/>
      <c r="Y41" s="483"/>
      <c r="Z41" s="483"/>
      <c r="AA41" s="473"/>
      <c r="AB41" s="313"/>
      <c r="AC41" s="301"/>
      <c r="AD41" s="301"/>
    </row>
    <row r="42" spans="1:30"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row>
    <row r="43" spans="1:30" ht="32.25" customHeight="1" x14ac:dyDescent="0.25">
      <c r="A43" s="301"/>
      <c r="B43" s="31"/>
      <c r="C43" s="301"/>
      <c r="D43" s="321" t="s">
        <v>142</v>
      </c>
      <c r="E43" s="314"/>
      <c r="F43" s="521"/>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row>
    <row r="44" spans="1:30"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row>
    <row r="45" spans="1:30"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row>
    <row r="46" spans="1:30"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row>
    <row r="47" spans="1:30"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row>
    <row r="48" spans="1:30"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row>
    <row r="49" spans="1:30" ht="15.75" customHeight="1" x14ac:dyDescent="0.25">
      <c r="A49" s="301"/>
      <c r="B49" s="31"/>
      <c r="C49" s="314" t="s">
        <v>140</v>
      </c>
      <c r="D49" s="520">
        <v>40</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row>
    <row r="50" spans="1:30"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row>
    <row r="51" spans="1:30"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row>
    <row r="52" spans="1:30"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row>
    <row r="53" spans="1:30"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row>
    <row r="54" spans="1:30"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row>
    <row r="55" spans="1:30"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row>
    <row r="56" spans="1:30"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row>
    <row r="57" spans="1:30" ht="15.75" customHeight="1" x14ac:dyDescent="0.25">
      <c r="A57" s="328"/>
      <c r="B57" s="41"/>
      <c r="C57" s="44">
        <v>2024</v>
      </c>
      <c r="D57" s="45">
        <v>45474</v>
      </c>
      <c r="E57" s="498">
        <v>45656</v>
      </c>
      <c r="F57" s="473"/>
      <c r="G57" s="46">
        <v>40</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row>
    <row r="58" spans="1:30" ht="15.75" customHeight="1" x14ac:dyDescent="0.25">
      <c r="A58" s="328"/>
      <c r="B58" s="41"/>
      <c r="C58" s="44">
        <v>2025</v>
      </c>
      <c r="D58" s="45">
        <v>45658</v>
      </c>
      <c r="E58" s="498">
        <v>46021</v>
      </c>
      <c r="F58" s="473"/>
      <c r="G58" s="46">
        <v>40</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row>
    <row r="59" spans="1:30" ht="15.75" customHeight="1" x14ac:dyDescent="0.25">
      <c r="A59" s="328"/>
      <c r="B59" s="41"/>
      <c r="C59" s="44">
        <v>2026</v>
      </c>
      <c r="D59" s="45">
        <v>46023</v>
      </c>
      <c r="E59" s="498">
        <v>46386</v>
      </c>
      <c r="F59" s="473"/>
      <c r="G59" s="46">
        <v>40</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row>
    <row r="60" spans="1:30" ht="15.75" customHeight="1" x14ac:dyDescent="0.25">
      <c r="A60" s="328"/>
      <c r="B60" s="41"/>
      <c r="C60" s="44">
        <v>2027</v>
      </c>
      <c r="D60" s="45">
        <v>46388</v>
      </c>
      <c r="E60" s="498">
        <v>46751</v>
      </c>
      <c r="F60" s="473"/>
      <c r="G60" s="46">
        <v>40</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row>
    <row r="61" spans="1:30"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row>
    <row r="62" spans="1:30"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row>
    <row r="63" spans="1:30"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row>
    <row r="64" spans="1:30"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row>
    <row r="65" spans="1:30"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row>
    <row r="66" spans="1:30"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row>
    <row r="67" spans="1:30"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row>
    <row r="68" spans="1:30"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row>
    <row r="69" spans="1:30"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row>
    <row r="70" spans="1:30"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row>
    <row r="71" spans="1:30"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row>
    <row r="72" spans="1:30"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row>
    <row r="73" spans="1:30"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row>
    <row r="74" spans="1:30"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row>
    <row r="75" spans="1:30"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row>
    <row r="76" spans="1:30"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row>
    <row r="77" spans="1:30"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row>
    <row r="78" spans="1:30"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row>
    <row r="79" spans="1:30"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row>
    <row r="80" spans="1:30"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row>
    <row r="81" spans="1:30"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row>
    <row r="82" spans="1:30"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row>
    <row r="83" spans="1:30"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row>
    <row r="84" spans="1:30"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row>
    <row r="85" spans="1:30"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row>
    <row r="86" spans="1:30"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row>
    <row r="87" spans="1:30"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row>
    <row r="88" spans="1:30"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row>
    <row r="89" spans="1:30"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row>
    <row r="90" spans="1:30"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row>
    <row r="91" spans="1:30"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row>
    <row r="92" spans="1:30"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row>
    <row r="93" spans="1:30"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row>
    <row r="94" spans="1:30"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row>
    <row r="95" spans="1:30"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row>
    <row r="96" spans="1:30"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row>
    <row r="97" spans="1:30"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row>
    <row r="98" spans="1:30"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row>
    <row r="99" spans="1:30"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row>
    <row r="100" spans="1:30"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row>
    <row r="101" spans="1:30"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row>
    <row r="102" spans="1:30"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row>
    <row r="103" spans="1:30"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row>
    <row r="104" spans="1:30"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row>
    <row r="105" spans="1:30"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row>
    <row r="106" spans="1:30"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row>
    <row r="107" spans="1:30"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row>
    <row r="108" spans="1:30"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row>
    <row r="109" spans="1:30"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row>
    <row r="110" spans="1:30"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row>
    <row r="111" spans="1:30"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row>
    <row r="112" spans="1:30"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row>
    <row r="113" spans="1:30"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row>
    <row r="114" spans="1:30"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row>
    <row r="115" spans="1:30"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row>
    <row r="116" spans="1:30"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row>
    <row r="117" spans="1:30"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row>
    <row r="118" spans="1:30"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row>
    <row r="119" spans="1:30"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row>
    <row r="120" spans="1:30"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row>
    <row r="121" spans="1:30"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row>
    <row r="122" spans="1:30"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row>
    <row r="123" spans="1:30"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row>
    <row r="124" spans="1:30"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row>
    <row r="125" spans="1:30"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row>
    <row r="126" spans="1:30"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row>
    <row r="127" spans="1:30"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row>
    <row r="128" spans="1:30"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row>
    <row r="129" spans="1:30"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row>
    <row r="130" spans="1:30"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row>
    <row r="131" spans="1:30"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row>
    <row r="132" spans="1:30"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row>
    <row r="133" spans="1:30"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row>
    <row r="134" spans="1:30"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row>
    <row r="135" spans="1:30"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row>
    <row r="136" spans="1:30"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row>
    <row r="137" spans="1:30"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row>
    <row r="138" spans="1:30"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row>
    <row r="139" spans="1:30"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row>
    <row r="140" spans="1:30"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row>
    <row r="141" spans="1:30"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row>
    <row r="142" spans="1:30"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row>
    <row r="143" spans="1:30"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row>
    <row r="144" spans="1:30"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row>
    <row r="145" spans="1:30"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row>
    <row r="146" spans="1:30"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row>
    <row r="147" spans="1:30"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row>
    <row r="148" spans="1:30"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row>
    <row r="149" spans="1:30"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row>
    <row r="150" spans="1:30"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row>
    <row r="151" spans="1:30"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row>
    <row r="152" spans="1:30"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row>
    <row r="153" spans="1:30"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row>
    <row r="154" spans="1:30"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row>
    <row r="155" spans="1:30"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row>
    <row r="156" spans="1:30"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row>
    <row r="157" spans="1:30"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row>
    <row r="158" spans="1:30"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row>
    <row r="159" spans="1:30"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row>
    <row r="160" spans="1:30"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row>
    <row r="161" spans="1:30"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row>
    <row r="162" spans="1:30"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row>
    <row r="163" spans="1:30"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row>
    <row r="164" spans="1:30"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row>
    <row r="165" spans="1:30"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row>
    <row r="166" spans="1:30"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row>
    <row r="167" spans="1:30"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row>
    <row r="168" spans="1:30"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row>
    <row r="169" spans="1:30"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row>
    <row r="170" spans="1:30"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row>
    <row r="171" spans="1:30"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row>
    <row r="172" spans="1:30"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row>
    <row r="173" spans="1:30"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row>
    <row r="174" spans="1:30"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row>
    <row r="175" spans="1:30"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row>
    <row r="176" spans="1:30"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row>
    <row r="177" spans="1:30"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row>
    <row r="178" spans="1:30"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row>
    <row r="179" spans="1:30"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row>
    <row r="180" spans="1:30"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row>
    <row r="181" spans="1:30"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row>
    <row r="182" spans="1:30"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row>
    <row r="183" spans="1:30"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row>
    <row r="184" spans="1:30"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row>
    <row r="185" spans="1:30"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row>
    <row r="186" spans="1:30"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row>
    <row r="187" spans="1:30"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row>
    <row r="188" spans="1:30"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row>
    <row r="189" spans="1:30"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row>
    <row r="190" spans="1:30"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row>
    <row r="191" spans="1:30"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row>
    <row r="192" spans="1:30"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row>
    <row r="193" spans="1:30"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row>
    <row r="194" spans="1:30"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row>
    <row r="195" spans="1:30"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row>
    <row r="196" spans="1:30"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row>
    <row r="197" spans="1:30"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row>
    <row r="198" spans="1:30"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row>
    <row r="199" spans="1:30"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row>
    <row r="200" spans="1:30"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row>
    <row r="201" spans="1:30"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row>
    <row r="202" spans="1:30"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row>
    <row r="203" spans="1:30"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row>
    <row r="204" spans="1:30"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row>
    <row r="205" spans="1:30"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row>
    <row r="206" spans="1:30"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row>
    <row r="207" spans="1:30"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row>
    <row r="208" spans="1:30"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row>
    <row r="209" spans="1:30"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row>
    <row r="210" spans="1:30"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row>
    <row r="211" spans="1:30"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row>
    <row r="212" spans="1:30"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row>
    <row r="213" spans="1:30"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row>
    <row r="214" spans="1:30"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row>
    <row r="215" spans="1:30"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row>
    <row r="216" spans="1:30"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row>
    <row r="217" spans="1:30"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row>
    <row r="218" spans="1:30"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row>
    <row r="219" spans="1:30"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row>
    <row r="220" spans="1:30"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row>
    <row r="221" spans="1:30"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row>
    <row r="222" spans="1:30"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row>
    <row r="223" spans="1:30"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row>
    <row r="224" spans="1:30"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row>
    <row r="225" spans="1:30"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row>
    <row r="226" spans="1:30"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row>
    <row r="227" spans="1:30"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row>
    <row r="228" spans="1:30"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row>
    <row r="229" spans="1:30"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row>
    <row r="230" spans="1:30"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row>
    <row r="231" spans="1:30"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row>
    <row r="232" spans="1:30"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row>
    <row r="233" spans="1:30"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row>
    <row r="234" spans="1:30"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row>
    <row r="235" spans="1:30"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row>
    <row r="236" spans="1:30"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row>
    <row r="237" spans="1:30"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row>
    <row r="238" spans="1:30"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row>
    <row r="239" spans="1:30"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row>
    <row r="240" spans="1:30"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row>
    <row r="241" spans="1:30"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row>
    <row r="242" spans="1:30"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row>
    <row r="243" spans="1:30"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row>
    <row r="244" spans="1:30"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row>
    <row r="245" spans="1:30"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row>
    <row r="246" spans="1:30"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row>
    <row r="247" spans="1:30"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row>
    <row r="248" spans="1:30"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row>
    <row r="249" spans="1:30"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row>
    <row r="250" spans="1:30"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row>
    <row r="251" spans="1:30"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row>
    <row r="252" spans="1:30"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row>
    <row r="253" spans="1:30"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row>
    <row r="254" spans="1:30"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row>
    <row r="255" spans="1:30"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row>
    <row r="256" spans="1:30"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row>
    <row r="257" spans="1:30"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row>
    <row r="258" spans="1:30"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row>
    <row r="259" spans="1:30"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row>
    <row r="260" spans="1:30"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row>
    <row r="261" spans="1:30"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row>
    <row r="262" spans="1:30"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row>
    <row r="263" spans="1:30"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row>
    <row r="264" spans="1:30"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row>
    <row r="265" spans="1:30"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row>
    <row r="266" spans="1:30"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row>
    <row r="267" spans="1:30"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row>
    <row r="268" spans="1:30"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row>
    <row r="269" spans="1:30"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row>
    <row r="270" spans="1:30"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row>
    <row r="271" spans="1:30"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row>
    <row r="272" spans="1:30"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row>
    <row r="273" spans="1:30"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row>
    <row r="274" spans="1:30"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row>
    <row r="275" spans="1:30"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row>
    <row r="276" spans="1:30"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row>
    <row r="277" spans="1:30"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row>
    <row r="278" spans="1:30"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row>
    <row r="279" spans="1:30"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row>
    <row r="280" spans="1:30"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row>
    <row r="281" spans="1:30"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row>
    <row r="282" spans="1:30"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row>
    <row r="283" spans="1:30"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row>
    <row r="284" spans="1:30"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row>
    <row r="285" spans="1:30"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row>
    <row r="286" spans="1:30"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row>
    <row r="287" spans="1:30"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row>
    <row r="288" spans="1:30"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row>
    <row r="289" spans="1:30"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row>
    <row r="290" spans="1:30"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row>
    <row r="291" spans="1:30"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row>
    <row r="292" spans="1:30"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row>
    <row r="293" spans="1:30"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row>
    <row r="294" spans="1:30"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row>
    <row r="295" spans="1:30"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row>
    <row r="296" spans="1:30"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row>
    <row r="297" spans="1:30"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row>
    <row r="298" spans="1:30"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row>
    <row r="299" spans="1:30"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row>
    <row r="300" spans="1:30"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row>
    <row r="301" spans="1:30"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row>
    <row r="302" spans="1:30"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row>
    <row r="303" spans="1:30"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row>
    <row r="304" spans="1:30"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row>
    <row r="305" spans="1:30"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row>
    <row r="306" spans="1:30"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row>
    <row r="307" spans="1:30"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row>
    <row r="308" spans="1:30"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row>
    <row r="309" spans="1:30"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row>
    <row r="310" spans="1:30"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row>
    <row r="311" spans="1:30"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row>
    <row r="312" spans="1:30"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row>
    <row r="313" spans="1:30"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row>
    <row r="314" spans="1:30"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row>
    <row r="315" spans="1:30"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row>
    <row r="316" spans="1:30"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row>
    <row r="317" spans="1:30"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row>
    <row r="318" spans="1:30"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row>
    <row r="319" spans="1:30"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row>
    <row r="320" spans="1:30"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row>
    <row r="321" spans="1:30"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row>
    <row r="322" spans="1:30"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row>
    <row r="323" spans="1:30"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row>
    <row r="324" spans="1:30"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row>
    <row r="325" spans="1:30"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row>
    <row r="326" spans="1:30"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row>
    <row r="327" spans="1:30"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row>
    <row r="328" spans="1:30"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row>
    <row r="329" spans="1:30"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row>
    <row r="330" spans="1:30"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row>
    <row r="331" spans="1:30"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row>
    <row r="332" spans="1:30"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row>
    <row r="333" spans="1:30"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row>
    <row r="334" spans="1:30"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row>
    <row r="335" spans="1:30"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row>
    <row r="336" spans="1:30"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row>
    <row r="337" spans="1:30"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row>
    <row r="338" spans="1:30"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row>
    <row r="339" spans="1:30"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row>
    <row r="340" spans="1:30"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row>
    <row r="341" spans="1:30"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row>
    <row r="342" spans="1:30"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row>
    <row r="343" spans="1:30"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row>
    <row r="344" spans="1:30"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row>
    <row r="345" spans="1:30"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row>
    <row r="346" spans="1:30"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row>
    <row r="347" spans="1:30"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row>
    <row r="348" spans="1:30"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row>
    <row r="349" spans="1:30"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row>
    <row r="350" spans="1:30"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row>
    <row r="351" spans="1:30"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row>
    <row r="352" spans="1:30"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row>
    <row r="353" spans="1:30"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row>
    <row r="354" spans="1:30"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row>
    <row r="355" spans="1:30"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row>
    <row r="356" spans="1:30"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row>
    <row r="357" spans="1:30"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row>
    <row r="358" spans="1:30"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row>
    <row r="359" spans="1:30"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row>
    <row r="360" spans="1:30"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row>
    <row r="361" spans="1:30"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row>
    <row r="362" spans="1:30"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row>
    <row r="363" spans="1:30"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row>
    <row r="364" spans="1:30"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row>
    <row r="365" spans="1:30"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row>
    <row r="366" spans="1:30"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row>
    <row r="367" spans="1:30"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row>
    <row r="368" spans="1:30"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row>
    <row r="369" spans="1:30"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row>
    <row r="370" spans="1:30"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row>
    <row r="371" spans="1:30"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row>
    <row r="372" spans="1:30"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row>
    <row r="373" spans="1:30"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row>
    <row r="374" spans="1:30"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row>
    <row r="376" spans="1:30"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row>
    <row r="377" spans="1:30"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row>
    <row r="378" spans="1:30"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row>
    <row r="379" spans="1:30"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row>
    <row r="380" spans="1:30"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row>
    <row r="381" spans="1:30"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row>
    <row r="382" spans="1:30"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row>
    <row r="383" spans="1:30"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row>
    <row r="384" spans="1:30"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row>
    <row r="385" spans="1:30"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row>
    <row r="386" spans="1:30"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row>
    <row r="387" spans="1:30"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row>
    <row r="388" spans="1:30"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row>
    <row r="389" spans="1:30"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row>
    <row r="390" spans="1:30"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row>
    <row r="391" spans="1:30"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row>
    <row r="392" spans="1:30"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row>
    <row r="393" spans="1:30"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row>
    <row r="394" spans="1:30"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row>
    <row r="395" spans="1:30"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row>
    <row r="396" spans="1:30"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row>
    <row r="397" spans="1:30"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row>
    <row r="398" spans="1:30"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row>
    <row r="399" spans="1:30"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row>
    <row r="400" spans="1:30"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row>
    <row r="401" spans="1:30"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row>
    <row r="402" spans="1:30"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row>
    <row r="403" spans="1:30"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row>
    <row r="404" spans="1:30"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row>
    <row r="405" spans="1:30"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row>
    <row r="406" spans="1:30"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row>
    <row r="407" spans="1:30"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row>
    <row r="408" spans="1:30"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row>
    <row r="409" spans="1:30"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row>
    <row r="410" spans="1:30"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row>
    <row r="411" spans="1:30"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row>
    <row r="412" spans="1:30"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row>
    <row r="413" spans="1:30"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row>
    <row r="414" spans="1:30"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row>
    <row r="415" spans="1:30"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row>
    <row r="416" spans="1:30"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row>
    <row r="417" spans="1:30"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row>
    <row r="418" spans="1:30"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row>
    <row r="419" spans="1:30"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row>
    <row r="420" spans="1:30"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row>
    <row r="421" spans="1:30"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row>
    <row r="422" spans="1:30"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row>
    <row r="423" spans="1:30"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row>
    <row r="424" spans="1:30"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row>
    <row r="425" spans="1:30"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row>
    <row r="426" spans="1:30"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row>
    <row r="427" spans="1:30"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row>
    <row r="428" spans="1:30"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row>
    <row r="429" spans="1:30"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row>
    <row r="430" spans="1:30"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row>
    <row r="431" spans="1:30"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row>
    <row r="432" spans="1:30"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row>
    <row r="433" spans="1:30"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row>
    <row r="434" spans="1:30"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row>
    <row r="435" spans="1:30"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row>
    <row r="436" spans="1:30"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row>
    <row r="437" spans="1:30"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row>
    <row r="438" spans="1:30"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row>
    <row r="440" spans="1:30"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row>
    <row r="441" spans="1:30"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row>
    <row r="442" spans="1:30"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row>
    <row r="443" spans="1:30"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row>
    <row r="444" spans="1:30"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row>
    <row r="445" spans="1:30"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row>
    <row r="446" spans="1:30"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row>
    <row r="447" spans="1:30"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row>
    <row r="448" spans="1:30"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row>
    <row r="449" spans="1:30"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row>
    <row r="450" spans="1:30"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row>
    <row r="451" spans="1:30"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row>
    <row r="452" spans="1:30"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row>
    <row r="453" spans="1:30"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row>
    <row r="454" spans="1:30"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row>
    <row r="455" spans="1:30"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row>
    <row r="456" spans="1:30"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row>
    <row r="457" spans="1:30"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row>
    <row r="458" spans="1:30"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row>
    <row r="459" spans="1:30"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row>
    <row r="460" spans="1:30"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row>
    <row r="461" spans="1:30"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row>
    <row r="462" spans="1:30"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row>
    <row r="463" spans="1:30"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row>
    <row r="464" spans="1:30"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row>
    <row r="465" spans="1:30"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row>
    <row r="466" spans="1:30"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row>
    <row r="467" spans="1:30"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row>
    <row r="468" spans="1:30"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row>
    <row r="469" spans="1:30"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row>
    <row r="470" spans="1:30"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row>
    <row r="471" spans="1:30"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row>
    <row r="472" spans="1:30"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row>
    <row r="473" spans="1:30"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row>
    <row r="474" spans="1:30"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row>
    <row r="475" spans="1:30"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row>
    <row r="476" spans="1:30"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row>
    <row r="477" spans="1:30"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row>
    <row r="478" spans="1:30"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row>
    <row r="479" spans="1:30"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row>
    <row r="480" spans="1:30"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row>
    <row r="481" spans="1:30"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row>
    <row r="482" spans="1:30"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row>
    <row r="483" spans="1:30"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row>
    <row r="484" spans="1:30"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row>
    <row r="485" spans="1:30"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row>
    <row r="486" spans="1:30"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row>
    <row r="487" spans="1:30"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row>
    <row r="488" spans="1:30"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row>
    <row r="489" spans="1:30"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row>
    <row r="490" spans="1:30"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row>
    <row r="491" spans="1:30"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row>
    <row r="492" spans="1:30"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row>
    <row r="493" spans="1:30"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row>
    <row r="494" spans="1:30"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row>
    <row r="495" spans="1:30"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row>
    <row r="496" spans="1:30"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row>
    <row r="497" spans="1:30"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row>
    <row r="498" spans="1:30"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row>
    <row r="499" spans="1:30"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row>
    <row r="500" spans="1:30"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row>
    <row r="501" spans="1:30"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row>
    <row r="502" spans="1:30"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row>
    <row r="503" spans="1:30"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row>
    <row r="504" spans="1:30"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row>
    <row r="505" spans="1:30"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row>
    <row r="506" spans="1:30"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row>
    <row r="507" spans="1:30"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row>
    <row r="508" spans="1:30"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row>
    <row r="509" spans="1:30"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row>
    <row r="510" spans="1:30"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row>
    <row r="511" spans="1:30"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row>
    <row r="512" spans="1:30"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row>
    <row r="513" spans="1:30"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row>
    <row r="514" spans="1:30"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row>
    <row r="515" spans="1:30"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row>
    <row r="516" spans="1:30"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row>
    <row r="517" spans="1:30"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row>
    <row r="518" spans="1:30"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row>
    <row r="519" spans="1:30"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row>
    <row r="520" spans="1:30"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row>
    <row r="521" spans="1:30"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row>
    <row r="522" spans="1:30"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row>
    <row r="523" spans="1:30"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row>
    <row r="524" spans="1:30"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row>
    <row r="525" spans="1:30"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row>
    <row r="526" spans="1:30"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row>
    <row r="527" spans="1:30"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row>
    <row r="528" spans="1:30"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row>
    <row r="529" spans="1:30"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row>
    <row r="530" spans="1:30"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row>
    <row r="531" spans="1:30"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row>
    <row r="532" spans="1:30"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row>
    <row r="533" spans="1:30"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row>
    <row r="534" spans="1:30"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row>
    <row r="535" spans="1:30"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row>
    <row r="536" spans="1:30"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row>
    <row r="537" spans="1:30"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row>
    <row r="538" spans="1:30"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row>
    <row r="539" spans="1:30"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row>
    <row r="540" spans="1:30"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row>
    <row r="541" spans="1:30"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row>
    <row r="542" spans="1:30"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row>
    <row r="543" spans="1:30"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row>
    <row r="544" spans="1:30"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row>
    <row r="545" spans="1:30"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row>
    <row r="546" spans="1:30"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row>
    <row r="547" spans="1:30"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row>
    <row r="548" spans="1:30"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row>
    <row r="549" spans="1:30"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row>
    <row r="550" spans="1:30"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row>
    <row r="551" spans="1:30"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row>
    <row r="552" spans="1:30"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row>
    <row r="553" spans="1:30"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row>
    <row r="554" spans="1:30"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row>
    <row r="555" spans="1:30"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row>
    <row r="556" spans="1:30"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row>
    <row r="557" spans="1:30"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row>
    <row r="558" spans="1:30"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row>
    <row r="559" spans="1:30"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row>
    <row r="560" spans="1:30"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row>
    <row r="561" spans="1:30"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row>
    <row r="562" spans="1:30"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row>
    <row r="563" spans="1:30"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row>
    <row r="564" spans="1:30"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row>
    <row r="565" spans="1:30"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row>
    <row r="566" spans="1:30"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row>
    <row r="567" spans="1:30"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row>
    <row r="568" spans="1:30"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row>
    <row r="569" spans="1:30"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row>
    <row r="570" spans="1:30"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row>
    <row r="571" spans="1:30"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row>
    <row r="572" spans="1:30"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row>
    <row r="573" spans="1:30"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row>
    <row r="574" spans="1:30"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row>
    <row r="575" spans="1:30"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row>
    <row r="576" spans="1:30"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row>
    <row r="577" spans="1:30"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row>
    <row r="578" spans="1:30"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row>
    <row r="579" spans="1:30"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row>
    <row r="580" spans="1:30"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row>
    <row r="581" spans="1:30"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row>
    <row r="582" spans="1:30"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row>
    <row r="583" spans="1:30"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row>
    <row r="584" spans="1:30"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row>
    <row r="585" spans="1:30"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row>
    <row r="586" spans="1:30"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row>
    <row r="587" spans="1:30"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row>
    <row r="588" spans="1:30"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row>
    <row r="589" spans="1:30"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row>
    <row r="590" spans="1:30"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row>
    <row r="591" spans="1:30"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row>
    <row r="592" spans="1:30"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row>
    <row r="593" spans="1:30"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row>
    <row r="594" spans="1:30"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row>
    <row r="595" spans="1:30"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row>
    <row r="596" spans="1:30"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row>
    <row r="597" spans="1:30"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row>
    <row r="598" spans="1:30"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row>
    <row r="599" spans="1:30"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row>
    <row r="600" spans="1:30"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row>
    <row r="601" spans="1:30"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row>
    <row r="602" spans="1:30"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row>
    <row r="603" spans="1:30"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row>
    <row r="604" spans="1:30"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row>
    <row r="605" spans="1:30"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row>
    <row r="606" spans="1:30"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row>
    <row r="607" spans="1:30"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row>
    <row r="608" spans="1:30"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row>
    <row r="609" spans="1:30"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row>
    <row r="610" spans="1:30"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row>
    <row r="611" spans="1:30"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row>
    <row r="612" spans="1:30"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row>
    <row r="613" spans="1:30"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row>
    <row r="614" spans="1:30"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row>
    <row r="615" spans="1:30"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row>
    <row r="616" spans="1:30"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row>
    <row r="617" spans="1:30"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row>
    <row r="618" spans="1:30"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row>
    <row r="619" spans="1:30"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row>
    <row r="620" spans="1:30"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row>
    <row r="621" spans="1:30"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row>
    <row r="622" spans="1:30"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row>
    <row r="623" spans="1:30"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row>
    <row r="624" spans="1:30"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row>
    <row r="625" spans="1:30"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row>
    <row r="626" spans="1:30"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row>
    <row r="627" spans="1:30"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row>
    <row r="628" spans="1:30"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row>
    <row r="629" spans="1:30"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row>
    <row r="630" spans="1:30"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row>
    <row r="631" spans="1:30"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row>
    <row r="632" spans="1:30"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row>
    <row r="633" spans="1:30"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row>
    <row r="634" spans="1:30"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row>
    <row r="635" spans="1:30"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row>
    <row r="636" spans="1:30"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row>
    <row r="637" spans="1:30"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row>
    <row r="638" spans="1:30"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row>
    <row r="639" spans="1:30"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row>
    <row r="640" spans="1:30"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row>
    <row r="641" spans="1:30"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row>
    <row r="642" spans="1:30"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row>
    <row r="643" spans="1:30"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row>
    <row r="644" spans="1:30"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row>
    <row r="645" spans="1:30"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row>
    <row r="646" spans="1:30"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row>
    <row r="647" spans="1:30"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row>
    <row r="648" spans="1:30"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row>
    <row r="649" spans="1:30"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row>
    <row r="650" spans="1:30"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row>
    <row r="651" spans="1:30"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row>
    <row r="652" spans="1:30"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row>
    <row r="653" spans="1:30"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row>
    <row r="654" spans="1:30"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row>
    <row r="655" spans="1:30"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row>
    <row r="656" spans="1:30"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row>
    <row r="657" spans="1:30"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row>
    <row r="658" spans="1:30"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row>
    <row r="659" spans="1:30"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row>
    <row r="660" spans="1:30"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row>
    <row r="661" spans="1:30"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row>
    <row r="662" spans="1:30"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row>
    <row r="663" spans="1:30"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row>
    <row r="664" spans="1:30"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row>
    <row r="665" spans="1:30"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row>
    <row r="666" spans="1:30"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row>
    <row r="667" spans="1:30"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row>
    <row r="668" spans="1:30"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row>
    <row r="669" spans="1:30"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row>
    <row r="670" spans="1:30"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row>
    <row r="671" spans="1:30"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row>
    <row r="672" spans="1:30"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row>
    <row r="673" spans="1:30"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row>
    <row r="674" spans="1:30"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row>
    <row r="675" spans="1:30"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row>
    <row r="676" spans="1:30"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row>
    <row r="677" spans="1:30"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row>
    <row r="678" spans="1:30"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row>
    <row r="679" spans="1:30"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row>
    <row r="680" spans="1:30"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row>
    <row r="681" spans="1:30"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row>
    <row r="682" spans="1:30"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row>
    <row r="683" spans="1:30"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row>
    <row r="684" spans="1:30"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row>
    <row r="685" spans="1:30"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row>
    <row r="686" spans="1:30"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row>
    <row r="687" spans="1:30"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row>
    <row r="688" spans="1:30"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row>
    <row r="689" spans="1:30"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row>
    <row r="690" spans="1:30"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row>
    <row r="691" spans="1:30"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row>
    <row r="692" spans="1:30"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row>
    <row r="693" spans="1:30"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row>
    <row r="694" spans="1:30"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row>
    <row r="695" spans="1:30"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row>
    <row r="696" spans="1:30"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row>
    <row r="697" spans="1:30"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row>
    <row r="698" spans="1:30"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row>
    <row r="699" spans="1:30"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row>
    <row r="700" spans="1:30"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row>
    <row r="701" spans="1:30"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row>
    <row r="702" spans="1:30"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row>
    <row r="703" spans="1:30"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row>
    <row r="704" spans="1:30"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row>
    <row r="705" spans="1:30"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row>
    <row r="706" spans="1:30"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row>
    <row r="707" spans="1:30"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row>
    <row r="708" spans="1:30"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row>
    <row r="709" spans="1:30"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row>
    <row r="710" spans="1:30"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row>
    <row r="711" spans="1:30"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row>
    <row r="712" spans="1:30"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row>
    <row r="713" spans="1:30"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row>
    <row r="714" spans="1:30"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row>
    <row r="715" spans="1:30"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row>
    <row r="716" spans="1:30"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row>
    <row r="717" spans="1:30"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row>
    <row r="718" spans="1:30"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row>
    <row r="719" spans="1:30"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row>
    <row r="720" spans="1:30"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row>
    <row r="721" spans="1:30"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row>
    <row r="722" spans="1:30"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row>
    <row r="723" spans="1:30"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row>
    <row r="724" spans="1:30"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row>
    <row r="725" spans="1:30"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row>
    <row r="726" spans="1:30"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row>
    <row r="727" spans="1:30"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row>
    <row r="728" spans="1:30"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row>
    <row r="729" spans="1:30"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row>
    <row r="730" spans="1:30"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row>
    <row r="731" spans="1:30"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row>
    <row r="732" spans="1:30"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row>
    <row r="733" spans="1:30"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row>
    <row r="734" spans="1:30"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row>
    <row r="735" spans="1:30"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row>
    <row r="736" spans="1:30"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row>
    <row r="737" spans="1:30"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row>
    <row r="738" spans="1:30"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row>
    <row r="739" spans="1:30"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row>
    <row r="740" spans="1:30"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row>
    <row r="741" spans="1:30"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row>
    <row r="742" spans="1:30"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row>
    <row r="743" spans="1:30"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row>
    <row r="744" spans="1:30"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row>
    <row r="745" spans="1:30"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row>
    <row r="746" spans="1:30"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row>
    <row r="747" spans="1:30"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row>
    <row r="748" spans="1:30"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row>
    <row r="749" spans="1:30"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row>
    <row r="750" spans="1:30"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row>
    <row r="751" spans="1:30"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row>
    <row r="752" spans="1:30"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row>
    <row r="753" spans="1:30"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row>
    <row r="754" spans="1:30"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row>
    <row r="755" spans="1:30"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row>
    <row r="756" spans="1:30"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row>
    <row r="757" spans="1:30"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row>
    <row r="758" spans="1:30"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row>
    <row r="759" spans="1:30"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row>
    <row r="760" spans="1:30"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row>
    <row r="761" spans="1:30"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row>
    <row r="762" spans="1:30"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row>
    <row r="763" spans="1:30"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row>
    <row r="764" spans="1:30"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row>
    <row r="765" spans="1:30"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row>
    <row r="766" spans="1:30"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row>
    <row r="767" spans="1:30"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row>
    <row r="768" spans="1:30"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row>
    <row r="769" spans="1:30"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row>
    <row r="770" spans="1:30"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row>
    <row r="771" spans="1:30"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row>
    <row r="772" spans="1:30"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row>
    <row r="773" spans="1:30"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row>
    <row r="774" spans="1:30"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row>
    <row r="775" spans="1:30"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row>
    <row r="776" spans="1:30"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row>
    <row r="777" spans="1:30"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row>
    <row r="778" spans="1:30"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row>
    <row r="779" spans="1:30"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row>
    <row r="780" spans="1:30"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row>
    <row r="781" spans="1:30"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row>
    <row r="782" spans="1:30"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row>
    <row r="783" spans="1:30"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row>
    <row r="784" spans="1:30"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row>
    <row r="785" spans="1:30"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row>
    <row r="786" spans="1:30"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row>
    <row r="787" spans="1:30"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row>
    <row r="788" spans="1:30"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row>
    <row r="789" spans="1:30"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row>
    <row r="790" spans="1:30"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row>
    <row r="791" spans="1:30"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row>
    <row r="792" spans="1:30"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row>
    <row r="793" spans="1:30"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row>
    <row r="794" spans="1:30"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row>
    <row r="795" spans="1:30"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row>
    <row r="796" spans="1:30"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row>
    <row r="797" spans="1:30"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row>
    <row r="798" spans="1:30"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row>
    <row r="799" spans="1:30"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row>
    <row r="800" spans="1:30"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row>
    <row r="801" spans="1:30"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row>
    <row r="802" spans="1:30"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row>
    <row r="803" spans="1:30"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row>
    <row r="804" spans="1:30"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row>
    <row r="805" spans="1:30"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row>
    <row r="806" spans="1:30"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row>
    <row r="807" spans="1:30"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row>
    <row r="808" spans="1:30"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row>
    <row r="809" spans="1:30"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row>
    <row r="810" spans="1:30"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row>
    <row r="811" spans="1:30"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row>
    <row r="812" spans="1:30"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row>
    <row r="813" spans="1:30"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row>
    <row r="814" spans="1:30"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row>
    <row r="815" spans="1:30"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row>
    <row r="816" spans="1:30"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row>
    <row r="817" spans="1:30"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row>
    <row r="818" spans="1:30"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row>
    <row r="819" spans="1:30"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row>
    <row r="820" spans="1:30"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row>
    <row r="821" spans="1:30"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row>
    <row r="822" spans="1:30"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row>
    <row r="823" spans="1:30"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row>
    <row r="824" spans="1:30"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row>
    <row r="825" spans="1:30"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row>
    <row r="826" spans="1:30"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row>
    <row r="827" spans="1:30"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row>
    <row r="828" spans="1:30"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row>
    <row r="829" spans="1:30"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row>
    <row r="830" spans="1:30"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row>
    <row r="831" spans="1:30"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row>
    <row r="832" spans="1:30"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row>
    <row r="833" spans="1:30"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row>
    <row r="834" spans="1:30"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row>
    <row r="835" spans="1:30"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row>
    <row r="836" spans="1:30"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row>
    <row r="837" spans="1:30"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row>
    <row r="838" spans="1:30"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row>
    <row r="839" spans="1:30"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row>
    <row r="840" spans="1:30"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row>
    <row r="841" spans="1:30"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row>
    <row r="842" spans="1:30"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row>
    <row r="843" spans="1:30"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row>
    <row r="844" spans="1:30"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row>
    <row r="845" spans="1:30"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row>
    <row r="846" spans="1:30"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row>
    <row r="847" spans="1:30"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row>
    <row r="848" spans="1:30"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row>
    <row r="849" spans="1:30"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row>
    <row r="850" spans="1:30"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row>
    <row r="851" spans="1:30"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row>
    <row r="852" spans="1:30"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row>
    <row r="853" spans="1:30"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row>
    <row r="854" spans="1:30"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row>
    <row r="855" spans="1:30"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row>
    <row r="856" spans="1:30"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row>
    <row r="857" spans="1:30"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row>
    <row r="858" spans="1:30"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row>
    <row r="859" spans="1:30"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row>
    <row r="860" spans="1:30"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row>
    <row r="861" spans="1:30"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row>
    <row r="862" spans="1:30"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row>
    <row r="863" spans="1:30"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row>
    <row r="864" spans="1:30"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row>
    <row r="865" spans="1:30"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row>
    <row r="866" spans="1:30"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row>
    <row r="867" spans="1:30"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row>
    <row r="868" spans="1:30"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row>
    <row r="869" spans="1:30"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row>
    <row r="870" spans="1:30"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row>
    <row r="871" spans="1:30"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row>
    <row r="872" spans="1:30"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row>
    <row r="873" spans="1:30"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row>
    <row r="874" spans="1:30"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row>
    <row r="875" spans="1:30"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row>
    <row r="876" spans="1:30"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row>
    <row r="877" spans="1:30"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row>
    <row r="878" spans="1:30"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row>
    <row r="879" spans="1:30"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row>
    <row r="880" spans="1:30"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row>
    <row r="881" spans="1:30"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row>
    <row r="882" spans="1:30"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row>
    <row r="883" spans="1:30"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row>
    <row r="884" spans="1:30"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row>
    <row r="885" spans="1:30"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row>
    <row r="886" spans="1:30"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row>
    <row r="887" spans="1:30"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row>
    <row r="888" spans="1:30"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row>
    <row r="889" spans="1:30"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row>
    <row r="890" spans="1:30"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row>
    <row r="891" spans="1:30"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row>
    <row r="892" spans="1:30"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row>
    <row r="893" spans="1:30"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row>
    <row r="894" spans="1:30"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row>
    <row r="895" spans="1:30"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row>
    <row r="896" spans="1:30"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row>
    <row r="897" spans="1:30"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row>
    <row r="898" spans="1:30"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row>
    <row r="899" spans="1:30"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row>
    <row r="900" spans="1:30"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row>
    <row r="901" spans="1:30"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row>
    <row r="902" spans="1:30"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row>
    <row r="903" spans="1:30"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row>
    <row r="904" spans="1:30"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row>
    <row r="905" spans="1:30"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row>
    <row r="906" spans="1:30"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row>
    <row r="907" spans="1:30"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row>
    <row r="908" spans="1:30"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row>
    <row r="909" spans="1:30"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row>
    <row r="910" spans="1:30"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row>
    <row r="911" spans="1:30"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row>
    <row r="912" spans="1:30"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row>
    <row r="913" spans="1:30"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row>
    <row r="914" spans="1:30"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row>
    <row r="915" spans="1:30"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row>
    <row r="916" spans="1:30"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row>
    <row r="917" spans="1:30"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row>
    <row r="918" spans="1:30"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row>
    <row r="919" spans="1:30"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row>
    <row r="920" spans="1:30"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row>
    <row r="921" spans="1:30"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row>
    <row r="922" spans="1:30"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row>
    <row r="923" spans="1:30"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row>
    <row r="924" spans="1:30"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row>
    <row r="925" spans="1:30"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row>
    <row r="926" spans="1:30"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row>
    <row r="927" spans="1:30"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row>
    <row r="928" spans="1:30"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row>
    <row r="929" spans="1:30"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row>
    <row r="930" spans="1:30"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row>
    <row r="931" spans="1:30"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row>
    <row r="932" spans="1:30"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row>
    <row r="933" spans="1:30"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row>
    <row r="934" spans="1:30"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row>
    <row r="935" spans="1:30"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row>
    <row r="936" spans="1:30"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row>
    <row r="937" spans="1:30"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row>
    <row r="938" spans="1:30"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row>
    <row r="939" spans="1:30"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row>
    <row r="940" spans="1:30"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row>
    <row r="941" spans="1:30"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row>
    <row r="942" spans="1:30"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row>
    <row r="943" spans="1:30"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row>
    <row r="944" spans="1:30"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row>
    <row r="945" spans="1:30"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row>
    <row r="946" spans="1:30"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row>
    <row r="947" spans="1:30"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row>
    <row r="948" spans="1:30"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row>
    <row r="949" spans="1:30"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row>
    <row r="950" spans="1:30"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row>
    <row r="951" spans="1:30"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row>
    <row r="952" spans="1:30"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row>
    <row r="953" spans="1:30"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row>
    <row r="954" spans="1:30"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row>
    <row r="955" spans="1:30"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row>
    <row r="956" spans="1:30"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row>
    <row r="957" spans="1:30"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row>
    <row r="958" spans="1:30"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row>
    <row r="959" spans="1:30"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row>
    <row r="960" spans="1:30"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row>
    <row r="961" spans="1:30"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row>
    <row r="962" spans="1:30"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row>
    <row r="963" spans="1:30"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row>
    <row r="964" spans="1:30"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row>
    <row r="965" spans="1:30"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row>
    <row r="966" spans="1:30"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row>
    <row r="967" spans="1:30"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row>
    <row r="968" spans="1:30"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row>
    <row r="969" spans="1:30"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row>
    <row r="970" spans="1:30"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row>
    <row r="971" spans="1:30"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row>
    <row r="972" spans="1:30"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row>
    <row r="973" spans="1:30"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row>
    <row r="974" spans="1:30"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row>
    <row r="975" spans="1:30"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row>
    <row r="976" spans="1:30"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row>
    <row r="977" spans="1:30"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row>
    <row r="978" spans="1:30"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row>
    <row r="979" spans="1:30"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row>
    <row r="980" spans="1:30"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row>
    <row r="981" spans="1:30"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row>
    <row r="982" spans="1:30"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row>
    <row r="983" spans="1:30"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row>
    <row r="984" spans="1:30"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row>
    <row r="985" spans="1:30"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row>
    <row r="986" spans="1:30"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row>
    <row r="987" spans="1:30"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row>
    <row r="988" spans="1:30"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row>
    <row r="989" spans="1:30"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row>
    <row r="990" spans="1:30"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row>
    <row r="991" spans="1:30"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row>
    <row r="992" spans="1:30"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row>
    <row r="993" spans="1:30"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row>
    <row r="994" spans="1:30"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row>
    <row r="995" spans="1:30"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row>
    <row r="996" spans="1:30"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row>
    <row r="997" spans="1:30"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row>
    <row r="998" spans="1:30"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row>
    <row r="999" spans="1:30"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row>
    <row r="1000" spans="1:30"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row>
    <row r="2" spans="1:34" ht="12.75" customHeight="1" x14ac:dyDescent="0.25">
      <c r="A2" s="301"/>
      <c r="B2" s="509"/>
      <c r="C2" s="493"/>
      <c r="D2" s="494"/>
      <c r="E2" s="25"/>
      <c r="F2" s="512" t="s">
        <v>120</v>
      </c>
      <c r="G2" s="493"/>
      <c r="H2" s="493"/>
      <c r="I2" s="493"/>
      <c r="J2" s="493"/>
      <c r="K2" s="493"/>
      <c r="L2" s="493"/>
      <c r="M2" s="493"/>
      <c r="N2" s="493"/>
      <c r="O2" s="493"/>
      <c r="P2" s="493"/>
      <c r="Q2" s="493"/>
      <c r="R2" s="493"/>
      <c r="S2" s="493"/>
      <c r="T2" s="493"/>
      <c r="U2" s="493"/>
      <c r="V2" s="493"/>
      <c r="W2" s="493"/>
      <c r="X2" s="493"/>
      <c r="Y2" s="493"/>
      <c r="Z2" s="493"/>
      <c r="AA2" s="493"/>
      <c r="AB2" s="494"/>
      <c r="AC2" s="301"/>
      <c r="AD2" s="301"/>
      <c r="AE2" s="301"/>
      <c r="AF2" s="301"/>
      <c r="AG2" s="301"/>
      <c r="AH2" s="301"/>
    </row>
    <row r="3" spans="1:34" ht="12.75" customHeight="1" x14ac:dyDescent="0.25">
      <c r="A3" s="301"/>
      <c r="B3" s="510"/>
      <c r="C3" s="457"/>
      <c r="D3" s="511"/>
      <c r="E3" s="26"/>
      <c r="F3" s="500"/>
      <c r="G3" s="457"/>
      <c r="H3" s="457"/>
      <c r="I3" s="457"/>
      <c r="J3" s="457"/>
      <c r="K3" s="457"/>
      <c r="L3" s="457"/>
      <c r="M3" s="457"/>
      <c r="N3" s="457"/>
      <c r="O3" s="457"/>
      <c r="P3" s="457"/>
      <c r="Q3" s="457"/>
      <c r="R3" s="457"/>
      <c r="S3" s="457"/>
      <c r="T3" s="457"/>
      <c r="U3" s="457"/>
      <c r="V3" s="457"/>
      <c r="W3" s="457"/>
      <c r="X3" s="457"/>
      <c r="Y3" s="457"/>
      <c r="Z3" s="457"/>
      <c r="AA3" s="457"/>
      <c r="AB3" s="511"/>
      <c r="AC3" s="301"/>
      <c r="AD3" s="301"/>
      <c r="AE3" s="301"/>
      <c r="AF3" s="301"/>
      <c r="AG3" s="301"/>
      <c r="AH3" s="301"/>
    </row>
    <row r="4" spans="1:34" ht="12.75" customHeight="1" x14ac:dyDescent="0.25">
      <c r="A4" s="301"/>
      <c r="B4" s="510"/>
      <c r="C4" s="457"/>
      <c r="D4" s="511"/>
      <c r="E4" s="26"/>
      <c r="F4" s="500"/>
      <c r="G4" s="457"/>
      <c r="H4" s="457"/>
      <c r="I4" s="457"/>
      <c r="J4" s="457"/>
      <c r="K4" s="457"/>
      <c r="L4" s="457"/>
      <c r="M4" s="457"/>
      <c r="N4" s="457"/>
      <c r="O4" s="457"/>
      <c r="P4" s="457"/>
      <c r="Q4" s="457"/>
      <c r="R4" s="457"/>
      <c r="S4" s="457"/>
      <c r="T4" s="457"/>
      <c r="U4" s="457"/>
      <c r="V4" s="457"/>
      <c r="W4" s="457"/>
      <c r="X4" s="457"/>
      <c r="Y4" s="457"/>
      <c r="Z4" s="457"/>
      <c r="AA4" s="457"/>
      <c r="AB4" s="511"/>
      <c r="AC4" s="301"/>
      <c r="AD4" s="301"/>
      <c r="AE4" s="301"/>
      <c r="AF4" s="301"/>
      <c r="AG4" s="301"/>
      <c r="AH4" s="301"/>
    </row>
    <row r="5" spans="1:34" ht="12.75" customHeight="1" x14ac:dyDescent="0.25">
      <c r="A5" s="301"/>
      <c r="B5" s="510"/>
      <c r="C5" s="457"/>
      <c r="D5" s="511"/>
      <c r="E5" s="26"/>
      <c r="F5" s="500"/>
      <c r="G5" s="457"/>
      <c r="H5" s="457"/>
      <c r="I5" s="457"/>
      <c r="J5" s="457"/>
      <c r="K5" s="457"/>
      <c r="L5" s="457"/>
      <c r="M5" s="457"/>
      <c r="N5" s="457"/>
      <c r="O5" s="457"/>
      <c r="P5" s="457"/>
      <c r="Q5" s="457"/>
      <c r="R5" s="457"/>
      <c r="S5" s="457"/>
      <c r="T5" s="457"/>
      <c r="U5" s="457"/>
      <c r="V5" s="457"/>
      <c r="W5" s="457"/>
      <c r="X5" s="457"/>
      <c r="Y5" s="457"/>
      <c r="Z5" s="457"/>
      <c r="AA5" s="457"/>
      <c r="AB5" s="511"/>
      <c r="AC5" s="301"/>
      <c r="AD5" s="301"/>
      <c r="AE5" s="301"/>
      <c r="AF5" s="301"/>
      <c r="AG5" s="301"/>
      <c r="AH5" s="301"/>
    </row>
    <row r="6" spans="1:34" ht="37.5" customHeight="1" x14ac:dyDescent="0.25">
      <c r="A6" s="301"/>
      <c r="B6" s="495"/>
      <c r="C6" s="496"/>
      <c r="D6" s="497"/>
      <c r="E6" s="302"/>
      <c r="F6" s="496"/>
      <c r="G6" s="496"/>
      <c r="H6" s="496"/>
      <c r="I6" s="496"/>
      <c r="J6" s="496"/>
      <c r="K6" s="496"/>
      <c r="L6" s="496"/>
      <c r="M6" s="496"/>
      <c r="N6" s="496"/>
      <c r="O6" s="496"/>
      <c r="P6" s="496"/>
      <c r="Q6" s="496"/>
      <c r="R6" s="496"/>
      <c r="S6" s="496"/>
      <c r="T6" s="496"/>
      <c r="U6" s="496"/>
      <c r="V6" s="496"/>
      <c r="W6" s="496"/>
      <c r="X6" s="496"/>
      <c r="Y6" s="496"/>
      <c r="Z6" s="496"/>
      <c r="AA6" s="496"/>
      <c r="AB6" s="497"/>
      <c r="AC6" s="301"/>
      <c r="AD6" s="301"/>
      <c r="AE6" s="301"/>
      <c r="AF6" s="301"/>
      <c r="AG6" s="301"/>
      <c r="AH6" s="301"/>
    </row>
    <row r="7" spans="1:34" ht="15" customHeight="1" x14ac:dyDescent="0.25">
      <c r="A7" s="301"/>
      <c r="B7" s="27"/>
      <c r="C7" s="513"/>
      <c r="D7" s="493"/>
      <c r="E7" s="28"/>
      <c r="F7" s="29"/>
      <c r="G7" s="29"/>
      <c r="H7" s="29"/>
      <c r="I7" s="29"/>
      <c r="J7" s="29"/>
      <c r="K7" s="29"/>
      <c r="L7" s="29"/>
      <c r="M7" s="29"/>
      <c r="N7" s="29"/>
      <c r="O7" s="29"/>
      <c r="P7" s="29"/>
      <c r="Q7" s="29"/>
      <c r="R7" s="29"/>
      <c r="S7" s="29"/>
      <c r="T7" s="29"/>
      <c r="U7" s="29"/>
      <c r="V7" s="29"/>
      <c r="W7" s="29"/>
      <c r="X7" s="29"/>
      <c r="Y7" s="29"/>
      <c r="Z7" s="29"/>
      <c r="AA7" s="29"/>
      <c r="AB7" s="30"/>
      <c r="AC7" s="301"/>
      <c r="AD7" s="301"/>
      <c r="AE7" s="301"/>
      <c r="AF7" s="301"/>
      <c r="AG7" s="301"/>
      <c r="AH7" s="301"/>
    </row>
    <row r="8" spans="1:34" ht="15" customHeight="1" x14ac:dyDescent="0.25">
      <c r="A8" s="301"/>
      <c r="B8" s="31"/>
      <c r="C8" s="303" t="s">
        <v>121</v>
      </c>
      <c r="D8" s="32"/>
      <c r="E8" s="33"/>
      <c r="F8" s="304" t="s">
        <v>122</v>
      </c>
      <c r="G8" s="34"/>
      <c r="H8" s="35"/>
      <c r="I8" s="301"/>
      <c r="J8" s="301"/>
      <c r="K8" s="305"/>
      <c r="L8" s="305"/>
      <c r="M8" s="305"/>
      <c r="N8" s="305"/>
      <c r="O8" s="305"/>
      <c r="P8" s="305"/>
      <c r="Q8" s="305"/>
      <c r="R8" s="305"/>
      <c r="S8" s="305"/>
      <c r="T8" s="305"/>
      <c r="U8" s="305"/>
      <c r="V8" s="305"/>
      <c r="W8" s="305"/>
      <c r="X8" s="305"/>
      <c r="Y8" s="305"/>
      <c r="Z8" s="305"/>
      <c r="AA8" s="305"/>
      <c r="AB8" s="306"/>
      <c r="AC8" s="301"/>
      <c r="AD8" s="301"/>
      <c r="AE8" s="301"/>
      <c r="AF8" s="301"/>
      <c r="AG8" s="301"/>
      <c r="AH8" s="301"/>
    </row>
    <row r="9" spans="1:34" ht="15" customHeight="1" x14ac:dyDescent="0.25">
      <c r="A9" s="301"/>
      <c r="B9" s="31"/>
      <c r="C9" s="514"/>
      <c r="D9" s="500"/>
      <c r="E9" s="500"/>
      <c r="F9" s="500"/>
      <c r="G9" s="308"/>
      <c r="H9" s="301"/>
      <c r="I9" s="301"/>
      <c r="J9" s="301"/>
      <c r="K9" s="301"/>
      <c r="L9" s="301"/>
      <c r="M9" s="301"/>
      <c r="N9" s="301"/>
      <c r="O9" s="301"/>
      <c r="P9" s="301"/>
      <c r="Q9" s="301"/>
      <c r="R9" s="301"/>
      <c r="S9" s="301"/>
      <c r="T9" s="301"/>
      <c r="U9" s="301"/>
      <c r="V9" s="301"/>
      <c r="W9" s="301"/>
      <c r="X9" s="301"/>
      <c r="Y9" s="301"/>
      <c r="Z9" s="301"/>
      <c r="AA9" s="301"/>
      <c r="AB9" s="309"/>
      <c r="AC9" s="301"/>
      <c r="AD9" s="301"/>
      <c r="AE9" s="301"/>
      <c r="AF9" s="301"/>
      <c r="AG9" s="301"/>
      <c r="AH9" s="301"/>
    </row>
    <row r="10" spans="1:34" ht="30" customHeight="1" x14ac:dyDescent="0.25">
      <c r="A10" s="301"/>
      <c r="B10" s="31"/>
      <c r="C10" s="514" t="s">
        <v>123</v>
      </c>
      <c r="D10" s="500"/>
      <c r="E10" s="482" t="s">
        <v>666</v>
      </c>
      <c r="F10" s="483"/>
      <c r="G10" s="483"/>
      <c r="H10" s="483"/>
      <c r="I10" s="483"/>
      <c r="J10" s="483"/>
      <c r="K10" s="483"/>
      <c r="L10" s="483"/>
      <c r="M10" s="483"/>
      <c r="N10" s="483"/>
      <c r="O10" s="483"/>
      <c r="P10" s="483"/>
      <c r="Q10" s="483"/>
      <c r="R10" s="483"/>
      <c r="S10" s="483"/>
      <c r="T10" s="483"/>
      <c r="U10" s="483"/>
      <c r="V10" s="483"/>
      <c r="W10" s="483"/>
      <c r="X10" s="483"/>
      <c r="Y10" s="483"/>
      <c r="Z10" s="483"/>
      <c r="AA10" s="473"/>
      <c r="AB10" s="310"/>
      <c r="AC10" s="301"/>
      <c r="AD10" s="301"/>
      <c r="AE10" s="301"/>
      <c r="AF10" s="301"/>
      <c r="AG10" s="873" t="s">
        <v>595</v>
      </c>
      <c r="AH10" s="500"/>
    </row>
    <row r="11" spans="1:34" ht="15" customHeight="1" x14ac:dyDescent="0.25">
      <c r="A11" s="301"/>
      <c r="B11" s="31"/>
      <c r="C11" s="514"/>
      <c r="D11" s="500"/>
      <c r="E11" s="500"/>
      <c r="F11" s="500"/>
      <c r="G11" s="301"/>
      <c r="H11" s="301"/>
      <c r="I11" s="301"/>
      <c r="J11" s="301"/>
      <c r="K11" s="301"/>
      <c r="L11" s="301"/>
      <c r="M11" s="301"/>
      <c r="N11" s="301"/>
      <c r="O11" s="301"/>
      <c r="P11" s="301"/>
      <c r="Q11" s="301"/>
      <c r="R11" s="301"/>
      <c r="S11" s="301"/>
      <c r="T11" s="301"/>
      <c r="U11" s="301"/>
      <c r="V11" s="301"/>
      <c r="W11" s="301"/>
      <c r="X11" s="301"/>
      <c r="Y11" s="301"/>
      <c r="Z11" s="301"/>
      <c r="AA11" s="515"/>
      <c r="AB11" s="511"/>
      <c r="AC11" s="301"/>
      <c r="AD11" s="301"/>
      <c r="AE11" s="301"/>
      <c r="AF11" s="301"/>
      <c r="AG11" s="301"/>
      <c r="AH11" s="301"/>
    </row>
    <row r="12" spans="1:34" ht="29.25" customHeight="1" x14ac:dyDescent="0.25">
      <c r="A12" s="301"/>
      <c r="B12" s="31"/>
      <c r="C12" s="518" t="s">
        <v>125</v>
      </c>
      <c r="D12" s="519"/>
      <c r="E12" s="516" t="s">
        <v>667</v>
      </c>
      <c r="F12" s="517"/>
      <c r="G12" s="517"/>
      <c r="H12" s="517"/>
      <c r="I12" s="517"/>
      <c r="J12" s="517"/>
      <c r="K12" s="517"/>
      <c r="L12" s="517"/>
      <c r="M12" s="517"/>
      <c r="N12" s="517"/>
      <c r="O12" s="517"/>
      <c r="P12" s="517"/>
      <c r="Q12" s="517"/>
      <c r="R12" s="517"/>
      <c r="S12" s="517"/>
      <c r="T12" s="517"/>
      <c r="U12" s="517"/>
      <c r="V12" s="517"/>
      <c r="W12" s="517"/>
      <c r="X12" s="517"/>
      <c r="Y12" s="517"/>
      <c r="Z12" s="517"/>
      <c r="AA12" s="517"/>
      <c r="AB12" s="36"/>
      <c r="AC12" s="301"/>
      <c r="AD12" s="301"/>
      <c r="AE12" s="301"/>
      <c r="AF12" s="301"/>
      <c r="AG12" s="301"/>
      <c r="AH12" s="301"/>
    </row>
    <row r="13" spans="1:34" ht="15" customHeight="1" x14ac:dyDescent="0.25">
      <c r="A13" s="301"/>
      <c r="B13" s="31"/>
      <c r="C13" s="515"/>
      <c r="D13" s="500"/>
      <c r="E13" s="311"/>
      <c r="F13" s="301"/>
      <c r="G13" s="301"/>
      <c r="H13" s="301"/>
      <c r="I13" s="301"/>
      <c r="J13" s="301"/>
      <c r="K13" s="301"/>
      <c r="L13" s="301"/>
      <c r="M13" s="301"/>
      <c r="N13" s="301"/>
      <c r="O13" s="301"/>
      <c r="P13" s="301"/>
      <c r="Q13" s="301"/>
      <c r="R13" s="301"/>
      <c r="S13" s="301"/>
      <c r="T13" s="301"/>
      <c r="U13" s="301"/>
      <c r="V13" s="301"/>
      <c r="W13" s="301"/>
      <c r="X13" s="301"/>
      <c r="Y13" s="301"/>
      <c r="Z13" s="301"/>
      <c r="AA13" s="301"/>
      <c r="AB13" s="309"/>
      <c r="AC13" s="301"/>
      <c r="AD13" s="301"/>
      <c r="AE13" s="301"/>
      <c r="AF13" s="301"/>
      <c r="AG13" s="52" t="s">
        <v>596</v>
      </c>
      <c r="AH13" s="52" t="s">
        <v>597</v>
      </c>
    </row>
    <row r="14" spans="1:34" ht="15" customHeight="1" x14ac:dyDescent="0.25">
      <c r="A14" s="301"/>
      <c r="B14" s="31"/>
      <c r="C14" s="514" t="s">
        <v>618</v>
      </c>
      <c r="D14" s="500"/>
      <c r="E14" s="509"/>
      <c r="F14" s="493"/>
      <c r="G14" s="493"/>
      <c r="H14" s="493"/>
      <c r="I14" s="493"/>
      <c r="J14" s="493"/>
      <c r="K14" s="493"/>
      <c r="L14" s="493"/>
      <c r="M14" s="493"/>
      <c r="N14" s="493"/>
      <c r="O14" s="493"/>
      <c r="P14" s="493"/>
      <c r="Q14" s="493"/>
      <c r="R14" s="493"/>
      <c r="S14" s="493"/>
      <c r="T14" s="493"/>
      <c r="U14" s="493"/>
      <c r="V14" s="493"/>
      <c r="W14" s="493"/>
      <c r="X14" s="493"/>
      <c r="Y14" s="493"/>
      <c r="Z14" s="493"/>
      <c r="AA14" s="494"/>
      <c r="AB14" s="309"/>
      <c r="AC14" s="301"/>
      <c r="AD14" s="301"/>
      <c r="AE14" s="301"/>
      <c r="AF14" s="301"/>
      <c r="AG14" s="37" t="s">
        <v>627</v>
      </c>
      <c r="AH14" s="37">
        <v>25</v>
      </c>
    </row>
    <row r="15" spans="1:34" ht="15.75" customHeight="1" x14ac:dyDescent="0.25">
      <c r="A15" s="301"/>
      <c r="B15" s="31"/>
      <c r="C15" s="311"/>
      <c r="D15" s="311"/>
      <c r="E15" s="495"/>
      <c r="F15" s="496"/>
      <c r="G15" s="496"/>
      <c r="H15" s="496"/>
      <c r="I15" s="496"/>
      <c r="J15" s="496"/>
      <c r="K15" s="496"/>
      <c r="L15" s="496"/>
      <c r="M15" s="496"/>
      <c r="N15" s="496"/>
      <c r="O15" s="496"/>
      <c r="P15" s="496"/>
      <c r="Q15" s="496"/>
      <c r="R15" s="496"/>
      <c r="S15" s="496"/>
      <c r="T15" s="496"/>
      <c r="U15" s="496"/>
      <c r="V15" s="496"/>
      <c r="W15" s="496"/>
      <c r="X15" s="496"/>
      <c r="Y15" s="496"/>
      <c r="Z15" s="496"/>
      <c r="AA15" s="497"/>
      <c r="AB15" s="309"/>
      <c r="AC15" s="301"/>
      <c r="AD15" s="301"/>
      <c r="AE15" s="301"/>
      <c r="AF15" s="301"/>
      <c r="AG15" s="37" t="s">
        <v>629</v>
      </c>
      <c r="AH15" s="37">
        <v>12</v>
      </c>
    </row>
    <row r="16" spans="1:34" ht="15" customHeight="1" x14ac:dyDescent="0.25">
      <c r="A16" s="301"/>
      <c r="B16" s="31"/>
      <c r="C16" s="311"/>
      <c r="D16" s="311"/>
      <c r="E16" s="311"/>
      <c r="F16" s="301"/>
      <c r="G16" s="301"/>
      <c r="H16" s="301"/>
      <c r="I16" s="301"/>
      <c r="J16" s="301"/>
      <c r="K16" s="301"/>
      <c r="L16" s="301"/>
      <c r="M16" s="301"/>
      <c r="N16" s="301"/>
      <c r="O16" s="301"/>
      <c r="P16" s="301"/>
      <c r="Q16" s="301"/>
      <c r="R16" s="301"/>
      <c r="S16" s="301"/>
      <c r="T16" s="301"/>
      <c r="U16" s="301"/>
      <c r="V16" s="301"/>
      <c r="W16" s="301"/>
      <c r="X16" s="301"/>
      <c r="Y16" s="301"/>
      <c r="Z16" s="301"/>
      <c r="AA16" s="301"/>
      <c r="AB16" s="309"/>
      <c r="AC16" s="301"/>
      <c r="AD16" s="301"/>
      <c r="AE16" s="301"/>
      <c r="AF16" s="301"/>
      <c r="AG16" s="37" t="s">
        <v>630</v>
      </c>
      <c r="AH16" s="37">
        <v>12</v>
      </c>
    </row>
    <row r="17" spans="1:34" ht="15" customHeight="1" x14ac:dyDescent="0.25">
      <c r="A17" s="301"/>
      <c r="B17" s="31"/>
      <c r="C17" s="514" t="s">
        <v>620</v>
      </c>
      <c r="D17" s="500"/>
      <c r="E17" s="509"/>
      <c r="F17" s="493"/>
      <c r="G17" s="493"/>
      <c r="H17" s="493"/>
      <c r="I17" s="493"/>
      <c r="J17" s="493"/>
      <c r="K17" s="493"/>
      <c r="L17" s="493"/>
      <c r="M17" s="493"/>
      <c r="N17" s="493"/>
      <c r="O17" s="493"/>
      <c r="P17" s="493"/>
      <c r="Q17" s="493"/>
      <c r="R17" s="493"/>
      <c r="S17" s="493"/>
      <c r="T17" s="493"/>
      <c r="U17" s="493"/>
      <c r="V17" s="493"/>
      <c r="W17" s="493"/>
      <c r="X17" s="493"/>
      <c r="Y17" s="493"/>
      <c r="Z17" s="493"/>
      <c r="AA17" s="494"/>
      <c r="AB17" s="309"/>
      <c r="AC17" s="301"/>
      <c r="AD17" s="301"/>
      <c r="AE17" s="301"/>
      <c r="AF17" s="301"/>
      <c r="AG17" s="37" t="s">
        <v>632</v>
      </c>
      <c r="AH17" s="37">
        <v>25</v>
      </c>
    </row>
    <row r="18" spans="1:34" ht="15" customHeight="1" x14ac:dyDescent="0.25">
      <c r="A18" s="301"/>
      <c r="B18" s="31"/>
      <c r="C18" s="311"/>
      <c r="D18" s="311"/>
      <c r="E18" s="495"/>
      <c r="F18" s="496"/>
      <c r="G18" s="496"/>
      <c r="H18" s="496"/>
      <c r="I18" s="496"/>
      <c r="J18" s="496"/>
      <c r="K18" s="496"/>
      <c r="L18" s="496"/>
      <c r="M18" s="496"/>
      <c r="N18" s="496"/>
      <c r="O18" s="496"/>
      <c r="P18" s="496"/>
      <c r="Q18" s="496"/>
      <c r="R18" s="496"/>
      <c r="S18" s="496"/>
      <c r="T18" s="496"/>
      <c r="U18" s="496"/>
      <c r="V18" s="496"/>
      <c r="W18" s="496"/>
      <c r="X18" s="496"/>
      <c r="Y18" s="496"/>
      <c r="Z18" s="496"/>
      <c r="AA18" s="497"/>
      <c r="AB18" s="309"/>
      <c r="AC18" s="301"/>
      <c r="AD18" s="301"/>
      <c r="AE18" s="301"/>
      <c r="AF18" s="301"/>
      <c r="AG18" s="37" t="s">
        <v>633</v>
      </c>
      <c r="AH18" s="37">
        <v>12</v>
      </c>
    </row>
    <row r="19" spans="1:34" ht="15" customHeight="1" x14ac:dyDescent="0.25">
      <c r="A19" s="301"/>
      <c r="B19" s="31"/>
      <c r="C19" s="311"/>
      <c r="D19" s="311"/>
      <c r="E19" s="311"/>
      <c r="F19" s="301"/>
      <c r="G19" s="301"/>
      <c r="H19" s="301"/>
      <c r="I19" s="301"/>
      <c r="J19" s="301"/>
      <c r="K19" s="301"/>
      <c r="L19" s="301"/>
      <c r="M19" s="301"/>
      <c r="N19" s="301"/>
      <c r="O19" s="301"/>
      <c r="P19" s="301"/>
      <c r="Q19" s="301"/>
      <c r="R19" s="301"/>
      <c r="S19" s="301"/>
      <c r="T19" s="301"/>
      <c r="U19" s="301"/>
      <c r="V19" s="301"/>
      <c r="W19" s="301"/>
      <c r="X19" s="301"/>
      <c r="Y19" s="301"/>
      <c r="Z19" s="301"/>
      <c r="AA19" s="301"/>
      <c r="AB19" s="309"/>
      <c r="AC19" s="301"/>
      <c r="AD19" s="301"/>
      <c r="AE19" s="301"/>
      <c r="AF19" s="301"/>
      <c r="AG19" s="37" t="s">
        <v>630</v>
      </c>
      <c r="AH19" s="37">
        <v>12</v>
      </c>
    </row>
    <row r="20" spans="1:34" ht="15" customHeight="1" x14ac:dyDescent="0.25">
      <c r="A20" s="301"/>
      <c r="B20" s="31"/>
      <c r="C20" s="311"/>
      <c r="D20" s="311"/>
      <c r="E20" s="311"/>
      <c r="F20" s="301"/>
      <c r="G20" s="301"/>
      <c r="H20" s="301"/>
      <c r="I20" s="301"/>
      <c r="J20" s="301"/>
      <c r="K20" s="301"/>
      <c r="L20" s="301"/>
      <c r="M20" s="301"/>
      <c r="N20" s="301"/>
      <c r="O20" s="301"/>
      <c r="P20" s="301"/>
      <c r="Q20" s="301"/>
      <c r="R20" s="301"/>
      <c r="S20" s="301"/>
      <c r="T20" s="301"/>
      <c r="U20" s="301"/>
      <c r="V20" s="301"/>
      <c r="W20" s="301"/>
      <c r="X20" s="301"/>
      <c r="Y20" s="301"/>
      <c r="Z20" s="301"/>
      <c r="AA20" s="301"/>
      <c r="AB20" s="309"/>
      <c r="AC20" s="301"/>
      <c r="AD20" s="301"/>
      <c r="AE20" s="301"/>
      <c r="AF20" s="301"/>
      <c r="AG20" s="37" t="s">
        <v>668</v>
      </c>
      <c r="AH20" s="37">
        <v>25</v>
      </c>
    </row>
    <row r="21" spans="1:34" ht="15" customHeight="1" x14ac:dyDescent="0.25">
      <c r="A21" s="301"/>
      <c r="B21" s="31"/>
      <c r="C21" s="514" t="s">
        <v>127</v>
      </c>
      <c r="D21" s="500"/>
      <c r="E21" s="312"/>
      <c r="F21" s="515"/>
      <c r="G21" s="500"/>
      <c r="H21" s="500"/>
      <c r="I21" s="500"/>
      <c r="J21" s="500"/>
      <c r="K21" s="500"/>
      <c r="L21" s="500"/>
      <c r="M21" s="500"/>
      <c r="N21" s="500"/>
      <c r="O21" s="500"/>
      <c r="P21" s="500"/>
      <c r="Q21" s="500"/>
      <c r="R21" s="500"/>
      <c r="S21" s="500"/>
      <c r="T21" s="500"/>
      <c r="U21" s="500"/>
      <c r="V21" s="500"/>
      <c r="W21" s="500"/>
      <c r="X21" s="500"/>
      <c r="Y21" s="500"/>
      <c r="Z21" s="500"/>
      <c r="AA21" s="500"/>
      <c r="AB21" s="511"/>
      <c r="AC21" s="301"/>
      <c r="AD21" s="301"/>
      <c r="AE21" s="301"/>
      <c r="AF21" s="301"/>
      <c r="AG21" s="37" t="s">
        <v>669</v>
      </c>
      <c r="AH21" s="37">
        <v>12</v>
      </c>
    </row>
    <row r="22" spans="1:34" ht="29.25" customHeight="1" x14ac:dyDescent="0.25">
      <c r="A22" s="301"/>
      <c r="B22" s="31"/>
      <c r="C22" s="482" t="s">
        <v>670</v>
      </c>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73"/>
      <c r="AB22" s="313"/>
      <c r="AC22" s="301"/>
      <c r="AD22" s="301"/>
      <c r="AE22" s="301"/>
      <c r="AF22" s="301"/>
      <c r="AG22" s="37" t="s">
        <v>630</v>
      </c>
      <c r="AH22" s="37">
        <v>12</v>
      </c>
    </row>
    <row r="23" spans="1:34" ht="15" customHeight="1" x14ac:dyDescent="0.25">
      <c r="A23" s="301"/>
      <c r="B23" s="31"/>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3"/>
      <c r="AC23" s="301"/>
      <c r="AD23" s="301"/>
      <c r="AE23" s="301"/>
      <c r="AF23" s="301"/>
      <c r="AG23" s="37" t="s">
        <v>671</v>
      </c>
      <c r="AH23" s="37">
        <v>25</v>
      </c>
    </row>
    <row r="24" spans="1:34" ht="15" customHeight="1" x14ac:dyDescent="0.25">
      <c r="A24" s="301"/>
      <c r="B24" s="31"/>
      <c r="C24" s="315" t="s">
        <v>128</v>
      </c>
      <c r="D24" s="315"/>
      <c r="E24" s="301"/>
      <c r="F24" s="301"/>
      <c r="G24" s="301"/>
      <c r="H24" s="301"/>
      <c r="I24" s="301"/>
      <c r="J24" s="314"/>
      <c r="K24" s="314"/>
      <c r="L24" s="314"/>
      <c r="M24" s="314"/>
      <c r="N24" s="314"/>
      <c r="O24" s="314"/>
      <c r="P24" s="314"/>
      <c r="Q24" s="314"/>
      <c r="R24" s="314" t="s">
        <v>129</v>
      </c>
      <c r="S24" s="314"/>
      <c r="T24" s="314"/>
      <c r="U24" s="314"/>
      <c r="V24" s="314"/>
      <c r="W24" s="314"/>
      <c r="X24" s="314"/>
      <c r="Y24" s="314"/>
      <c r="Z24" s="314"/>
      <c r="AA24" s="314"/>
      <c r="AB24" s="313"/>
      <c r="AC24" s="301"/>
      <c r="AD24" s="301"/>
      <c r="AE24" s="301"/>
      <c r="AF24" s="301"/>
      <c r="AG24" s="37" t="s">
        <v>672</v>
      </c>
      <c r="AH24" s="37">
        <v>12</v>
      </c>
    </row>
    <row r="25" spans="1:34" ht="15" customHeight="1" x14ac:dyDescent="0.25">
      <c r="A25" s="301"/>
      <c r="B25" s="31"/>
      <c r="C25" s="875" t="s">
        <v>673</v>
      </c>
      <c r="D25" s="493"/>
      <c r="E25" s="493"/>
      <c r="F25" s="493"/>
      <c r="G25" s="493"/>
      <c r="H25" s="493"/>
      <c r="I25" s="493"/>
      <c r="J25" s="493"/>
      <c r="K25" s="493"/>
      <c r="L25" s="493"/>
      <c r="M25" s="493"/>
      <c r="N25" s="493"/>
      <c r="O25" s="493"/>
      <c r="P25" s="494"/>
      <c r="Q25" s="301"/>
      <c r="R25" s="503"/>
      <c r="S25" s="483"/>
      <c r="T25" s="483"/>
      <c r="U25" s="483"/>
      <c r="V25" s="483"/>
      <c r="W25" s="483"/>
      <c r="X25" s="483"/>
      <c r="Y25" s="483"/>
      <c r="Z25" s="483"/>
      <c r="AA25" s="473"/>
      <c r="AB25" s="309"/>
      <c r="AC25" s="301"/>
      <c r="AD25" s="301"/>
      <c r="AE25" s="301"/>
      <c r="AF25" s="301"/>
      <c r="AG25" s="37" t="s">
        <v>630</v>
      </c>
      <c r="AH25" s="37">
        <v>12</v>
      </c>
    </row>
    <row r="26" spans="1:34" ht="15" customHeight="1" x14ac:dyDescent="0.25">
      <c r="A26" s="301"/>
      <c r="B26" s="31"/>
      <c r="C26" s="510"/>
      <c r="D26" s="457"/>
      <c r="E26" s="457"/>
      <c r="F26" s="457"/>
      <c r="G26" s="457"/>
      <c r="H26" s="457"/>
      <c r="I26" s="457"/>
      <c r="J26" s="457"/>
      <c r="K26" s="457"/>
      <c r="L26" s="457"/>
      <c r="M26" s="457"/>
      <c r="N26" s="457"/>
      <c r="O26" s="457"/>
      <c r="P26" s="511"/>
      <c r="Q26" s="301"/>
      <c r="R26" s="301"/>
      <c r="S26" s="301"/>
      <c r="T26" s="301"/>
      <c r="U26" s="301"/>
      <c r="V26" s="301"/>
      <c r="W26" s="301"/>
      <c r="X26" s="301"/>
      <c r="Y26" s="301"/>
      <c r="Z26" s="301"/>
      <c r="AA26" s="301"/>
      <c r="AB26" s="309"/>
      <c r="AC26" s="301"/>
      <c r="AD26" s="301"/>
      <c r="AE26" s="301"/>
      <c r="AF26" s="301"/>
      <c r="AG26" s="301"/>
      <c r="AH26" s="301"/>
    </row>
    <row r="27" spans="1:34" ht="15" customHeight="1" x14ac:dyDescent="0.25">
      <c r="A27" s="301"/>
      <c r="B27" s="31"/>
      <c r="C27" s="510"/>
      <c r="D27" s="457"/>
      <c r="E27" s="457"/>
      <c r="F27" s="457"/>
      <c r="G27" s="457"/>
      <c r="H27" s="457"/>
      <c r="I27" s="457"/>
      <c r="J27" s="457"/>
      <c r="K27" s="457"/>
      <c r="L27" s="457"/>
      <c r="M27" s="457"/>
      <c r="N27" s="457"/>
      <c r="O27" s="457"/>
      <c r="P27" s="511"/>
      <c r="Q27" s="311"/>
      <c r="R27" s="314" t="s">
        <v>130</v>
      </c>
      <c r="S27" s="314"/>
      <c r="T27" s="314"/>
      <c r="U27" s="314"/>
      <c r="V27" s="314"/>
      <c r="W27" s="311"/>
      <c r="X27" s="311"/>
      <c r="Y27" s="311"/>
      <c r="Z27" s="301"/>
      <c r="AA27" s="311"/>
      <c r="AB27" s="309"/>
      <c r="AC27" s="301"/>
      <c r="AD27" s="301"/>
      <c r="AE27" s="301"/>
      <c r="AF27" s="301"/>
      <c r="AG27" s="301"/>
      <c r="AH27" s="301"/>
    </row>
    <row r="28" spans="1:34" ht="15" customHeight="1" x14ac:dyDescent="0.25">
      <c r="A28" s="301"/>
      <c r="B28" s="31"/>
      <c r="C28" s="510"/>
      <c r="D28" s="457"/>
      <c r="E28" s="457"/>
      <c r="F28" s="457"/>
      <c r="G28" s="457"/>
      <c r="H28" s="457"/>
      <c r="I28" s="457"/>
      <c r="J28" s="457"/>
      <c r="K28" s="457"/>
      <c r="L28" s="457"/>
      <c r="M28" s="457"/>
      <c r="N28" s="457"/>
      <c r="O28" s="457"/>
      <c r="P28" s="511"/>
      <c r="Q28" s="301"/>
      <c r="R28" s="37"/>
      <c r="S28" s="301" t="s">
        <v>15</v>
      </c>
      <c r="T28" s="301"/>
      <c r="U28" s="37"/>
      <c r="V28" s="301" t="s">
        <v>27</v>
      </c>
      <c r="W28" s="301"/>
      <c r="X28" s="37"/>
      <c r="Y28" s="316" t="s">
        <v>46</v>
      </c>
      <c r="Z28" s="301"/>
      <c r="AA28" s="301"/>
      <c r="AB28" s="309"/>
      <c r="AC28" s="301"/>
      <c r="AD28" s="301"/>
      <c r="AE28" s="301"/>
      <c r="AF28" s="301"/>
      <c r="AG28" s="336">
        <f>+(((AH14/AH15)*AH16)+((AH17/AH18)*AH19)+((AH20/AH21)*AH22)+((AH23/AH24)*AH25))*4/100</f>
        <v>4</v>
      </c>
      <c r="AH28" s="301"/>
    </row>
    <row r="29" spans="1:34" ht="15" customHeight="1" x14ac:dyDescent="0.25">
      <c r="A29" s="301"/>
      <c r="B29" s="31"/>
      <c r="C29" s="510"/>
      <c r="D29" s="457"/>
      <c r="E29" s="457"/>
      <c r="F29" s="457"/>
      <c r="G29" s="457"/>
      <c r="H29" s="457"/>
      <c r="I29" s="457"/>
      <c r="J29" s="457"/>
      <c r="K29" s="457"/>
      <c r="L29" s="457"/>
      <c r="M29" s="457"/>
      <c r="N29" s="457"/>
      <c r="O29" s="457"/>
      <c r="P29" s="511"/>
      <c r="Q29" s="301"/>
      <c r="R29" s="301"/>
      <c r="S29" s="301"/>
      <c r="T29" s="301"/>
      <c r="U29" s="301"/>
      <c r="V29" s="301"/>
      <c r="W29" s="301"/>
      <c r="X29" s="301"/>
      <c r="Y29" s="301"/>
      <c r="Z29" s="301"/>
      <c r="AA29" s="301"/>
      <c r="AB29" s="309"/>
      <c r="AC29" s="301"/>
      <c r="AD29" s="301"/>
      <c r="AE29" s="301"/>
      <c r="AF29" s="301"/>
      <c r="AG29" s="301"/>
      <c r="AH29" s="301"/>
    </row>
    <row r="30" spans="1:34" ht="15" customHeight="1" x14ac:dyDescent="0.25">
      <c r="A30" s="301"/>
      <c r="B30" s="31"/>
      <c r="C30" s="495"/>
      <c r="D30" s="496"/>
      <c r="E30" s="496"/>
      <c r="F30" s="496"/>
      <c r="G30" s="496"/>
      <c r="H30" s="496"/>
      <c r="I30" s="496"/>
      <c r="J30" s="496"/>
      <c r="K30" s="496"/>
      <c r="L30" s="496"/>
      <c r="M30" s="496"/>
      <c r="N30" s="496"/>
      <c r="O30" s="496"/>
      <c r="P30" s="497"/>
      <c r="Q30" s="301"/>
      <c r="R30" s="314" t="s">
        <v>131</v>
      </c>
      <c r="S30" s="301"/>
      <c r="T30" s="301"/>
      <c r="U30" s="301"/>
      <c r="V30" s="301"/>
      <c r="W30" s="520" t="s">
        <v>23</v>
      </c>
      <c r="X30" s="483"/>
      <c r="Y30" s="483"/>
      <c r="Z30" s="483"/>
      <c r="AA30" s="473"/>
      <c r="AB30" s="309"/>
      <c r="AC30" s="301"/>
      <c r="AD30" s="301"/>
      <c r="AE30" s="301"/>
      <c r="AF30" s="301"/>
      <c r="AG30" s="301"/>
      <c r="AH30" s="301"/>
    </row>
    <row r="31" spans="1:34" ht="15" customHeight="1" x14ac:dyDescent="0.25">
      <c r="A31" s="301"/>
      <c r="B31" s="31"/>
      <c r="C31" s="311"/>
      <c r="D31" s="311"/>
      <c r="E31" s="311"/>
      <c r="F31" s="311"/>
      <c r="G31" s="311"/>
      <c r="H31" s="301"/>
      <c r="I31" s="301"/>
      <c r="J31" s="301"/>
      <c r="K31" s="301"/>
      <c r="L31" s="301"/>
      <c r="M31" s="301"/>
      <c r="N31" s="301"/>
      <c r="O31" s="301"/>
      <c r="P31" s="301"/>
      <c r="Q31" s="301"/>
      <c r="R31" s="314"/>
      <c r="S31" s="301"/>
      <c r="T31" s="301"/>
      <c r="U31" s="301"/>
      <c r="V31" s="301"/>
      <c r="W31" s="301"/>
      <c r="X31" s="301"/>
      <c r="Y31" s="301"/>
      <c r="Z31" s="301"/>
      <c r="AA31" s="301"/>
      <c r="AB31" s="309"/>
      <c r="AC31" s="301"/>
      <c r="AD31" s="301"/>
      <c r="AE31" s="301"/>
      <c r="AF31" s="301"/>
      <c r="AG31" s="301"/>
      <c r="AH31" s="301"/>
    </row>
    <row r="32" spans="1:34" ht="15" customHeight="1" x14ac:dyDescent="0.25">
      <c r="A32" s="301"/>
      <c r="B32" s="31"/>
      <c r="C32" s="314" t="s">
        <v>132</v>
      </c>
      <c r="D32" s="311"/>
      <c r="E32" s="311"/>
      <c r="F32" s="311"/>
      <c r="G32" s="311"/>
      <c r="H32" s="311"/>
      <c r="I32" s="301"/>
      <c r="J32" s="301"/>
      <c r="K32" s="301"/>
      <c r="L32" s="301"/>
      <c r="M32" s="301"/>
      <c r="N32" s="301"/>
      <c r="O32" s="301"/>
      <c r="P32" s="301"/>
      <c r="Q32" s="301"/>
      <c r="R32" s="301"/>
      <c r="S32" s="301"/>
      <c r="T32" s="301"/>
      <c r="U32" s="301"/>
      <c r="V32" s="301"/>
      <c r="W32" s="301"/>
      <c r="X32" s="301"/>
      <c r="Y32" s="301"/>
      <c r="Z32" s="301"/>
      <c r="AA32" s="301"/>
      <c r="AB32" s="309"/>
      <c r="AC32" s="301"/>
      <c r="AD32" s="301"/>
      <c r="AE32" s="301"/>
      <c r="AF32" s="301"/>
      <c r="AG32" s="301"/>
      <c r="AH32" s="301"/>
    </row>
    <row r="33" spans="1:34" ht="39.75" customHeight="1" x14ac:dyDescent="0.25">
      <c r="A33" s="301"/>
      <c r="B33" s="31"/>
      <c r="C33" s="874" t="s">
        <v>674</v>
      </c>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73"/>
      <c r="AB33" s="309"/>
      <c r="AC33" s="301"/>
      <c r="AD33" s="301"/>
      <c r="AE33" s="301"/>
      <c r="AF33" s="301"/>
      <c r="AG33" s="301"/>
      <c r="AH33" s="301"/>
    </row>
    <row r="34" spans="1:34" ht="15" customHeight="1" x14ac:dyDescent="0.25">
      <c r="A34" s="301"/>
      <c r="B34" s="3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7"/>
      <c r="AC34" s="301"/>
      <c r="AD34" s="301"/>
      <c r="AE34" s="301"/>
      <c r="AF34" s="301"/>
      <c r="AG34" s="301"/>
      <c r="AH34" s="301"/>
    </row>
    <row r="35" spans="1:34" ht="15" customHeight="1" x14ac:dyDescent="0.25">
      <c r="A35" s="301"/>
      <c r="B35" s="31"/>
      <c r="C35" s="305" t="s">
        <v>134</v>
      </c>
      <c r="D35" s="311"/>
      <c r="E35" s="311"/>
      <c r="F35" s="311"/>
      <c r="G35" s="311"/>
      <c r="H35" s="311"/>
      <c r="I35" s="311"/>
      <c r="J35" s="311"/>
      <c r="K35" s="311"/>
      <c r="L35" s="311"/>
      <c r="M35" s="305" t="s">
        <v>134</v>
      </c>
      <c r="N35" s="311"/>
      <c r="O35" s="311"/>
      <c r="P35" s="311"/>
      <c r="Q35" s="311"/>
      <c r="R35" s="311"/>
      <c r="S35" s="311"/>
      <c r="T35" s="311"/>
      <c r="U35" s="311"/>
      <c r="V35" s="311"/>
      <c r="W35" s="311"/>
      <c r="X35" s="311"/>
      <c r="Y35" s="311"/>
      <c r="Z35" s="311"/>
      <c r="AA35" s="311"/>
      <c r="AB35" s="317"/>
      <c r="AC35" s="301"/>
      <c r="AD35" s="301"/>
      <c r="AE35" s="301"/>
      <c r="AF35" s="301"/>
      <c r="AG35" s="301"/>
      <c r="AH35" s="301"/>
    </row>
    <row r="36" spans="1:34" ht="29.25" customHeight="1" x14ac:dyDescent="0.25">
      <c r="A36" s="301"/>
      <c r="B36" s="31"/>
      <c r="C36" s="520"/>
      <c r="D36" s="483"/>
      <c r="E36" s="483"/>
      <c r="F36" s="483"/>
      <c r="G36" s="483"/>
      <c r="H36" s="483"/>
      <c r="I36" s="483"/>
      <c r="J36" s="483"/>
      <c r="K36" s="473"/>
      <c r="L36" s="311"/>
      <c r="M36" s="520"/>
      <c r="N36" s="483"/>
      <c r="O36" s="483"/>
      <c r="P36" s="483"/>
      <c r="Q36" s="483"/>
      <c r="R36" s="483"/>
      <c r="S36" s="483"/>
      <c r="T36" s="483"/>
      <c r="U36" s="483"/>
      <c r="V36" s="483"/>
      <c r="W36" s="483"/>
      <c r="X36" s="483"/>
      <c r="Y36" s="483"/>
      <c r="Z36" s="483"/>
      <c r="AA36" s="473"/>
      <c r="AB36" s="317"/>
      <c r="AC36" s="301"/>
      <c r="AD36" s="301"/>
      <c r="AE36" s="301"/>
      <c r="AF36" s="301"/>
      <c r="AG36" s="301"/>
      <c r="AH36" s="301"/>
    </row>
    <row r="37" spans="1:34" ht="15" customHeight="1" x14ac:dyDescent="0.25">
      <c r="A37" s="301"/>
      <c r="B37" s="3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9"/>
      <c r="AC37" s="301"/>
      <c r="AD37" s="301"/>
      <c r="AE37" s="301"/>
      <c r="AF37" s="301"/>
      <c r="AG37" s="301"/>
      <c r="AH37" s="301"/>
    </row>
    <row r="38" spans="1:34" ht="15" customHeight="1" x14ac:dyDescent="0.25">
      <c r="A38" s="301"/>
      <c r="B38" s="31"/>
      <c r="C38" s="318" t="s">
        <v>137</v>
      </c>
      <c r="D38" s="318"/>
      <c r="E38" s="318"/>
      <c r="F38" s="318"/>
      <c r="G38" s="319"/>
      <c r="H38" s="320"/>
      <c r="I38" s="320"/>
      <c r="J38" s="320"/>
      <c r="K38" s="320"/>
      <c r="L38" s="320"/>
      <c r="M38" s="320"/>
      <c r="N38" s="320"/>
      <c r="O38" s="320"/>
      <c r="P38" s="320"/>
      <c r="Q38" s="320"/>
      <c r="R38" s="320"/>
      <c r="S38" s="320"/>
      <c r="T38" s="320"/>
      <c r="U38" s="320"/>
      <c r="V38" s="320"/>
      <c r="W38" s="320"/>
      <c r="X38" s="320"/>
      <c r="Y38" s="320"/>
      <c r="Z38" s="320"/>
      <c r="AA38" s="320"/>
      <c r="AB38" s="309"/>
      <c r="AC38" s="301"/>
      <c r="AD38" s="301"/>
      <c r="AE38" s="301"/>
      <c r="AF38" s="301"/>
      <c r="AG38" s="301"/>
      <c r="AH38" s="301"/>
    </row>
    <row r="39" spans="1:34" ht="90" customHeight="1" x14ac:dyDescent="0.25">
      <c r="A39" s="301"/>
      <c r="B39" s="31"/>
      <c r="C39" s="521" t="s">
        <v>592</v>
      </c>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73"/>
      <c r="AB39" s="309"/>
      <c r="AC39" s="301"/>
      <c r="AD39" s="301"/>
      <c r="AE39" s="301"/>
      <c r="AF39" s="301"/>
      <c r="AG39" s="301"/>
      <c r="AH39" s="301"/>
    </row>
    <row r="40" spans="1:34" ht="15" customHeight="1" x14ac:dyDescent="0.25">
      <c r="A40" s="301"/>
      <c r="B40" s="3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9"/>
      <c r="AC40" s="301"/>
      <c r="AD40" s="301"/>
      <c r="AE40" s="301"/>
      <c r="AF40" s="301"/>
      <c r="AG40" s="301"/>
      <c r="AH40" s="301"/>
    </row>
    <row r="41" spans="1:34" ht="15.75" customHeight="1" x14ac:dyDescent="0.25">
      <c r="A41" s="301"/>
      <c r="B41" s="31"/>
      <c r="C41" s="504" t="s">
        <v>139</v>
      </c>
      <c r="D41" s="500"/>
      <c r="E41" s="314"/>
      <c r="F41" s="482" t="s">
        <v>34</v>
      </c>
      <c r="G41" s="473"/>
      <c r="H41" s="314"/>
      <c r="I41" s="301"/>
      <c r="J41" s="321" t="s">
        <v>140</v>
      </c>
      <c r="K41" s="482">
        <v>2</v>
      </c>
      <c r="L41" s="483"/>
      <c r="M41" s="483"/>
      <c r="N41" s="473"/>
      <c r="O41" s="314"/>
      <c r="P41" s="314"/>
      <c r="Q41" s="305" t="s">
        <v>141</v>
      </c>
      <c r="R41" s="301"/>
      <c r="S41" s="314"/>
      <c r="T41" s="314"/>
      <c r="U41" s="314"/>
      <c r="V41" s="314"/>
      <c r="W41" s="482" t="s">
        <v>20</v>
      </c>
      <c r="X41" s="483"/>
      <c r="Y41" s="483"/>
      <c r="Z41" s="483"/>
      <c r="AA41" s="473"/>
      <c r="AB41" s="313"/>
      <c r="AC41" s="301"/>
      <c r="AD41" s="301"/>
      <c r="AE41" s="301"/>
      <c r="AF41" s="301"/>
      <c r="AG41" s="301"/>
      <c r="AH41" s="301"/>
    </row>
    <row r="42" spans="1:34" ht="15.75" customHeight="1" x14ac:dyDescent="0.25">
      <c r="A42" s="301"/>
      <c r="B42" s="31"/>
      <c r="C42" s="301"/>
      <c r="D42" s="301"/>
      <c r="E42" s="301"/>
      <c r="F42" s="316"/>
      <c r="G42" s="316"/>
      <c r="H42" s="316"/>
      <c r="I42" s="316"/>
      <c r="J42" s="316"/>
      <c r="K42" s="316"/>
      <c r="L42" s="316"/>
      <c r="M42" s="301"/>
      <c r="N42" s="301"/>
      <c r="O42" s="301"/>
      <c r="P42" s="301"/>
      <c r="Q42" s="301"/>
      <c r="R42" s="301"/>
      <c r="S42" s="301"/>
      <c r="T42" s="301"/>
      <c r="U42" s="301"/>
      <c r="V42" s="301"/>
      <c r="W42" s="301"/>
      <c r="X42" s="301"/>
      <c r="Y42" s="301"/>
      <c r="Z42" s="301"/>
      <c r="AA42" s="301"/>
      <c r="AB42" s="309"/>
      <c r="AC42" s="301"/>
      <c r="AD42" s="301"/>
      <c r="AE42" s="301"/>
      <c r="AF42" s="301"/>
      <c r="AG42" s="301"/>
      <c r="AH42" s="301"/>
    </row>
    <row r="43" spans="1:34" ht="32.25" customHeight="1" x14ac:dyDescent="0.25">
      <c r="A43" s="301"/>
      <c r="B43" s="31"/>
      <c r="C43" s="301"/>
      <c r="D43" s="321" t="s">
        <v>142</v>
      </c>
      <c r="E43" s="314"/>
      <c r="F43" s="521" t="s">
        <v>624</v>
      </c>
      <c r="G43" s="483"/>
      <c r="H43" s="483"/>
      <c r="I43" s="483"/>
      <c r="J43" s="483"/>
      <c r="K43" s="483"/>
      <c r="L43" s="483"/>
      <c r="M43" s="473"/>
      <c r="N43" s="301"/>
      <c r="O43" s="321" t="s">
        <v>144</v>
      </c>
      <c r="P43" s="520">
        <v>0</v>
      </c>
      <c r="Q43" s="483"/>
      <c r="R43" s="483"/>
      <c r="S43" s="483"/>
      <c r="T43" s="483"/>
      <c r="U43" s="483"/>
      <c r="V43" s="483"/>
      <c r="W43" s="483"/>
      <c r="X43" s="483"/>
      <c r="Y43" s="483"/>
      <c r="Z43" s="483"/>
      <c r="AA43" s="473"/>
      <c r="AB43" s="309"/>
      <c r="AC43" s="301"/>
      <c r="AD43" s="301"/>
      <c r="AE43" s="301"/>
      <c r="AF43" s="301"/>
      <c r="AG43" s="301"/>
      <c r="AH43" s="301"/>
    </row>
    <row r="44" spans="1:34" ht="15.75" customHeight="1" x14ac:dyDescent="0.25">
      <c r="A44" s="301"/>
      <c r="B44" s="31"/>
      <c r="C44" s="314"/>
      <c r="D44" s="314"/>
      <c r="E44" s="314"/>
      <c r="F44" s="316"/>
      <c r="G44" s="316"/>
      <c r="H44" s="316"/>
      <c r="I44" s="316"/>
      <c r="J44" s="316"/>
      <c r="K44" s="316"/>
      <c r="L44" s="316"/>
      <c r="M44" s="314"/>
      <c r="N44" s="314"/>
      <c r="O44" s="314"/>
      <c r="P44" s="314"/>
      <c r="Q44" s="314"/>
      <c r="R44" s="314"/>
      <c r="S44" s="314"/>
      <c r="T44" s="314"/>
      <c r="U44" s="314"/>
      <c r="V44" s="314"/>
      <c r="W44" s="314"/>
      <c r="X44" s="314"/>
      <c r="Y44" s="314"/>
      <c r="Z44" s="314"/>
      <c r="AA44" s="314"/>
      <c r="AB44" s="313"/>
      <c r="AC44" s="301"/>
      <c r="AD44" s="301"/>
      <c r="AE44" s="301"/>
      <c r="AF44" s="301"/>
      <c r="AG44" s="301"/>
      <c r="AH44" s="301"/>
    </row>
    <row r="45" spans="1:34" ht="15.75" customHeight="1" x14ac:dyDescent="0.25">
      <c r="A45" s="301"/>
      <c r="B45" s="31"/>
      <c r="C45" s="301"/>
      <c r="D45" s="321" t="s">
        <v>145</v>
      </c>
      <c r="E45" s="301"/>
      <c r="F45" s="503" t="s">
        <v>146</v>
      </c>
      <c r="G45" s="473"/>
      <c r="H45" s="301"/>
      <c r="I45" s="301"/>
      <c r="J45" s="314" t="s">
        <v>147</v>
      </c>
      <c r="K45" s="301"/>
      <c r="L45" s="503" t="s">
        <v>148</v>
      </c>
      <c r="M45" s="483"/>
      <c r="N45" s="473"/>
      <c r="O45" s="314"/>
      <c r="P45" s="314"/>
      <c r="Q45" s="301"/>
      <c r="R45" s="314" t="s">
        <v>149</v>
      </c>
      <c r="S45" s="314"/>
      <c r="T45" s="314"/>
      <c r="U45" s="314"/>
      <c r="V45" s="314"/>
      <c r="W45" s="522"/>
      <c r="X45" s="483"/>
      <c r="Y45" s="483"/>
      <c r="Z45" s="483"/>
      <c r="AA45" s="473"/>
      <c r="AB45" s="313"/>
      <c r="AC45" s="301"/>
      <c r="AD45" s="301"/>
      <c r="AE45" s="301"/>
      <c r="AF45" s="301"/>
      <c r="AG45" s="301"/>
      <c r="AH45" s="301"/>
    </row>
    <row r="46" spans="1:34" ht="15.75" customHeight="1" x14ac:dyDescent="0.25">
      <c r="A46" s="301"/>
      <c r="B46" s="31"/>
      <c r="C46" s="301"/>
      <c r="D46" s="301"/>
      <c r="E46" s="301"/>
      <c r="F46" s="29"/>
      <c r="G46" s="301"/>
      <c r="H46" s="301"/>
      <c r="I46" s="305"/>
      <c r="J46" s="305"/>
      <c r="K46" s="305"/>
      <c r="L46" s="305"/>
      <c r="M46" s="305"/>
      <c r="N46" s="305"/>
      <c r="O46" s="305"/>
      <c r="P46" s="305"/>
      <c r="Q46" s="305"/>
      <c r="R46" s="305"/>
      <c r="S46" s="305"/>
      <c r="T46" s="305"/>
      <c r="U46" s="305"/>
      <c r="V46" s="305"/>
      <c r="W46" s="305"/>
      <c r="X46" s="305"/>
      <c r="Y46" s="305"/>
      <c r="Z46" s="305"/>
      <c r="AA46" s="305"/>
      <c r="AB46" s="306"/>
      <c r="AC46" s="301"/>
      <c r="AD46" s="301"/>
      <c r="AE46" s="301"/>
      <c r="AF46" s="301"/>
      <c r="AG46" s="301"/>
      <c r="AH46" s="301"/>
    </row>
    <row r="47" spans="1:34" ht="15.75" customHeight="1" x14ac:dyDescent="0.25">
      <c r="A47" s="301"/>
      <c r="B47" s="31"/>
      <c r="C47" s="322" t="s">
        <v>150</v>
      </c>
      <c r="D47" s="523">
        <v>2024</v>
      </c>
      <c r="E47" s="524"/>
      <c r="F47" s="525"/>
      <c r="G47" s="35"/>
      <c r="H47" s="305"/>
      <c r="I47" s="305"/>
      <c r="J47" s="305"/>
      <c r="K47" s="305"/>
      <c r="L47" s="305"/>
      <c r="M47" s="305"/>
      <c r="N47" s="305"/>
      <c r="O47" s="305"/>
      <c r="P47" s="305"/>
      <c r="Q47" s="515"/>
      <c r="R47" s="500"/>
      <c r="S47" s="500"/>
      <c r="T47" s="500"/>
      <c r="U47" s="500"/>
      <c r="V47" s="305"/>
      <c r="W47" s="305"/>
      <c r="X47" s="514"/>
      <c r="Y47" s="500"/>
      <c r="Z47" s="500"/>
      <c r="AA47" s="500"/>
      <c r="AB47" s="313"/>
      <c r="AC47" s="301"/>
      <c r="AD47" s="301"/>
      <c r="AE47" s="301"/>
      <c r="AF47" s="301"/>
      <c r="AG47" s="301"/>
      <c r="AH47" s="301"/>
    </row>
    <row r="48" spans="1:34" ht="5.25" customHeight="1" x14ac:dyDescent="0.25">
      <c r="A48" s="301"/>
      <c r="B48" s="31"/>
      <c r="C48" s="314"/>
      <c r="D48" s="38"/>
      <c r="E48" s="38"/>
      <c r="F48" s="38"/>
      <c r="G48" s="301"/>
      <c r="H48" s="305"/>
      <c r="I48" s="305"/>
      <c r="J48" s="305"/>
      <c r="K48" s="305"/>
      <c r="L48" s="305"/>
      <c r="M48" s="305"/>
      <c r="N48" s="305"/>
      <c r="O48" s="305"/>
      <c r="P48" s="305"/>
      <c r="Q48" s="311"/>
      <c r="R48" s="311"/>
      <c r="S48" s="311"/>
      <c r="T48" s="311"/>
      <c r="U48" s="311"/>
      <c r="V48" s="305"/>
      <c r="W48" s="305"/>
      <c r="X48" s="307"/>
      <c r="Y48" s="307"/>
      <c r="Z48" s="307"/>
      <c r="AA48" s="307"/>
      <c r="AB48" s="313"/>
      <c r="AC48" s="301"/>
      <c r="AD48" s="301"/>
      <c r="AE48" s="301"/>
      <c r="AF48" s="301"/>
      <c r="AG48" s="301"/>
      <c r="AH48" s="301"/>
    </row>
    <row r="49" spans="1:34" ht="15.75" customHeight="1" x14ac:dyDescent="0.25">
      <c r="A49" s="301"/>
      <c r="B49" s="31"/>
      <c r="C49" s="314" t="s">
        <v>140</v>
      </c>
      <c r="D49" s="520">
        <v>1.2</v>
      </c>
      <c r="E49" s="483"/>
      <c r="F49" s="473"/>
      <c r="G49" s="301"/>
      <c r="H49" s="305"/>
      <c r="I49" s="305"/>
      <c r="J49" s="305"/>
      <c r="K49" s="305"/>
      <c r="L49" s="305"/>
      <c r="M49" s="305"/>
      <c r="N49" s="305"/>
      <c r="O49" s="305"/>
      <c r="P49" s="305"/>
      <c r="Q49" s="515"/>
      <c r="R49" s="500"/>
      <c r="S49" s="500"/>
      <c r="T49" s="500"/>
      <c r="U49" s="500"/>
      <c r="V49" s="305"/>
      <c r="W49" s="305"/>
      <c r="X49" s="514"/>
      <c r="Y49" s="500"/>
      <c r="Z49" s="500"/>
      <c r="AA49" s="500"/>
      <c r="AB49" s="306"/>
      <c r="AC49" s="301"/>
      <c r="AD49" s="301"/>
      <c r="AE49" s="301"/>
      <c r="AF49" s="301"/>
      <c r="AG49" s="301"/>
      <c r="AH49" s="301"/>
    </row>
    <row r="50" spans="1:34" ht="15.75" customHeight="1" x14ac:dyDescent="0.25">
      <c r="A50" s="301"/>
      <c r="B50" s="31"/>
      <c r="C50" s="301"/>
      <c r="D50" s="301"/>
      <c r="E50" s="301"/>
      <c r="F50" s="301"/>
      <c r="G50" s="301"/>
      <c r="H50" s="301"/>
      <c r="I50" s="305"/>
      <c r="J50" s="305"/>
      <c r="K50" s="314"/>
      <c r="L50" s="314"/>
      <c r="M50" s="314"/>
      <c r="N50" s="314"/>
      <c r="O50" s="314"/>
      <c r="P50" s="314"/>
      <c r="Q50" s="314"/>
      <c r="R50" s="314"/>
      <c r="S50" s="314"/>
      <c r="T50" s="314"/>
      <c r="U50" s="314"/>
      <c r="V50" s="314"/>
      <c r="W50" s="314"/>
      <c r="X50" s="314"/>
      <c r="Y50" s="314"/>
      <c r="Z50" s="314"/>
      <c r="AA50" s="314"/>
      <c r="AB50" s="306"/>
      <c r="AC50" s="301"/>
      <c r="AD50" s="301"/>
      <c r="AE50" s="301"/>
      <c r="AF50" s="301"/>
      <c r="AG50" s="301"/>
      <c r="AH50" s="301"/>
    </row>
    <row r="51" spans="1:34" ht="15.75" customHeight="1" x14ac:dyDescent="0.25">
      <c r="A51" s="301"/>
      <c r="B51" s="31"/>
      <c r="C51" s="314"/>
      <c r="D51" s="482" t="s">
        <v>151</v>
      </c>
      <c r="E51" s="483"/>
      <c r="F51" s="483"/>
      <c r="G51" s="483"/>
      <c r="H51" s="483"/>
      <c r="I51" s="483"/>
      <c r="J51" s="483"/>
      <c r="K51" s="483"/>
      <c r="L51" s="483"/>
      <c r="M51" s="483"/>
      <c r="N51" s="483"/>
      <c r="O51" s="483"/>
      <c r="P51" s="483"/>
      <c r="Q51" s="483"/>
      <c r="R51" s="483"/>
      <c r="S51" s="483"/>
      <c r="T51" s="483"/>
      <c r="U51" s="483"/>
      <c r="V51" s="483"/>
      <c r="W51" s="483"/>
      <c r="X51" s="483"/>
      <c r="Y51" s="473"/>
      <c r="Z51" s="315"/>
      <c r="AA51" s="315"/>
      <c r="AB51" s="323"/>
      <c r="AC51" s="301"/>
      <c r="AD51" s="301"/>
      <c r="AE51" s="301"/>
      <c r="AF51" s="301"/>
      <c r="AG51" s="301"/>
      <c r="AH51" s="301"/>
    </row>
    <row r="52" spans="1:34" ht="15.75" customHeight="1" x14ac:dyDescent="0.25">
      <c r="A52" s="301"/>
      <c r="B52" s="31"/>
      <c r="C52" s="301"/>
      <c r="D52" s="488" t="s">
        <v>152</v>
      </c>
      <c r="E52" s="483"/>
      <c r="F52" s="483"/>
      <c r="G52" s="483"/>
      <c r="H52" s="473"/>
      <c r="I52" s="484" t="s">
        <v>153</v>
      </c>
      <c r="J52" s="483"/>
      <c r="K52" s="483"/>
      <c r="L52" s="483"/>
      <c r="M52" s="483"/>
      <c r="N52" s="483"/>
      <c r="O52" s="483"/>
      <c r="P52" s="473"/>
      <c r="Q52" s="485" t="s">
        <v>154</v>
      </c>
      <c r="R52" s="483"/>
      <c r="S52" s="483"/>
      <c r="T52" s="483"/>
      <c r="U52" s="483"/>
      <c r="V52" s="483"/>
      <c r="W52" s="483"/>
      <c r="X52" s="483"/>
      <c r="Y52" s="473"/>
      <c r="Z52" s="315"/>
      <c r="AA52" s="315"/>
      <c r="AB52" s="323"/>
      <c r="AC52" s="301"/>
      <c r="AD52" s="301"/>
      <c r="AE52" s="301"/>
      <c r="AF52" s="301"/>
      <c r="AG52" s="301"/>
      <c r="AH52" s="301"/>
    </row>
    <row r="53" spans="1:34" ht="15.75" customHeight="1" x14ac:dyDescent="0.25">
      <c r="A53" s="324"/>
      <c r="B53" s="39"/>
      <c r="C53" s="40"/>
      <c r="D53" s="489" t="s">
        <v>155</v>
      </c>
      <c r="E53" s="483"/>
      <c r="F53" s="483"/>
      <c r="G53" s="483"/>
      <c r="H53" s="473"/>
      <c r="I53" s="486" t="s">
        <v>156</v>
      </c>
      <c r="J53" s="483"/>
      <c r="K53" s="483"/>
      <c r="L53" s="483"/>
      <c r="M53" s="483"/>
      <c r="N53" s="483"/>
      <c r="O53" s="483"/>
      <c r="P53" s="473"/>
      <c r="Q53" s="487" t="s">
        <v>157</v>
      </c>
      <c r="R53" s="483"/>
      <c r="S53" s="483"/>
      <c r="T53" s="483"/>
      <c r="U53" s="483"/>
      <c r="V53" s="483"/>
      <c r="W53" s="483"/>
      <c r="X53" s="483"/>
      <c r="Y53" s="473"/>
      <c r="Z53" s="324"/>
      <c r="AA53" s="324"/>
      <c r="AB53" s="325"/>
      <c r="AC53" s="324"/>
      <c r="AD53" s="324"/>
      <c r="AE53" s="324"/>
      <c r="AF53" s="324"/>
      <c r="AG53" s="324"/>
      <c r="AH53" s="324"/>
    </row>
    <row r="54" spans="1:34" ht="15.75" customHeight="1" x14ac:dyDescent="0.25">
      <c r="A54" s="301"/>
      <c r="B54" s="31"/>
      <c r="C54" s="326"/>
      <c r="D54" s="326"/>
      <c r="E54" s="326"/>
      <c r="F54" s="326"/>
      <c r="G54" s="327"/>
      <c r="H54" s="327"/>
      <c r="I54" s="327"/>
      <c r="J54" s="327"/>
      <c r="K54" s="327"/>
      <c r="L54" s="327"/>
      <c r="M54" s="327"/>
      <c r="N54" s="327"/>
      <c r="O54" s="327"/>
      <c r="P54" s="327"/>
      <c r="Q54" s="327"/>
      <c r="R54" s="327"/>
      <c r="S54" s="327"/>
      <c r="T54" s="327"/>
      <c r="U54" s="327"/>
      <c r="V54" s="327"/>
      <c r="W54" s="327"/>
      <c r="X54" s="327"/>
      <c r="Y54" s="327"/>
      <c r="Z54" s="326"/>
      <c r="AA54" s="326"/>
      <c r="AB54" s="310"/>
      <c r="AC54" s="301"/>
      <c r="AD54" s="301"/>
      <c r="AE54" s="301"/>
      <c r="AF54" s="301"/>
      <c r="AG54" s="301"/>
      <c r="AH54" s="301"/>
    </row>
    <row r="55" spans="1:34" ht="15.75" customHeight="1" x14ac:dyDescent="0.25">
      <c r="A55" s="328"/>
      <c r="B55" s="41"/>
      <c r="C55" s="490" t="s">
        <v>158</v>
      </c>
      <c r="D55" s="483"/>
      <c r="E55" s="483"/>
      <c r="F55" s="473"/>
      <c r="G55" s="491" t="s">
        <v>159</v>
      </c>
      <c r="H55" s="492" t="s">
        <v>160</v>
      </c>
      <c r="I55" s="493"/>
      <c r="J55" s="493"/>
      <c r="K55" s="493"/>
      <c r="L55" s="493"/>
      <c r="M55" s="493"/>
      <c r="N55" s="493"/>
      <c r="O55" s="493"/>
      <c r="P55" s="493"/>
      <c r="Q55" s="493"/>
      <c r="R55" s="493"/>
      <c r="S55" s="493"/>
      <c r="T55" s="493"/>
      <c r="U55" s="493"/>
      <c r="V55" s="493"/>
      <c r="W55" s="493"/>
      <c r="X55" s="493"/>
      <c r="Y55" s="493"/>
      <c r="Z55" s="493"/>
      <c r="AA55" s="494"/>
      <c r="AB55" s="323"/>
      <c r="AC55" s="328"/>
      <c r="AD55" s="328"/>
      <c r="AE55" s="328"/>
      <c r="AF55" s="328"/>
      <c r="AG55" s="328"/>
      <c r="AH55" s="328"/>
    </row>
    <row r="56" spans="1:34" ht="15.75" customHeight="1" x14ac:dyDescent="0.25">
      <c r="A56" s="328"/>
      <c r="B56" s="41"/>
      <c r="C56" s="42" t="s">
        <v>161</v>
      </c>
      <c r="D56" s="43" t="s">
        <v>625</v>
      </c>
      <c r="E56" s="490" t="s">
        <v>162</v>
      </c>
      <c r="F56" s="473"/>
      <c r="G56" s="460"/>
      <c r="H56" s="495"/>
      <c r="I56" s="496"/>
      <c r="J56" s="496"/>
      <c r="K56" s="496"/>
      <c r="L56" s="496"/>
      <c r="M56" s="496"/>
      <c r="N56" s="496"/>
      <c r="O56" s="496"/>
      <c r="P56" s="496"/>
      <c r="Q56" s="496"/>
      <c r="R56" s="496"/>
      <c r="S56" s="496"/>
      <c r="T56" s="496"/>
      <c r="U56" s="496"/>
      <c r="V56" s="496"/>
      <c r="W56" s="496"/>
      <c r="X56" s="496"/>
      <c r="Y56" s="496"/>
      <c r="Z56" s="496"/>
      <c r="AA56" s="497"/>
      <c r="AB56" s="323"/>
      <c r="AC56" s="328"/>
      <c r="AD56" s="328"/>
      <c r="AE56" s="328"/>
      <c r="AF56" s="328"/>
      <c r="AG56" s="328"/>
      <c r="AH56" s="328"/>
    </row>
    <row r="57" spans="1:34" ht="15.75" customHeight="1" x14ac:dyDescent="0.25">
      <c r="A57" s="328"/>
      <c r="B57" s="41"/>
      <c r="C57" s="44">
        <v>2024</v>
      </c>
      <c r="D57" s="45">
        <v>45474</v>
      </c>
      <c r="E57" s="498">
        <v>45656</v>
      </c>
      <c r="F57" s="473"/>
      <c r="G57" s="46">
        <v>0.5</v>
      </c>
      <c r="H57" s="502"/>
      <c r="I57" s="483"/>
      <c r="J57" s="483"/>
      <c r="K57" s="483"/>
      <c r="L57" s="483"/>
      <c r="M57" s="483"/>
      <c r="N57" s="483"/>
      <c r="O57" s="483"/>
      <c r="P57" s="483"/>
      <c r="Q57" s="483"/>
      <c r="R57" s="483"/>
      <c r="S57" s="483"/>
      <c r="T57" s="483"/>
      <c r="U57" s="483"/>
      <c r="V57" s="483"/>
      <c r="W57" s="483"/>
      <c r="X57" s="483"/>
      <c r="Y57" s="483"/>
      <c r="Z57" s="483"/>
      <c r="AA57" s="473"/>
      <c r="AB57" s="323"/>
      <c r="AC57" s="328"/>
      <c r="AD57" s="328"/>
      <c r="AE57" s="328"/>
      <c r="AF57" s="328"/>
      <c r="AG57" s="328"/>
      <c r="AH57" s="328"/>
    </row>
    <row r="58" spans="1:34" ht="15.75" customHeight="1" x14ac:dyDescent="0.25">
      <c r="A58" s="328"/>
      <c r="B58" s="41"/>
      <c r="C58" s="44">
        <v>2025</v>
      </c>
      <c r="D58" s="45">
        <v>45658</v>
      </c>
      <c r="E58" s="498">
        <v>46021</v>
      </c>
      <c r="F58" s="473"/>
      <c r="G58" s="46">
        <v>0.8</v>
      </c>
      <c r="H58" s="502"/>
      <c r="I58" s="483"/>
      <c r="J58" s="483"/>
      <c r="K58" s="483"/>
      <c r="L58" s="483"/>
      <c r="M58" s="483"/>
      <c r="N58" s="483"/>
      <c r="O58" s="483"/>
      <c r="P58" s="483"/>
      <c r="Q58" s="483"/>
      <c r="R58" s="483"/>
      <c r="S58" s="483"/>
      <c r="T58" s="483"/>
      <c r="U58" s="483"/>
      <c r="V58" s="483"/>
      <c r="W58" s="483"/>
      <c r="X58" s="483"/>
      <c r="Y58" s="483"/>
      <c r="Z58" s="483"/>
      <c r="AA58" s="473"/>
      <c r="AB58" s="323"/>
      <c r="AC58" s="328"/>
      <c r="AD58" s="328"/>
      <c r="AE58" s="328"/>
      <c r="AF58" s="328"/>
      <c r="AG58" s="328"/>
      <c r="AH58" s="328"/>
    </row>
    <row r="59" spans="1:34" ht="15.75" customHeight="1" x14ac:dyDescent="0.25">
      <c r="A59" s="328"/>
      <c r="B59" s="41"/>
      <c r="C59" s="44">
        <v>2026</v>
      </c>
      <c r="D59" s="45">
        <v>46023</v>
      </c>
      <c r="E59" s="498">
        <v>46386</v>
      </c>
      <c r="F59" s="473"/>
      <c r="G59" s="46">
        <v>0.4</v>
      </c>
      <c r="H59" s="502"/>
      <c r="I59" s="483"/>
      <c r="J59" s="483"/>
      <c r="K59" s="483"/>
      <c r="L59" s="483"/>
      <c r="M59" s="483"/>
      <c r="N59" s="483"/>
      <c r="O59" s="483"/>
      <c r="P59" s="483"/>
      <c r="Q59" s="483"/>
      <c r="R59" s="483"/>
      <c r="S59" s="483"/>
      <c r="T59" s="483"/>
      <c r="U59" s="483"/>
      <c r="V59" s="483"/>
      <c r="W59" s="483"/>
      <c r="X59" s="483"/>
      <c r="Y59" s="483"/>
      <c r="Z59" s="483"/>
      <c r="AA59" s="473"/>
      <c r="AB59" s="323"/>
      <c r="AC59" s="328"/>
      <c r="AD59" s="328"/>
      <c r="AE59" s="328"/>
      <c r="AF59" s="328"/>
      <c r="AG59" s="328"/>
      <c r="AH59" s="328"/>
    </row>
    <row r="60" spans="1:34" ht="15.75" customHeight="1" x14ac:dyDescent="0.25">
      <c r="A60" s="328"/>
      <c r="B60" s="41"/>
      <c r="C60" s="44">
        <v>2027</v>
      </c>
      <c r="D60" s="45">
        <v>46388</v>
      </c>
      <c r="E60" s="498">
        <v>46751</v>
      </c>
      <c r="F60" s="473"/>
      <c r="G60" s="46">
        <v>0.3</v>
      </c>
      <c r="H60" s="502"/>
      <c r="I60" s="483"/>
      <c r="J60" s="483"/>
      <c r="K60" s="483"/>
      <c r="L60" s="483"/>
      <c r="M60" s="483"/>
      <c r="N60" s="483"/>
      <c r="O60" s="483"/>
      <c r="P60" s="483"/>
      <c r="Q60" s="483"/>
      <c r="R60" s="483"/>
      <c r="S60" s="483"/>
      <c r="T60" s="483"/>
      <c r="U60" s="483"/>
      <c r="V60" s="483"/>
      <c r="W60" s="483"/>
      <c r="X60" s="483"/>
      <c r="Y60" s="483"/>
      <c r="Z60" s="483"/>
      <c r="AA60" s="473"/>
      <c r="AB60" s="323"/>
      <c r="AC60" s="328"/>
      <c r="AD60" s="328"/>
      <c r="AE60" s="328"/>
      <c r="AF60" s="328"/>
      <c r="AG60" s="328"/>
      <c r="AH60" s="328"/>
    </row>
    <row r="61" spans="1:34" ht="15.75" customHeight="1" x14ac:dyDescent="0.25">
      <c r="A61" s="328"/>
      <c r="B61" s="41"/>
      <c r="C61" s="44"/>
      <c r="D61" s="44"/>
      <c r="E61" s="490"/>
      <c r="F61" s="473"/>
      <c r="G61" s="43"/>
      <c r="H61" s="490"/>
      <c r="I61" s="483"/>
      <c r="J61" s="483"/>
      <c r="K61" s="483"/>
      <c r="L61" s="483"/>
      <c r="M61" s="483"/>
      <c r="N61" s="483"/>
      <c r="O61" s="483"/>
      <c r="P61" s="483"/>
      <c r="Q61" s="483"/>
      <c r="R61" s="483"/>
      <c r="S61" s="483"/>
      <c r="T61" s="483"/>
      <c r="U61" s="483"/>
      <c r="V61" s="483"/>
      <c r="W61" s="483"/>
      <c r="X61" s="483"/>
      <c r="Y61" s="483"/>
      <c r="Z61" s="483"/>
      <c r="AA61" s="473"/>
      <c r="AB61" s="323"/>
      <c r="AC61" s="328"/>
      <c r="AD61" s="328"/>
      <c r="AE61" s="328"/>
      <c r="AF61" s="328"/>
      <c r="AG61" s="328"/>
      <c r="AH61" s="328"/>
    </row>
    <row r="62" spans="1:34" ht="15.75" customHeight="1" x14ac:dyDescent="0.25">
      <c r="A62" s="301"/>
      <c r="B62" s="3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9"/>
      <c r="AC62" s="301"/>
      <c r="AD62" s="301"/>
      <c r="AE62" s="301"/>
      <c r="AF62" s="301"/>
      <c r="AG62" s="301"/>
      <c r="AH62" s="301"/>
    </row>
    <row r="63" spans="1:34" ht="15.75" customHeight="1" x14ac:dyDescent="0.25">
      <c r="A63" s="301"/>
      <c r="B63" s="31"/>
      <c r="C63" s="504" t="s">
        <v>163</v>
      </c>
      <c r="D63" s="500"/>
      <c r="E63" s="314"/>
      <c r="F63" s="305" t="s">
        <v>164</v>
      </c>
      <c r="G63" s="47"/>
      <c r="H63" s="316"/>
      <c r="I63" s="305" t="s">
        <v>165</v>
      </c>
      <c r="J63" s="301"/>
      <c r="K63" s="503"/>
      <c r="L63" s="473"/>
      <c r="M63" s="314"/>
      <c r="N63" s="301"/>
      <c r="O63" s="301"/>
      <c r="P63" s="301"/>
      <c r="Q63" s="301"/>
      <c r="R63" s="301"/>
      <c r="S63" s="301"/>
      <c r="T63" s="301"/>
      <c r="U63" s="301"/>
      <c r="V63" s="301"/>
      <c r="W63" s="301"/>
      <c r="X63" s="301"/>
      <c r="Y63" s="301"/>
      <c r="Z63" s="301"/>
      <c r="AA63" s="301"/>
      <c r="AB63" s="309"/>
      <c r="AC63" s="301"/>
      <c r="AD63" s="301"/>
      <c r="AE63" s="301"/>
      <c r="AF63" s="301"/>
      <c r="AG63" s="301"/>
      <c r="AH63" s="301"/>
    </row>
    <row r="64" spans="1:34" ht="15.75" customHeight="1" x14ac:dyDescent="0.25">
      <c r="A64" s="301"/>
      <c r="B64" s="329"/>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30"/>
      <c r="AC64" s="301"/>
      <c r="AD64" s="301"/>
      <c r="AE64" s="301"/>
      <c r="AF64" s="301"/>
      <c r="AG64" s="301"/>
      <c r="AH64" s="301"/>
    </row>
    <row r="65" spans="1:34" ht="15.75" customHeight="1" x14ac:dyDescent="0.25">
      <c r="A65" s="301"/>
      <c r="B65" s="501" t="s">
        <v>166</v>
      </c>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73"/>
      <c r="AC65" s="301"/>
      <c r="AD65" s="301"/>
      <c r="AE65" s="301"/>
      <c r="AF65" s="301"/>
      <c r="AG65" s="301"/>
      <c r="AH65" s="301"/>
    </row>
    <row r="66" spans="1:34" ht="15.75" customHeight="1" x14ac:dyDescent="0.25">
      <c r="A66" s="301"/>
      <c r="B66" s="48"/>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49"/>
      <c r="AC66" s="301"/>
      <c r="AD66" s="301"/>
      <c r="AE66" s="301"/>
      <c r="AF66" s="301"/>
      <c r="AG66" s="301"/>
      <c r="AH66" s="301"/>
    </row>
    <row r="67" spans="1:34" ht="29.25" customHeight="1" x14ac:dyDescent="0.25">
      <c r="A67" s="301"/>
      <c r="B67" s="490" t="s">
        <v>161</v>
      </c>
      <c r="C67" s="473"/>
      <c r="D67" s="43"/>
      <c r="E67" s="490" t="s">
        <v>167</v>
      </c>
      <c r="F67" s="473"/>
      <c r="G67" s="43"/>
      <c r="H67" s="482" t="s">
        <v>168</v>
      </c>
      <c r="I67" s="473"/>
      <c r="J67" s="490"/>
      <c r="K67" s="473"/>
      <c r="L67" s="499"/>
      <c r="M67" s="500"/>
      <c r="N67" s="43" t="s">
        <v>169</v>
      </c>
      <c r="O67" s="490"/>
      <c r="P67" s="483"/>
      <c r="Q67" s="473"/>
      <c r="R67" s="490" t="s">
        <v>170</v>
      </c>
      <c r="S67" s="483"/>
      <c r="T67" s="473"/>
      <c r="U67" s="490"/>
      <c r="V67" s="483"/>
      <c r="W67" s="473"/>
      <c r="X67" s="490" t="s">
        <v>171</v>
      </c>
      <c r="Y67" s="473"/>
      <c r="Z67" s="490"/>
      <c r="AA67" s="483"/>
      <c r="AB67" s="473"/>
      <c r="AC67" s="301"/>
      <c r="AD67" s="301"/>
      <c r="AE67" s="301"/>
      <c r="AF67" s="301"/>
      <c r="AG67" s="301"/>
      <c r="AH67" s="301"/>
    </row>
    <row r="68" spans="1:34" ht="15.75" customHeight="1" x14ac:dyDescent="0.25">
      <c r="A68" s="301"/>
      <c r="B68" s="48"/>
      <c r="C68" s="331"/>
      <c r="D68" s="331"/>
      <c r="E68" s="331"/>
      <c r="F68" s="324"/>
      <c r="G68" s="332"/>
      <c r="H68" s="333"/>
      <c r="I68" s="333"/>
      <c r="J68" s="324"/>
      <c r="K68" s="324"/>
      <c r="L68" s="324"/>
      <c r="M68" s="324"/>
      <c r="N68" s="333"/>
      <c r="O68" s="324"/>
      <c r="P68" s="324"/>
      <c r="Q68" s="324"/>
      <c r="R68" s="324"/>
      <c r="S68" s="333"/>
      <c r="T68" s="311"/>
      <c r="U68" s="311"/>
      <c r="V68" s="301"/>
      <c r="W68" s="333"/>
      <c r="X68" s="321"/>
      <c r="Y68" s="321"/>
      <c r="Z68" s="50"/>
      <c r="AA68" s="28"/>
      <c r="AB68" s="51"/>
      <c r="AC68" s="301"/>
      <c r="AD68" s="301"/>
      <c r="AE68" s="301"/>
      <c r="AF68" s="301"/>
      <c r="AG68" s="301"/>
      <c r="AH68" s="301"/>
    </row>
    <row r="69" spans="1:34" ht="15.75" customHeight="1" x14ac:dyDescent="0.25">
      <c r="A69" s="301"/>
      <c r="B69" s="501" t="s">
        <v>172</v>
      </c>
      <c r="C69" s="473"/>
      <c r="D69" s="505"/>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7"/>
      <c r="AC69" s="301"/>
      <c r="AD69" s="301"/>
      <c r="AE69" s="301"/>
      <c r="AF69" s="301"/>
      <c r="AG69" s="301"/>
      <c r="AH69" s="301"/>
    </row>
    <row r="70" spans="1:34" ht="15.75" customHeight="1" x14ac:dyDescent="0.25">
      <c r="A70" s="301"/>
      <c r="B70" s="48"/>
      <c r="C70" s="331"/>
      <c r="D70" s="331"/>
      <c r="E70" s="331"/>
      <c r="F70" s="324"/>
      <c r="G70" s="332"/>
      <c r="H70" s="333"/>
      <c r="I70" s="333"/>
      <c r="J70" s="324"/>
      <c r="K70" s="324"/>
      <c r="L70" s="324"/>
      <c r="M70" s="324"/>
      <c r="N70" s="333"/>
      <c r="O70" s="324"/>
      <c r="P70" s="324"/>
      <c r="Q70" s="324"/>
      <c r="R70" s="324"/>
      <c r="S70" s="333"/>
      <c r="T70" s="311"/>
      <c r="U70" s="311"/>
      <c r="V70" s="301"/>
      <c r="W70" s="333"/>
      <c r="X70" s="321"/>
      <c r="Y70" s="321"/>
      <c r="Z70" s="50"/>
      <c r="AA70" s="28"/>
      <c r="AB70" s="51"/>
      <c r="AC70" s="301"/>
      <c r="AD70" s="301"/>
      <c r="AE70" s="301"/>
      <c r="AF70" s="301"/>
      <c r="AG70" s="301"/>
      <c r="AH70" s="301"/>
    </row>
    <row r="71" spans="1:34" ht="15.75" customHeight="1" x14ac:dyDescent="0.25">
      <c r="A71" s="301"/>
      <c r="B71" s="501" t="s">
        <v>173</v>
      </c>
      <c r="C71" s="473"/>
      <c r="D71" s="50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7"/>
      <c r="AC71" s="301"/>
      <c r="AD71" s="301"/>
      <c r="AE71" s="301"/>
      <c r="AF71" s="301"/>
      <c r="AG71" s="301"/>
      <c r="AH71" s="301"/>
    </row>
    <row r="72" spans="1:34" ht="15.75" customHeight="1" x14ac:dyDescent="0.25">
      <c r="A72" s="301"/>
      <c r="B72" s="48"/>
      <c r="C72" s="331"/>
      <c r="D72" s="331"/>
      <c r="E72" s="331"/>
      <c r="F72" s="324"/>
      <c r="G72" s="332"/>
      <c r="H72" s="333"/>
      <c r="I72" s="333"/>
      <c r="J72" s="324"/>
      <c r="K72" s="324"/>
      <c r="L72" s="324"/>
      <c r="M72" s="324"/>
      <c r="N72" s="333"/>
      <c r="O72" s="324"/>
      <c r="P72" s="324"/>
      <c r="Q72" s="324"/>
      <c r="R72" s="324"/>
      <c r="S72" s="333"/>
      <c r="T72" s="311"/>
      <c r="U72" s="311"/>
      <c r="V72" s="301"/>
      <c r="W72" s="333"/>
      <c r="X72" s="321"/>
      <c r="Y72" s="321"/>
      <c r="Z72" s="321"/>
      <c r="AA72" s="311"/>
      <c r="AB72" s="317"/>
      <c r="AC72" s="301"/>
      <c r="AD72" s="301"/>
      <c r="AE72" s="301"/>
      <c r="AF72" s="301"/>
      <c r="AG72" s="301"/>
      <c r="AH72" s="301"/>
    </row>
    <row r="73" spans="1:34" ht="15.75" customHeight="1" x14ac:dyDescent="0.25">
      <c r="A73" s="301"/>
      <c r="B73" s="501" t="s">
        <v>174</v>
      </c>
      <c r="C73" s="473"/>
      <c r="D73" s="50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7"/>
      <c r="AC73" s="301"/>
      <c r="AD73" s="301"/>
      <c r="AE73" s="301"/>
      <c r="AF73" s="301"/>
      <c r="AG73" s="301"/>
      <c r="AH73" s="301"/>
    </row>
    <row r="74" spans="1:34" ht="15.75" customHeight="1" x14ac:dyDescent="0.25">
      <c r="A74" s="301"/>
      <c r="B74" s="48"/>
      <c r="C74" s="331"/>
      <c r="D74" s="331"/>
      <c r="E74" s="331"/>
      <c r="F74" s="324"/>
      <c r="G74" s="332"/>
      <c r="H74" s="333"/>
      <c r="I74" s="333"/>
      <c r="J74" s="324"/>
      <c r="K74" s="324"/>
      <c r="L74" s="324"/>
      <c r="M74" s="324"/>
      <c r="N74" s="333"/>
      <c r="O74" s="324"/>
      <c r="P74" s="324"/>
      <c r="Q74" s="324"/>
      <c r="R74" s="324"/>
      <c r="S74" s="333"/>
      <c r="T74" s="311"/>
      <c r="U74" s="311"/>
      <c r="V74" s="301"/>
      <c r="W74" s="333"/>
      <c r="X74" s="321"/>
      <c r="Y74" s="321"/>
      <c r="Z74" s="50"/>
      <c r="AA74" s="28"/>
      <c r="AB74" s="51"/>
      <c r="AC74" s="301"/>
      <c r="AD74" s="301"/>
      <c r="AE74" s="301"/>
      <c r="AF74" s="301"/>
      <c r="AG74" s="301"/>
      <c r="AH74" s="301"/>
    </row>
    <row r="75" spans="1:34" ht="15.75" customHeight="1" x14ac:dyDescent="0.25">
      <c r="A75" s="301"/>
      <c r="B75" s="501" t="s">
        <v>175</v>
      </c>
      <c r="C75" s="473"/>
      <c r="D75" s="50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7"/>
      <c r="AC75" s="301"/>
      <c r="AD75" s="301"/>
      <c r="AE75" s="301"/>
      <c r="AF75" s="301"/>
      <c r="AG75" s="301"/>
      <c r="AH75" s="301"/>
    </row>
    <row r="76" spans="1:34" ht="15.75" customHeight="1" x14ac:dyDescent="0.25">
      <c r="A76" s="301"/>
      <c r="B76" s="48"/>
      <c r="C76" s="331"/>
      <c r="D76" s="331"/>
      <c r="E76" s="331"/>
      <c r="F76" s="324"/>
      <c r="G76" s="332"/>
      <c r="H76" s="333"/>
      <c r="I76" s="333"/>
      <c r="J76" s="324"/>
      <c r="K76" s="324"/>
      <c r="L76" s="324"/>
      <c r="M76" s="324"/>
      <c r="N76" s="333"/>
      <c r="O76" s="324"/>
      <c r="P76" s="324"/>
      <c r="Q76" s="324"/>
      <c r="R76" s="324"/>
      <c r="S76" s="333"/>
      <c r="T76" s="311"/>
      <c r="U76" s="311"/>
      <c r="V76" s="301"/>
      <c r="W76" s="333"/>
      <c r="X76" s="321"/>
      <c r="Y76" s="321"/>
      <c r="Z76" s="50"/>
      <c r="AA76" s="28"/>
      <c r="AB76" s="51"/>
      <c r="AC76" s="301"/>
      <c r="AD76" s="301"/>
      <c r="AE76" s="301"/>
      <c r="AF76" s="301"/>
      <c r="AG76" s="301"/>
      <c r="AH76" s="301"/>
    </row>
    <row r="77" spans="1:34" ht="15.75" customHeight="1" x14ac:dyDescent="0.25">
      <c r="A77" s="301"/>
      <c r="B77" s="501" t="s">
        <v>176</v>
      </c>
      <c r="C77" s="473"/>
      <c r="D77" s="50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7"/>
      <c r="AC77" s="301"/>
      <c r="AD77" s="301"/>
      <c r="AE77" s="301"/>
      <c r="AF77" s="301"/>
      <c r="AG77" s="301"/>
      <c r="AH77" s="301"/>
    </row>
    <row r="78" spans="1:34" ht="15.75" customHeight="1" x14ac:dyDescent="0.25">
      <c r="A78" s="301"/>
      <c r="B78" s="48"/>
      <c r="C78" s="331"/>
      <c r="D78" s="331"/>
      <c r="E78" s="331"/>
      <c r="F78" s="324"/>
      <c r="G78" s="332"/>
      <c r="H78" s="333"/>
      <c r="I78" s="333"/>
      <c r="J78" s="324"/>
      <c r="K78" s="324"/>
      <c r="L78" s="324"/>
      <c r="M78" s="324"/>
      <c r="N78" s="333"/>
      <c r="O78" s="324"/>
      <c r="P78" s="324"/>
      <c r="Q78" s="324"/>
      <c r="R78" s="324"/>
      <c r="S78" s="333"/>
      <c r="T78" s="311"/>
      <c r="U78" s="311"/>
      <c r="V78" s="301"/>
      <c r="W78" s="333"/>
      <c r="X78" s="321"/>
      <c r="Y78" s="321"/>
      <c r="Z78" s="50"/>
      <c r="AA78" s="28"/>
      <c r="AB78" s="51"/>
      <c r="AC78" s="301"/>
      <c r="AD78" s="301"/>
      <c r="AE78" s="301"/>
      <c r="AF78" s="301"/>
      <c r="AG78" s="301"/>
      <c r="AH78" s="301"/>
    </row>
    <row r="79" spans="1:34" ht="15.75" customHeight="1" x14ac:dyDescent="0.25">
      <c r="A79" s="301"/>
      <c r="B79" s="501" t="s">
        <v>177</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73"/>
      <c r="AC79" s="301"/>
      <c r="AD79" s="301"/>
      <c r="AE79" s="301"/>
      <c r="AF79" s="301"/>
      <c r="AG79" s="301"/>
      <c r="AH79" s="301"/>
    </row>
    <row r="80" spans="1:34" ht="15.75" customHeight="1" x14ac:dyDescent="0.25">
      <c r="A80" s="301"/>
      <c r="B80" s="482" t="s">
        <v>122</v>
      </c>
      <c r="C80" s="473"/>
      <c r="D80" s="52" t="s">
        <v>178</v>
      </c>
      <c r="E80" s="482" t="s">
        <v>179</v>
      </c>
      <c r="F80" s="473"/>
      <c r="G80" s="482" t="s">
        <v>177</v>
      </c>
      <c r="H80" s="483"/>
      <c r="I80" s="483"/>
      <c r="J80" s="483"/>
      <c r="K80" s="483"/>
      <c r="L80" s="483"/>
      <c r="M80" s="483"/>
      <c r="N80" s="483"/>
      <c r="O80" s="473"/>
      <c r="P80" s="482" t="s">
        <v>180</v>
      </c>
      <c r="Q80" s="483"/>
      <c r="R80" s="483"/>
      <c r="S80" s="483"/>
      <c r="T80" s="483"/>
      <c r="U80" s="483"/>
      <c r="V80" s="483"/>
      <c r="W80" s="483"/>
      <c r="X80" s="483"/>
      <c r="Y80" s="483"/>
      <c r="Z80" s="483"/>
      <c r="AA80" s="483"/>
      <c r="AB80" s="473"/>
      <c r="AC80" s="301"/>
      <c r="AD80" s="301"/>
      <c r="AE80" s="301"/>
      <c r="AF80" s="301"/>
      <c r="AG80" s="301"/>
      <c r="AH80" s="301"/>
    </row>
    <row r="81" spans="1:34" ht="15.75" customHeight="1" x14ac:dyDescent="0.25">
      <c r="A81" s="301"/>
      <c r="B81" s="482"/>
      <c r="C81" s="473"/>
      <c r="D81" s="37"/>
      <c r="E81" s="482"/>
      <c r="F81" s="473"/>
      <c r="G81" s="507"/>
      <c r="H81" s="483"/>
      <c r="I81" s="483"/>
      <c r="J81" s="483"/>
      <c r="K81" s="483"/>
      <c r="L81" s="483"/>
      <c r="M81" s="483"/>
      <c r="N81" s="483"/>
      <c r="O81" s="473"/>
      <c r="P81" s="507"/>
      <c r="Q81" s="483"/>
      <c r="R81" s="483"/>
      <c r="S81" s="483"/>
      <c r="T81" s="483"/>
      <c r="U81" s="483"/>
      <c r="V81" s="483"/>
      <c r="W81" s="483"/>
      <c r="X81" s="483"/>
      <c r="Y81" s="483"/>
      <c r="Z81" s="483"/>
      <c r="AA81" s="483"/>
      <c r="AB81" s="473"/>
      <c r="AC81" s="301"/>
      <c r="AD81" s="301"/>
      <c r="AE81" s="301"/>
      <c r="AF81" s="301"/>
      <c r="AG81" s="301"/>
      <c r="AH81" s="301"/>
    </row>
    <row r="82" spans="1:34" ht="15.75" customHeight="1" x14ac:dyDescent="0.25">
      <c r="A82" s="301"/>
      <c r="B82" s="482"/>
      <c r="C82" s="473"/>
      <c r="D82" s="37"/>
      <c r="E82" s="482"/>
      <c r="F82" s="473"/>
      <c r="G82" s="507"/>
      <c r="H82" s="483"/>
      <c r="I82" s="483"/>
      <c r="J82" s="483"/>
      <c r="K82" s="483"/>
      <c r="L82" s="483"/>
      <c r="M82" s="483"/>
      <c r="N82" s="483"/>
      <c r="O82" s="473"/>
      <c r="P82" s="507"/>
      <c r="Q82" s="483"/>
      <c r="R82" s="483"/>
      <c r="S82" s="483"/>
      <c r="T82" s="483"/>
      <c r="U82" s="483"/>
      <c r="V82" s="483"/>
      <c r="W82" s="483"/>
      <c r="X82" s="483"/>
      <c r="Y82" s="483"/>
      <c r="Z82" s="483"/>
      <c r="AA82" s="483"/>
      <c r="AB82" s="473"/>
      <c r="AC82" s="301"/>
      <c r="AD82" s="301"/>
      <c r="AE82" s="301"/>
      <c r="AF82" s="301"/>
      <c r="AG82" s="301"/>
      <c r="AH82" s="301"/>
    </row>
    <row r="83" spans="1:34" ht="26.25" customHeight="1" x14ac:dyDescent="0.25">
      <c r="A83" s="301"/>
      <c r="B83" s="508" t="s">
        <v>181</v>
      </c>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73"/>
      <c r="AC83" s="301"/>
      <c r="AD83" s="334"/>
      <c r="AE83" s="301"/>
      <c r="AF83" s="301"/>
      <c r="AG83" s="301"/>
      <c r="AH83" s="301"/>
    </row>
    <row r="84" spans="1:34" ht="12.75" customHeight="1" x14ac:dyDescent="0.2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row>
    <row r="85" spans="1:34" ht="12.75" customHeight="1" x14ac:dyDescent="0.2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row>
    <row r="86" spans="1:34" ht="12.75" customHeight="1" x14ac:dyDescent="0.25">
      <c r="A86" s="301"/>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row>
    <row r="87" spans="1:34" ht="12.75" customHeight="1" x14ac:dyDescent="0.2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row>
    <row r="88" spans="1:34" ht="12.75" customHeight="1" x14ac:dyDescent="0.2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row>
    <row r="89" spans="1:34" ht="12.75" customHeight="1" x14ac:dyDescent="0.25">
      <c r="A89" s="301"/>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row>
    <row r="90" spans="1:34" ht="12.75" customHeight="1" x14ac:dyDescent="0.2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row>
    <row r="91" spans="1:34" ht="12.75" customHeight="1" x14ac:dyDescent="0.2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row>
    <row r="92" spans="1:34" ht="12.75" customHeight="1" x14ac:dyDescent="0.25">
      <c r="A92" s="301"/>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row>
    <row r="93" spans="1:34" ht="12.75" customHeight="1" x14ac:dyDescent="0.2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row>
    <row r="94" spans="1:34" ht="12.75" customHeight="1" x14ac:dyDescent="0.2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row>
    <row r="95" spans="1:34" ht="12.75" customHeight="1" x14ac:dyDescent="0.25">
      <c r="A95" s="301"/>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row>
    <row r="96" spans="1:34" ht="12.75" customHeight="1" x14ac:dyDescent="0.2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row>
    <row r="97" spans="1:34" ht="12.75" customHeight="1" x14ac:dyDescent="0.2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row>
    <row r="98" spans="1:34" ht="12.75" customHeight="1" x14ac:dyDescent="0.25">
      <c r="A98" s="301"/>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row>
    <row r="99" spans="1:34" ht="12.75" customHeight="1" x14ac:dyDescent="0.2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row>
    <row r="100" spans="1:34" ht="12.75" customHeight="1" x14ac:dyDescent="0.2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row>
    <row r="101" spans="1:34" ht="12.75" customHeight="1" x14ac:dyDescent="0.25">
      <c r="A101" s="301"/>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row>
    <row r="102" spans="1:34" ht="12.75" customHeight="1" x14ac:dyDescent="0.25">
      <c r="A102" s="301"/>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row>
    <row r="103" spans="1:34" ht="12.75" customHeight="1" x14ac:dyDescent="0.25">
      <c r="A103" s="301"/>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row>
    <row r="104" spans="1:34" ht="12.75" customHeight="1" x14ac:dyDescent="0.25">
      <c r="A104" s="301"/>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row>
    <row r="105" spans="1:34" ht="12.75" customHeight="1" x14ac:dyDescent="0.25">
      <c r="A105" s="301"/>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row>
    <row r="106" spans="1:34" ht="12.75" customHeight="1" x14ac:dyDescent="0.25">
      <c r="A106" s="301"/>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row>
    <row r="107" spans="1:34" ht="12.75" customHeight="1" x14ac:dyDescent="0.25">
      <c r="A107" s="301"/>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row>
    <row r="108" spans="1:34" ht="12.75" customHeight="1" x14ac:dyDescent="0.2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row>
    <row r="109" spans="1:34" ht="12.75" customHeigh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row>
    <row r="110" spans="1:34" ht="12.75" customHeigh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row>
    <row r="111" spans="1:34" ht="12.75" customHeight="1" x14ac:dyDescent="0.2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row>
    <row r="112" spans="1:34" ht="12.75" customHeight="1" x14ac:dyDescent="0.2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row>
    <row r="113" spans="1:34" ht="12.75" customHeight="1" x14ac:dyDescent="0.25">
      <c r="A113" s="301"/>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row>
    <row r="114" spans="1:34" ht="12.75" customHeight="1" x14ac:dyDescent="0.25">
      <c r="A114" s="301"/>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row>
    <row r="115" spans="1:34" ht="12.75" customHeight="1" x14ac:dyDescent="0.25">
      <c r="A115" s="301"/>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row>
    <row r="116" spans="1:34" ht="12.75" customHeight="1" x14ac:dyDescent="0.25">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row>
    <row r="117" spans="1:34" ht="12.75" customHeight="1" x14ac:dyDescent="0.25">
      <c r="A117" s="301"/>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row>
    <row r="118" spans="1:34" ht="12.75" customHeight="1" x14ac:dyDescent="0.25">
      <c r="A118" s="301"/>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row>
    <row r="119" spans="1:34" ht="12.75" customHeight="1" x14ac:dyDescent="0.25">
      <c r="A119" s="301"/>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row>
    <row r="120" spans="1:34" ht="12.75" customHeight="1" x14ac:dyDescent="0.25">
      <c r="A120" s="301"/>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row>
    <row r="121" spans="1:34" ht="12.75" customHeight="1" x14ac:dyDescent="0.25">
      <c r="A121" s="301"/>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row>
    <row r="122" spans="1:34" ht="12.75" customHeight="1" x14ac:dyDescent="0.25">
      <c r="A122" s="301"/>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row>
    <row r="123" spans="1:34" ht="12.75" customHeight="1" x14ac:dyDescent="0.25">
      <c r="A123" s="301"/>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row>
    <row r="124" spans="1:34" ht="12.75" customHeight="1" x14ac:dyDescent="0.25">
      <c r="A124" s="301"/>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row>
    <row r="125" spans="1:34" ht="12.75" customHeight="1" x14ac:dyDescent="0.25">
      <c r="A125" s="301"/>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row>
    <row r="126" spans="1:34" ht="12.75" customHeight="1" x14ac:dyDescent="0.25">
      <c r="A126" s="301"/>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row>
    <row r="127" spans="1:34" ht="12.75" customHeight="1" x14ac:dyDescent="0.25">
      <c r="A127" s="301"/>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row>
    <row r="128" spans="1:34" ht="12.75" customHeight="1" x14ac:dyDescent="0.25">
      <c r="A128" s="301"/>
      <c r="B128" s="301"/>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row>
    <row r="129" spans="1:34" ht="12.75" customHeight="1" x14ac:dyDescent="0.25">
      <c r="A129" s="301"/>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row>
    <row r="130" spans="1:34" ht="12.75" customHeight="1" x14ac:dyDescent="0.25">
      <c r="A130" s="301"/>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row>
    <row r="131" spans="1:34" ht="12.75" customHeight="1" x14ac:dyDescent="0.25">
      <c r="A131" s="301"/>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row>
    <row r="132" spans="1:34" ht="12.75" customHeight="1" x14ac:dyDescent="0.25">
      <c r="A132" s="301"/>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row>
    <row r="133" spans="1:34" ht="12.75" customHeight="1" x14ac:dyDescent="0.25">
      <c r="A133" s="301"/>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row>
    <row r="134" spans="1:34" ht="12.75" customHeight="1" x14ac:dyDescent="0.25">
      <c r="A134" s="301"/>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row>
    <row r="135" spans="1:34" ht="12.75" customHeight="1" x14ac:dyDescent="0.25">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row>
    <row r="136" spans="1:34" ht="12.75" customHeight="1" x14ac:dyDescent="0.25">
      <c r="A136" s="301"/>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row>
    <row r="137" spans="1:34" ht="12.75" customHeight="1" x14ac:dyDescent="0.25">
      <c r="A137" s="301"/>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row>
    <row r="138" spans="1:34" ht="12.75" customHeight="1" x14ac:dyDescent="0.25">
      <c r="A138" s="301"/>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row>
    <row r="139" spans="1:34" ht="12.75" customHeight="1" x14ac:dyDescent="0.25">
      <c r="A139" s="301"/>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row>
    <row r="140" spans="1:34" ht="12.75" customHeight="1" x14ac:dyDescent="0.25">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row>
    <row r="141" spans="1:34" ht="12.75" customHeight="1" x14ac:dyDescent="0.25">
      <c r="A141" s="301"/>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row>
    <row r="142" spans="1:34" ht="12.75" customHeight="1" x14ac:dyDescent="0.25">
      <c r="A142" s="301"/>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row>
    <row r="143" spans="1:34" ht="12.75" customHeight="1" x14ac:dyDescent="0.25">
      <c r="A143" s="301"/>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row>
    <row r="144" spans="1:34" ht="12.75" customHeight="1" x14ac:dyDescent="0.25">
      <c r="A144" s="301"/>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row>
    <row r="145" spans="1:34" ht="12.75" customHeight="1" x14ac:dyDescent="0.25">
      <c r="A145" s="301"/>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row>
    <row r="146" spans="1:34" ht="12.75" customHeight="1" x14ac:dyDescent="0.25">
      <c r="A146" s="301"/>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row>
    <row r="147" spans="1:34" ht="12.75" customHeight="1" x14ac:dyDescent="0.25">
      <c r="A147" s="301"/>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row>
    <row r="148" spans="1:34" ht="12.75" customHeight="1" x14ac:dyDescent="0.25">
      <c r="A148" s="301"/>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row>
    <row r="149" spans="1:34" ht="12.75" customHeight="1" x14ac:dyDescent="0.25">
      <c r="A149" s="301"/>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row>
    <row r="150" spans="1:34" ht="12.75" customHeight="1" x14ac:dyDescent="0.25">
      <c r="A150" s="301"/>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row>
    <row r="151" spans="1:34" ht="12.75" customHeight="1" x14ac:dyDescent="0.25">
      <c r="A151" s="301"/>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row>
    <row r="152" spans="1:34" ht="12.75" customHeight="1" x14ac:dyDescent="0.25">
      <c r="A152" s="301"/>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row>
    <row r="153" spans="1:34" ht="12.75" customHeight="1" x14ac:dyDescent="0.25">
      <c r="A153" s="301"/>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row>
    <row r="154" spans="1:34" ht="12.75" customHeight="1" x14ac:dyDescent="0.25">
      <c r="A154" s="301"/>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row>
    <row r="155" spans="1:34" ht="12.75" customHeight="1" x14ac:dyDescent="0.25">
      <c r="A155" s="301"/>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row>
    <row r="156" spans="1:34" ht="12.75" customHeight="1" x14ac:dyDescent="0.25">
      <c r="A156" s="301"/>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row>
    <row r="157" spans="1:34" ht="12.75" customHeight="1" x14ac:dyDescent="0.25">
      <c r="A157" s="301"/>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row>
    <row r="158" spans="1:34" ht="12.75" customHeight="1" x14ac:dyDescent="0.25">
      <c r="A158" s="301"/>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301"/>
      <c r="AF158" s="301"/>
      <c r="AG158" s="301"/>
      <c r="AH158" s="301"/>
    </row>
    <row r="159" spans="1:34" ht="12.75" customHeight="1" x14ac:dyDescent="0.25">
      <c r="A159" s="301"/>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row>
    <row r="160" spans="1:34" ht="12.75" customHeight="1" x14ac:dyDescent="0.25">
      <c r="A160" s="301"/>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row>
    <row r="161" spans="1:34" ht="12.75" customHeight="1" x14ac:dyDescent="0.25">
      <c r="A161" s="301"/>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301"/>
      <c r="AE161" s="301"/>
      <c r="AF161" s="301"/>
      <c r="AG161" s="301"/>
      <c r="AH161" s="301"/>
    </row>
    <row r="162" spans="1:34" ht="12.75" customHeight="1" x14ac:dyDescent="0.25">
      <c r="A162" s="301"/>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row>
    <row r="163" spans="1:34" ht="12.75" customHeight="1" x14ac:dyDescent="0.25">
      <c r="A163" s="301"/>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row>
    <row r="164" spans="1:34" ht="12.75" customHeight="1" x14ac:dyDescent="0.25">
      <c r="A164" s="301"/>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row>
    <row r="165" spans="1:34" ht="12.75" customHeight="1" x14ac:dyDescent="0.25">
      <c r="A165" s="301"/>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301"/>
      <c r="AE165" s="301"/>
      <c r="AF165" s="301"/>
      <c r="AG165" s="301"/>
      <c r="AH165" s="301"/>
    </row>
    <row r="166" spans="1:34" ht="12.75" customHeight="1" x14ac:dyDescent="0.25">
      <c r="A166" s="301"/>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301"/>
      <c r="AE166" s="301"/>
      <c r="AF166" s="301"/>
      <c r="AG166" s="301"/>
      <c r="AH166" s="301"/>
    </row>
    <row r="167" spans="1:34" ht="12.75" customHeight="1" x14ac:dyDescent="0.25">
      <c r="A167" s="301"/>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301"/>
      <c r="AE167" s="301"/>
      <c r="AF167" s="301"/>
      <c r="AG167" s="301"/>
      <c r="AH167" s="301"/>
    </row>
    <row r="168" spans="1:34" ht="12.75" customHeight="1" x14ac:dyDescent="0.25">
      <c r="A168" s="301"/>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c r="AF168" s="301"/>
      <c r="AG168" s="301"/>
      <c r="AH168" s="301"/>
    </row>
    <row r="169" spans="1:34" ht="12.75" customHeight="1" x14ac:dyDescent="0.25">
      <c r="A169" s="301"/>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row>
    <row r="170" spans="1:34" ht="12.75" customHeight="1" x14ac:dyDescent="0.25">
      <c r="A170" s="301"/>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row>
    <row r="171" spans="1:34" ht="12.75" customHeight="1" x14ac:dyDescent="0.25">
      <c r="A171" s="301"/>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301"/>
      <c r="AE171" s="301"/>
      <c r="AF171" s="301"/>
      <c r="AG171" s="301"/>
      <c r="AH171" s="301"/>
    </row>
    <row r="172" spans="1:34" ht="12.75" customHeight="1" x14ac:dyDescent="0.25">
      <c r="A172" s="301"/>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301"/>
      <c r="AE172" s="301"/>
      <c r="AF172" s="301"/>
      <c r="AG172" s="301"/>
      <c r="AH172" s="301"/>
    </row>
    <row r="173" spans="1:34" ht="12.75" customHeight="1" x14ac:dyDescent="0.25">
      <c r="A173" s="301"/>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row>
    <row r="174" spans="1:34" ht="12.75" customHeight="1" x14ac:dyDescent="0.25">
      <c r="A174" s="301"/>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row>
    <row r="175" spans="1:34" ht="12.75" customHeight="1" x14ac:dyDescent="0.25">
      <c r="A175" s="301"/>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301"/>
      <c r="AF175" s="301"/>
      <c r="AG175" s="301"/>
      <c r="AH175" s="301"/>
    </row>
    <row r="176" spans="1:34" ht="12.75" customHeight="1" x14ac:dyDescent="0.25">
      <c r="A176" s="301"/>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301"/>
      <c r="AE176" s="301"/>
      <c r="AF176" s="301"/>
      <c r="AG176" s="301"/>
      <c r="AH176" s="301"/>
    </row>
    <row r="177" spans="1:34" ht="12.75" customHeight="1" x14ac:dyDescent="0.25">
      <c r="A177" s="301"/>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301"/>
      <c r="AF177" s="301"/>
      <c r="AG177" s="301"/>
      <c r="AH177" s="301"/>
    </row>
    <row r="178" spans="1:34" ht="12.75" customHeight="1" x14ac:dyDescent="0.25">
      <c r="A178" s="301"/>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1"/>
      <c r="AD178" s="301"/>
      <c r="AE178" s="301"/>
      <c r="AF178" s="301"/>
      <c r="AG178" s="301"/>
      <c r="AH178" s="301"/>
    </row>
    <row r="179" spans="1:34" ht="12.75" customHeight="1" x14ac:dyDescent="0.25">
      <c r="A179" s="301"/>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301"/>
      <c r="AE179" s="301"/>
      <c r="AF179" s="301"/>
      <c r="AG179" s="301"/>
      <c r="AH179" s="301"/>
    </row>
    <row r="180" spans="1:34" ht="12.75" customHeight="1" x14ac:dyDescent="0.25">
      <c r="A180" s="301"/>
      <c r="B180" s="301"/>
      <c r="C180" s="301"/>
      <c r="D180" s="301"/>
      <c r="E180" s="301"/>
      <c r="F180" s="301"/>
      <c r="G180" s="301"/>
      <c r="H180" s="301"/>
      <c r="I180" s="301"/>
      <c r="J180" s="301"/>
      <c r="K180" s="301"/>
      <c r="L180" s="301"/>
      <c r="M180" s="301"/>
      <c r="N180" s="301"/>
      <c r="O180" s="301"/>
      <c r="P180" s="301"/>
      <c r="Q180" s="301"/>
      <c r="R180" s="301"/>
      <c r="S180" s="301"/>
      <c r="T180" s="301"/>
      <c r="U180" s="301"/>
      <c r="V180" s="301"/>
      <c r="W180" s="301"/>
      <c r="X180" s="301"/>
      <c r="Y180" s="301"/>
      <c r="Z180" s="301"/>
      <c r="AA180" s="301"/>
      <c r="AB180" s="301"/>
      <c r="AC180" s="301"/>
      <c r="AD180" s="301"/>
      <c r="AE180" s="301"/>
      <c r="AF180" s="301"/>
      <c r="AG180" s="301"/>
      <c r="AH180" s="301"/>
    </row>
    <row r="181" spans="1:34" ht="12.75" customHeight="1" x14ac:dyDescent="0.25">
      <c r="A181" s="301"/>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row>
    <row r="182" spans="1:34" ht="12.75" customHeight="1" x14ac:dyDescent="0.25">
      <c r="A182" s="301"/>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row>
    <row r="183" spans="1:34" ht="12.75" customHeight="1" x14ac:dyDescent="0.25">
      <c r="A183" s="301"/>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301"/>
      <c r="AF183" s="301"/>
      <c r="AG183" s="301"/>
      <c r="AH183" s="301"/>
    </row>
    <row r="184" spans="1:34" ht="12.75" customHeight="1" x14ac:dyDescent="0.25">
      <c r="A184" s="301"/>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row>
    <row r="185" spans="1:34" ht="12.75" customHeight="1" x14ac:dyDescent="0.25">
      <c r="A185" s="301"/>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301"/>
      <c r="AE185" s="301"/>
      <c r="AF185" s="301"/>
      <c r="AG185" s="301"/>
      <c r="AH185" s="301"/>
    </row>
    <row r="186" spans="1:34" ht="12.75" customHeight="1" x14ac:dyDescent="0.25">
      <c r="A186" s="301"/>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row>
    <row r="187" spans="1:34" ht="12.75" customHeight="1" x14ac:dyDescent="0.25">
      <c r="A187" s="301"/>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1"/>
      <c r="AD187" s="301"/>
      <c r="AE187" s="301"/>
      <c r="AF187" s="301"/>
      <c r="AG187" s="301"/>
      <c r="AH187" s="301"/>
    </row>
    <row r="188" spans="1:34" ht="12.75" customHeight="1" x14ac:dyDescent="0.25">
      <c r="A188" s="301"/>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1"/>
      <c r="AD188" s="301"/>
      <c r="AE188" s="301"/>
      <c r="AF188" s="301"/>
      <c r="AG188" s="301"/>
      <c r="AH188" s="301"/>
    </row>
    <row r="189" spans="1:34" ht="12.75" customHeight="1" x14ac:dyDescent="0.25">
      <c r="A189" s="301"/>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c r="AF189" s="301"/>
      <c r="AG189" s="301"/>
      <c r="AH189" s="301"/>
    </row>
    <row r="190" spans="1:34" ht="12.75" customHeight="1" x14ac:dyDescent="0.25">
      <c r="A190" s="301"/>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c r="AF190" s="301"/>
      <c r="AG190" s="301"/>
      <c r="AH190" s="301"/>
    </row>
    <row r="191" spans="1:34" ht="12.75" customHeight="1" x14ac:dyDescent="0.25">
      <c r="A191" s="301"/>
      <c r="B191" s="301"/>
      <c r="C191" s="301"/>
      <c r="D191" s="301"/>
      <c r="E191" s="301"/>
      <c r="F191" s="301"/>
      <c r="G191" s="301"/>
      <c r="H191" s="301"/>
      <c r="I191" s="301"/>
      <c r="J191" s="301"/>
      <c r="K191" s="301"/>
      <c r="L191" s="301"/>
      <c r="M191" s="301"/>
      <c r="N191" s="301"/>
      <c r="O191" s="301"/>
      <c r="P191" s="301"/>
      <c r="Q191" s="301"/>
      <c r="R191" s="301"/>
      <c r="S191" s="301"/>
      <c r="T191" s="301"/>
      <c r="U191" s="301"/>
      <c r="V191" s="301"/>
      <c r="W191" s="301"/>
      <c r="X191" s="301"/>
      <c r="Y191" s="301"/>
      <c r="Z191" s="301"/>
      <c r="AA191" s="301"/>
      <c r="AB191" s="301"/>
      <c r="AC191" s="301"/>
      <c r="AD191" s="301"/>
      <c r="AE191" s="301"/>
      <c r="AF191" s="301"/>
      <c r="AG191" s="301"/>
      <c r="AH191" s="301"/>
    </row>
    <row r="192" spans="1:34" ht="12.75" customHeight="1" x14ac:dyDescent="0.25">
      <c r="A192" s="301"/>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301"/>
      <c r="AF192" s="301"/>
      <c r="AG192" s="301"/>
      <c r="AH192" s="301"/>
    </row>
    <row r="193" spans="1:34" ht="12.75" customHeight="1" x14ac:dyDescent="0.25">
      <c r="A193" s="301"/>
      <c r="B193" s="301"/>
      <c r="C193" s="301"/>
      <c r="D193" s="301"/>
      <c r="E193" s="301"/>
      <c r="F193" s="301"/>
      <c r="G193" s="301"/>
      <c r="H193" s="301"/>
      <c r="I193" s="301"/>
      <c r="J193" s="301"/>
      <c r="K193" s="301"/>
      <c r="L193" s="301"/>
      <c r="M193" s="301"/>
      <c r="N193" s="301"/>
      <c r="O193" s="301"/>
      <c r="P193" s="301"/>
      <c r="Q193" s="301"/>
      <c r="R193" s="301"/>
      <c r="S193" s="301"/>
      <c r="T193" s="301"/>
      <c r="U193" s="301"/>
      <c r="V193" s="301"/>
      <c r="W193" s="301"/>
      <c r="X193" s="301"/>
      <c r="Y193" s="301"/>
      <c r="Z193" s="301"/>
      <c r="AA193" s="301"/>
      <c r="AB193" s="301"/>
      <c r="AC193" s="301"/>
      <c r="AD193" s="301"/>
      <c r="AE193" s="301"/>
      <c r="AF193" s="301"/>
      <c r="AG193" s="301"/>
      <c r="AH193" s="301"/>
    </row>
    <row r="194" spans="1:34" ht="12.75" customHeight="1" x14ac:dyDescent="0.25">
      <c r="A194" s="301"/>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301"/>
      <c r="AE194" s="301"/>
      <c r="AF194" s="301"/>
      <c r="AG194" s="301"/>
      <c r="AH194" s="301"/>
    </row>
    <row r="195" spans="1:34" ht="12.75" customHeight="1" x14ac:dyDescent="0.25">
      <c r="A195" s="301"/>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301"/>
      <c r="AE195" s="301"/>
      <c r="AF195" s="301"/>
      <c r="AG195" s="301"/>
      <c r="AH195" s="301"/>
    </row>
    <row r="196" spans="1:34" ht="12.75" customHeight="1" x14ac:dyDescent="0.25">
      <c r="A196" s="301"/>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301"/>
      <c r="AE196" s="301"/>
      <c r="AF196" s="301"/>
      <c r="AG196" s="301"/>
      <c r="AH196" s="301"/>
    </row>
    <row r="197" spans="1:34" ht="12.75" customHeight="1" x14ac:dyDescent="0.25">
      <c r="A197" s="301"/>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c r="AF197" s="301"/>
      <c r="AG197" s="301"/>
      <c r="AH197" s="301"/>
    </row>
    <row r="198" spans="1:34" ht="12.75" customHeight="1" x14ac:dyDescent="0.25">
      <c r="A198" s="301"/>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301"/>
      <c r="AF198" s="301"/>
      <c r="AG198" s="301"/>
      <c r="AH198" s="301"/>
    </row>
    <row r="199" spans="1:34" ht="12.75" customHeight="1" x14ac:dyDescent="0.25">
      <c r="A199" s="301"/>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row>
    <row r="200" spans="1:34" ht="12.75" customHeight="1" x14ac:dyDescent="0.25">
      <c r="A200" s="301"/>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301"/>
      <c r="AE200" s="301"/>
      <c r="AF200" s="301"/>
      <c r="AG200" s="301"/>
      <c r="AH200" s="301"/>
    </row>
    <row r="201" spans="1:34" ht="12.75" customHeight="1" x14ac:dyDescent="0.25">
      <c r="A201" s="301"/>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row>
    <row r="202" spans="1:34" ht="12.75" customHeight="1" x14ac:dyDescent="0.25">
      <c r="A202" s="301"/>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301"/>
      <c r="AE202" s="301"/>
      <c r="AF202" s="301"/>
      <c r="AG202" s="301"/>
      <c r="AH202" s="301"/>
    </row>
    <row r="203" spans="1:34" ht="12.75" customHeight="1" x14ac:dyDescent="0.25">
      <c r="A203" s="301"/>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row>
    <row r="204" spans="1:34" ht="12.75" customHeight="1" x14ac:dyDescent="0.25">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row>
    <row r="205" spans="1:34" ht="12.75" customHeight="1" x14ac:dyDescent="0.25">
      <c r="A205" s="301"/>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301"/>
      <c r="AE205" s="301"/>
      <c r="AF205" s="301"/>
      <c r="AG205" s="301"/>
      <c r="AH205" s="301"/>
    </row>
    <row r="206" spans="1:34" ht="12.75" customHeight="1" x14ac:dyDescent="0.25">
      <c r="A206" s="301"/>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301"/>
      <c r="AF206" s="301"/>
      <c r="AG206" s="301"/>
      <c r="AH206" s="301"/>
    </row>
    <row r="207" spans="1:34" ht="12.75" customHeight="1" x14ac:dyDescent="0.25">
      <c r="A207" s="301"/>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301"/>
      <c r="AF207" s="301"/>
      <c r="AG207" s="301"/>
      <c r="AH207" s="301"/>
    </row>
    <row r="208" spans="1:34" ht="12.75" customHeight="1" x14ac:dyDescent="0.25">
      <c r="A208" s="301"/>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301"/>
      <c r="AE208" s="301"/>
      <c r="AF208" s="301"/>
      <c r="AG208" s="301"/>
      <c r="AH208" s="301"/>
    </row>
    <row r="209" spans="1:34" ht="12.75" customHeight="1" x14ac:dyDescent="0.25">
      <c r="A209" s="301"/>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301"/>
      <c r="AE209" s="301"/>
      <c r="AF209" s="301"/>
      <c r="AG209" s="301"/>
      <c r="AH209" s="301"/>
    </row>
    <row r="210" spans="1:34" ht="12.75" customHeight="1" x14ac:dyDescent="0.25">
      <c r="A210" s="301"/>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row>
    <row r="211" spans="1:34" ht="12.75" customHeight="1" x14ac:dyDescent="0.25">
      <c r="A211" s="301"/>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c r="AH211" s="301"/>
    </row>
    <row r="212" spans="1:34" ht="12.75" customHeight="1" x14ac:dyDescent="0.25">
      <c r="A212" s="301"/>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row>
    <row r="213" spans="1:34" ht="12.75" customHeight="1" x14ac:dyDescent="0.25">
      <c r="A213" s="301"/>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row>
    <row r="214" spans="1:34" ht="12.75" customHeight="1" x14ac:dyDescent="0.25">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row>
    <row r="215" spans="1:34" ht="12.75" customHeight="1" x14ac:dyDescent="0.25">
      <c r="A215" s="301"/>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row>
    <row r="216" spans="1:34" ht="12.75" customHeight="1" x14ac:dyDescent="0.25">
      <c r="A216" s="301"/>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row>
    <row r="217" spans="1:34" ht="12.75" customHeight="1" x14ac:dyDescent="0.25">
      <c r="A217" s="301"/>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1"/>
      <c r="AD217" s="301"/>
      <c r="AE217" s="301"/>
      <c r="AF217" s="301"/>
      <c r="AG217" s="301"/>
      <c r="AH217" s="301"/>
    </row>
    <row r="218" spans="1:34" ht="12.75" customHeight="1" x14ac:dyDescent="0.25">
      <c r="A218" s="301"/>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301"/>
      <c r="AF218" s="301"/>
      <c r="AG218" s="301"/>
      <c r="AH218" s="301"/>
    </row>
    <row r="219" spans="1:34" ht="12.75" customHeight="1" x14ac:dyDescent="0.25">
      <c r="A219" s="301"/>
      <c r="B219" s="301"/>
      <c r="C219" s="301"/>
      <c r="D219" s="301"/>
      <c r="E219" s="301"/>
      <c r="F219" s="301"/>
      <c r="G219" s="301"/>
      <c r="H219" s="301"/>
      <c r="I219" s="301"/>
      <c r="J219" s="301"/>
      <c r="K219" s="301"/>
      <c r="L219" s="301"/>
      <c r="M219" s="301"/>
      <c r="N219" s="301"/>
      <c r="O219" s="301"/>
      <c r="P219" s="301"/>
      <c r="Q219" s="301"/>
      <c r="R219" s="301"/>
      <c r="S219" s="301"/>
      <c r="T219" s="301"/>
      <c r="U219" s="301"/>
      <c r="V219" s="301"/>
      <c r="W219" s="301"/>
      <c r="X219" s="301"/>
      <c r="Y219" s="301"/>
      <c r="Z219" s="301"/>
      <c r="AA219" s="301"/>
      <c r="AB219" s="301"/>
      <c r="AC219" s="301"/>
      <c r="AD219" s="301"/>
      <c r="AE219" s="301"/>
      <c r="AF219" s="301"/>
      <c r="AG219" s="301"/>
      <c r="AH219" s="301"/>
    </row>
    <row r="220" spans="1:34" ht="12.75" customHeight="1" x14ac:dyDescent="0.25">
      <c r="A220" s="301"/>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row>
    <row r="221" spans="1:34" ht="12.75" customHeight="1" x14ac:dyDescent="0.25">
      <c r="A221" s="301"/>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row>
    <row r="222" spans="1:34" ht="12.75" customHeight="1" x14ac:dyDescent="0.25">
      <c r="A222" s="301"/>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row>
    <row r="223" spans="1:34" ht="12.75" customHeight="1" x14ac:dyDescent="0.25">
      <c r="A223" s="301"/>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301"/>
      <c r="AE223" s="301"/>
      <c r="AF223" s="301"/>
      <c r="AG223" s="301"/>
      <c r="AH223" s="301"/>
    </row>
    <row r="224" spans="1:34" ht="12.75" customHeight="1" x14ac:dyDescent="0.25">
      <c r="A224" s="301"/>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row>
    <row r="225" spans="1:34" ht="12.75" customHeight="1" x14ac:dyDescent="0.25">
      <c r="A225" s="301"/>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301"/>
      <c r="AF225" s="301"/>
      <c r="AG225" s="301"/>
      <c r="AH225" s="301"/>
    </row>
    <row r="226" spans="1:34" ht="12.75" customHeight="1" x14ac:dyDescent="0.25">
      <c r="A226" s="301"/>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1"/>
      <c r="AD226" s="301"/>
      <c r="AE226" s="301"/>
      <c r="AF226" s="301"/>
      <c r="AG226" s="301"/>
      <c r="AH226" s="301"/>
    </row>
    <row r="227" spans="1:34" ht="12.75" customHeight="1" x14ac:dyDescent="0.25">
      <c r="A227" s="301"/>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301"/>
      <c r="AF227" s="301"/>
      <c r="AG227" s="301"/>
      <c r="AH227" s="301"/>
    </row>
    <row r="228" spans="1:34" ht="12.75" customHeight="1" x14ac:dyDescent="0.25">
      <c r="A228" s="301"/>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row>
    <row r="229" spans="1:34" ht="12.75" customHeight="1" x14ac:dyDescent="0.25">
      <c r="A229" s="301"/>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c r="AF229" s="301"/>
      <c r="AG229" s="301"/>
      <c r="AH229" s="301"/>
    </row>
    <row r="230" spans="1:34" ht="12.75" customHeight="1" x14ac:dyDescent="0.25">
      <c r="A230" s="301"/>
      <c r="B230" s="301"/>
      <c r="C230" s="301"/>
      <c r="D230" s="301"/>
      <c r="E230" s="301"/>
      <c r="F230" s="301"/>
      <c r="G230" s="301"/>
      <c r="H230" s="301"/>
      <c r="I230" s="301"/>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row>
    <row r="231" spans="1:34" ht="12.75" customHeight="1" x14ac:dyDescent="0.25">
      <c r="A231" s="301"/>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c r="AF231" s="301"/>
      <c r="AG231" s="301"/>
      <c r="AH231" s="301"/>
    </row>
    <row r="232" spans="1:34" ht="12.75" customHeight="1" x14ac:dyDescent="0.25">
      <c r="A232" s="301"/>
      <c r="B232" s="301"/>
      <c r="C232" s="301"/>
      <c r="D232" s="301"/>
      <c r="E232" s="301"/>
      <c r="F232" s="301"/>
      <c r="G232" s="301"/>
      <c r="H232" s="301"/>
      <c r="I232" s="301"/>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row>
    <row r="233" spans="1:34" ht="12.75" customHeight="1" x14ac:dyDescent="0.25">
      <c r="A233" s="301"/>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row>
    <row r="234" spans="1:34" ht="12.75" customHeight="1" x14ac:dyDescent="0.25">
      <c r="A234" s="301"/>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row>
    <row r="235" spans="1:34" ht="12.75" customHeight="1" x14ac:dyDescent="0.25">
      <c r="A235" s="301"/>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row>
    <row r="236" spans="1:34" ht="12.75" customHeight="1" x14ac:dyDescent="0.25">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row>
    <row r="237" spans="1:34" ht="12.75" customHeight="1" x14ac:dyDescent="0.25">
      <c r="A237" s="301"/>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row>
    <row r="238" spans="1:34" ht="12.75" customHeight="1" x14ac:dyDescent="0.25">
      <c r="A238" s="301"/>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301"/>
      <c r="AE238" s="301"/>
      <c r="AF238" s="301"/>
      <c r="AG238" s="301"/>
      <c r="AH238" s="301"/>
    </row>
    <row r="239" spans="1:34" ht="12.75" customHeight="1" x14ac:dyDescent="0.25">
      <c r="A239" s="301"/>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c r="AE239" s="301"/>
      <c r="AF239" s="301"/>
      <c r="AG239" s="301"/>
      <c r="AH239" s="301"/>
    </row>
    <row r="240" spans="1:34" ht="12.75" customHeight="1" x14ac:dyDescent="0.25">
      <c r="A240" s="301"/>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301"/>
      <c r="AE240" s="301"/>
      <c r="AF240" s="301"/>
      <c r="AG240" s="301"/>
      <c r="AH240" s="301"/>
    </row>
    <row r="241" spans="1:34" ht="12.75" customHeight="1" x14ac:dyDescent="0.25">
      <c r="A241" s="301"/>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301"/>
      <c r="AF241" s="301"/>
      <c r="AG241" s="301"/>
      <c r="AH241" s="301"/>
    </row>
    <row r="242" spans="1:34" ht="12.75" customHeight="1" x14ac:dyDescent="0.25">
      <c r="A242" s="301"/>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row>
    <row r="243" spans="1:34" ht="12.75" customHeight="1" x14ac:dyDescent="0.25">
      <c r="A243" s="301"/>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301"/>
      <c r="AE243" s="301"/>
      <c r="AF243" s="301"/>
      <c r="AG243" s="301"/>
      <c r="AH243" s="301"/>
    </row>
    <row r="244" spans="1:34" ht="12.75" customHeight="1" x14ac:dyDescent="0.25">
      <c r="A244" s="301"/>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row>
    <row r="245" spans="1:34" ht="12.75" customHeight="1" x14ac:dyDescent="0.25">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row>
    <row r="246" spans="1:34" ht="12.75" customHeight="1" x14ac:dyDescent="0.25">
      <c r="A246" s="301"/>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301"/>
      <c r="AE246" s="301"/>
      <c r="AF246" s="301"/>
      <c r="AG246" s="301"/>
      <c r="AH246" s="301"/>
    </row>
    <row r="247" spans="1:34" ht="12.75" customHeight="1" x14ac:dyDescent="0.25">
      <c r="A247" s="301"/>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1"/>
      <c r="AD247" s="301"/>
      <c r="AE247" s="301"/>
      <c r="AF247" s="301"/>
      <c r="AG247" s="301"/>
      <c r="AH247" s="301"/>
    </row>
    <row r="248" spans="1:34" ht="12.75" customHeight="1" x14ac:dyDescent="0.25">
      <c r="A248" s="301"/>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c r="AE248" s="301"/>
      <c r="AF248" s="301"/>
      <c r="AG248" s="301"/>
      <c r="AH248" s="301"/>
    </row>
    <row r="249" spans="1:34" ht="12.75" customHeight="1" x14ac:dyDescent="0.25">
      <c r="A249" s="301"/>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301"/>
      <c r="AF249" s="301"/>
      <c r="AG249" s="301"/>
      <c r="AH249" s="301"/>
    </row>
    <row r="250" spans="1:34" ht="12.75" customHeight="1" x14ac:dyDescent="0.25">
      <c r="A250" s="301"/>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301"/>
      <c r="AF250" s="301"/>
      <c r="AG250" s="301"/>
      <c r="AH250" s="301"/>
    </row>
    <row r="251" spans="1:34" ht="12.75" customHeight="1" x14ac:dyDescent="0.25">
      <c r="A251" s="301"/>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301"/>
      <c r="AE251" s="301"/>
      <c r="AF251" s="301"/>
      <c r="AG251" s="301"/>
      <c r="AH251" s="301"/>
    </row>
    <row r="252" spans="1:34" ht="12.75" customHeight="1" x14ac:dyDescent="0.25">
      <c r="A252" s="301"/>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301"/>
      <c r="AE252" s="301"/>
      <c r="AF252" s="301"/>
      <c r="AG252" s="301"/>
      <c r="AH252" s="301"/>
    </row>
    <row r="253" spans="1:34" ht="12.75" customHeight="1" x14ac:dyDescent="0.25">
      <c r="A253" s="301"/>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row>
    <row r="254" spans="1:34" ht="12.75" customHeight="1" x14ac:dyDescent="0.25">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row>
    <row r="255" spans="1:34" ht="12.75" customHeight="1" x14ac:dyDescent="0.25">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row>
    <row r="256" spans="1:34" ht="12.75" customHeight="1" x14ac:dyDescent="0.25">
      <c r="A256" s="301"/>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c r="AF256" s="301"/>
      <c r="AG256" s="301"/>
      <c r="AH256" s="301"/>
    </row>
    <row r="257" spans="1:34" ht="12.75" customHeight="1" x14ac:dyDescent="0.25">
      <c r="A257" s="301"/>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c r="AF257" s="301"/>
      <c r="AG257" s="301"/>
      <c r="AH257" s="301"/>
    </row>
    <row r="258" spans="1:34" ht="12.75" customHeight="1" x14ac:dyDescent="0.25">
      <c r="A258" s="301"/>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c r="AF258" s="301"/>
      <c r="AG258" s="301"/>
      <c r="AH258" s="301"/>
    </row>
    <row r="259" spans="1:34" ht="12.75" customHeight="1" x14ac:dyDescent="0.25">
      <c r="A259" s="301"/>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c r="AF259" s="301"/>
      <c r="AG259" s="301"/>
      <c r="AH259" s="301"/>
    </row>
    <row r="260" spans="1:34" ht="12.75" customHeight="1" x14ac:dyDescent="0.25">
      <c r="A260" s="301"/>
      <c r="B260" s="301"/>
      <c r="C260" s="301"/>
      <c r="D260" s="301"/>
      <c r="E260" s="301"/>
      <c r="F260" s="301"/>
      <c r="G260" s="301"/>
      <c r="H260" s="301"/>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row>
    <row r="261" spans="1:34" ht="12.75" customHeight="1" x14ac:dyDescent="0.25">
      <c r="A261" s="301"/>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301"/>
      <c r="AE261" s="301"/>
      <c r="AF261" s="301"/>
      <c r="AG261" s="301"/>
      <c r="AH261" s="301"/>
    </row>
    <row r="262" spans="1:34" ht="12.75" customHeight="1" x14ac:dyDescent="0.25">
      <c r="A262" s="301"/>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row>
    <row r="263" spans="1:34" ht="12.75" customHeight="1" x14ac:dyDescent="0.25">
      <c r="A263" s="301"/>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301"/>
      <c r="AE263" s="301"/>
      <c r="AF263" s="301"/>
      <c r="AG263" s="301"/>
      <c r="AH263" s="301"/>
    </row>
    <row r="264" spans="1:34" ht="12.75" customHeight="1" x14ac:dyDescent="0.25">
      <c r="A264" s="301"/>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301"/>
      <c r="AE264" s="301"/>
      <c r="AF264" s="301"/>
      <c r="AG264" s="301"/>
      <c r="AH264" s="301"/>
    </row>
    <row r="265" spans="1:34" ht="12.75" customHeight="1" x14ac:dyDescent="0.25">
      <c r="A265" s="301"/>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301"/>
      <c r="AE265" s="301"/>
      <c r="AF265" s="301"/>
      <c r="AG265" s="301"/>
      <c r="AH265" s="301"/>
    </row>
    <row r="266" spans="1:34" ht="12.75" customHeight="1" x14ac:dyDescent="0.25">
      <c r="A266" s="301"/>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row>
    <row r="267" spans="1:34" ht="12.75" customHeight="1" x14ac:dyDescent="0.25">
      <c r="A267" s="301"/>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301"/>
      <c r="AE267" s="301"/>
      <c r="AF267" s="301"/>
      <c r="AG267" s="301"/>
      <c r="AH267" s="301"/>
    </row>
    <row r="268" spans="1:34" ht="12.75" customHeight="1" x14ac:dyDescent="0.25">
      <c r="A268" s="301"/>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301"/>
      <c r="AF268" s="301"/>
      <c r="AG268" s="301"/>
      <c r="AH268" s="301"/>
    </row>
    <row r="269" spans="1:34" ht="12.75" customHeight="1" x14ac:dyDescent="0.25">
      <c r="A269" s="301"/>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301"/>
      <c r="AE269" s="301"/>
      <c r="AF269" s="301"/>
      <c r="AG269" s="301"/>
      <c r="AH269" s="301"/>
    </row>
    <row r="270" spans="1:34" ht="12.75" customHeight="1" x14ac:dyDescent="0.25">
      <c r="A270" s="301"/>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row>
    <row r="271" spans="1:34" ht="12.75" customHeight="1" x14ac:dyDescent="0.25">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row>
    <row r="272" spans="1:34" ht="12.75" customHeight="1" x14ac:dyDescent="0.25">
      <c r="A272" s="301"/>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c r="AF272" s="301"/>
      <c r="AG272" s="301"/>
      <c r="AH272" s="301"/>
    </row>
    <row r="273" spans="1:34" ht="12.75" customHeight="1" x14ac:dyDescent="0.25">
      <c r="A273" s="301"/>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c r="AF273" s="301"/>
      <c r="AG273" s="301"/>
      <c r="AH273" s="301"/>
    </row>
    <row r="274" spans="1:34" ht="12.75" customHeight="1" x14ac:dyDescent="0.25">
      <c r="A274" s="301"/>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c r="AF274" s="301"/>
      <c r="AG274" s="301"/>
      <c r="AH274" s="301"/>
    </row>
    <row r="275" spans="1:34" ht="12.75" customHeight="1" x14ac:dyDescent="0.25">
      <c r="A275" s="301"/>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c r="AF275" s="301"/>
      <c r="AG275" s="301"/>
      <c r="AH275" s="301"/>
    </row>
    <row r="276" spans="1:34" ht="12.75" customHeight="1" x14ac:dyDescent="0.25">
      <c r="A276" s="301"/>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row>
    <row r="277" spans="1:34" ht="12.75" customHeight="1" x14ac:dyDescent="0.25">
      <c r="A277" s="301"/>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c r="AF277" s="301"/>
      <c r="AG277" s="301"/>
      <c r="AH277" s="301"/>
    </row>
    <row r="278" spans="1:34" ht="12.75" customHeight="1" x14ac:dyDescent="0.25">
      <c r="A278" s="301"/>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row>
    <row r="279" spans="1:34" ht="12.75" customHeight="1" x14ac:dyDescent="0.25">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row>
    <row r="280" spans="1:34" ht="12.75" customHeight="1" x14ac:dyDescent="0.25">
      <c r="A280" s="301"/>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301"/>
      <c r="AE280" s="301"/>
      <c r="AF280" s="301"/>
      <c r="AG280" s="301"/>
      <c r="AH280" s="301"/>
    </row>
    <row r="281" spans="1:34" ht="12.75" customHeight="1" x14ac:dyDescent="0.25">
      <c r="A281" s="301"/>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301"/>
      <c r="AE281" s="301"/>
      <c r="AF281" s="301"/>
      <c r="AG281" s="301"/>
      <c r="AH281" s="301"/>
    </row>
    <row r="282" spans="1:34" ht="12.75" customHeight="1" x14ac:dyDescent="0.25">
      <c r="A282" s="301"/>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301"/>
      <c r="AE282" s="301"/>
      <c r="AF282" s="301"/>
      <c r="AG282" s="301"/>
      <c r="AH282" s="301"/>
    </row>
    <row r="283" spans="1:34" ht="12.75" customHeight="1" x14ac:dyDescent="0.25">
      <c r="A283" s="301"/>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301"/>
      <c r="AE283" s="301"/>
      <c r="AF283" s="301"/>
      <c r="AG283" s="301"/>
      <c r="AH283" s="301"/>
    </row>
    <row r="284" spans="1:34" ht="12.75" customHeight="1" x14ac:dyDescent="0.25">
      <c r="A284" s="301"/>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c r="AE284" s="301"/>
      <c r="AF284" s="301"/>
      <c r="AG284" s="301"/>
      <c r="AH284" s="301"/>
    </row>
    <row r="285" spans="1:34" ht="12.75" customHeight="1" x14ac:dyDescent="0.25">
      <c r="A285" s="301"/>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301"/>
      <c r="AE285" s="301"/>
      <c r="AF285" s="301"/>
      <c r="AG285" s="301"/>
      <c r="AH285" s="301"/>
    </row>
    <row r="286" spans="1:34" ht="12.75" customHeight="1" x14ac:dyDescent="0.25">
      <c r="A286" s="301"/>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row>
    <row r="287" spans="1:34" ht="12.75" customHeight="1" x14ac:dyDescent="0.25">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row>
    <row r="288" spans="1:34" ht="12.75" customHeight="1" x14ac:dyDescent="0.25">
      <c r="A288" s="301"/>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301"/>
      <c r="AE288" s="301"/>
      <c r="AF288" s="301"/>
      <c r="AG288" s="301"/>
      <c r="AH288" s="301"/>
    </row>
    <row r="289" spans="1:34" ht="12.75" customHeight="1" x14ac:dyDescent="0.25">
      <c r="A289" s="301"/>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301"/>
      <c r="AE289" s="301"/>
      <c r="AF289" s="301"/>
      <c r="AG289" s="301"/>
      <c r="AH289" s="301"/>
    </row>
    <row r="290" spans="1:34" ht="12.75" customHeight="1" x14ac:dyDescent="0.25">
      <c r="A290" s="301"/>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301"/>
      <c r="AE290" s="301"/>
      <c r="AF290" s="301"/>
      <c r="AG290" s="301"/>
      <c r="AH290" s="301"/>
    </row>
    <row r="291" spans="1:34" ht="12.75" customHeight="1" x14ac:dyDescent="0.25">
      <c r="A291" s="301"/>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301"/>
      <c r="AF291" s="301"/>
      <c r="AG291" s="301"/>
      <c r="AH291" s="301"/>
    </row>
    <row r="292" spans="1:34" ht="12.75" customHeight="1" x14ac:dyDescent="0.25">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301"/>
      <c r="AE292" s="301"/>
      <c r="AF292" s="301"/>
      <c r="AG292" s="301"/>
      <c r="AH292" s="301"/>
    </row>
    <row r="293" spans="1:34" ht="12.75" customHeight="1" x14ac:dyDescent="0.25">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301"/>
      <c r="AE293" s="301"/>
      <c r="AF293" s="301"/>
      <c r="AG293" s="301"/>
      <c r="AH293" s="301"/>
    </row>
    <row r="294" spans="1:34" ht="12.75" customHeight="1" x14ac:dyDescent="0.25">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301"/>
      <c r="AE294" s="301"/>
      <c r="AF294" s="301"/>
      <c r="AG294" s="301"/>
      <c r="AH294" s="301"/>
    </row>
    <row r="295" spans="1:34" ht="12.75" customHeight="1" x14ac:dyDescent="0.25">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301"/>
      <c r="AE295" s="301"/>
      <c r="AF295" s="301"/>
      <c r="AG295" s="301"/>
      <c r="AH295" s="301"/>
    </row>
    <row r="296" spans="1:34" ht="12.75" customHeight="1" x14ac:dyDescent="0.25">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row>
    <row r="297" spans="1:34" ht="12.75" customHeight="1" x14ac:dyDescent="0.25">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301"/>
      <c r="AE297" s="301"/>
      <c r="AF297" s="301"/>
      <c r="AG297" s="301"/>
      <c r="AH297" s="301"/>
    </row>
    <row r="298" spans="1:34" ht="12.75" customHeight="1" x14ac:dyDescent="0.25">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301"/>
      <c r="AE298" s="301"/>
      <c r="AF298" s="301"/>
      <c r="AG298" s="301"/>
      <c r="AH298" s="301"/>
    </row>
    <row r="299" spans="1:34" ht="12.75" customHeight="1" x14ac:dyDescent="0.25">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row>
    <row r="300" spans="1:34" ht="12.75" customHeight="1" x14ac:dyDescent="0.25">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301"/>
      <c r="AF300" s="301"/>
      <c r="AG300" s="301"/>
      <c r="AH300" s="301"/>
    </row>
    <row r="301" spans="1:34" ht="12.75" customHeight="1" x14ac:dyDescent="0.25">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301"/>
      <c r="AE301" s="301"/>
      <c r="AF301" s="301"/>
      <c r="AG301" s="301"/>
      <c r="AH301" s="301"/>
    </row>
    <row r="302" spans="1:34" ht="12.75" customHeight="1" x14ac:dyDescent="0.25">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row>
    <row r="303" spans="1:34" ht="12.75" customHeight="1" x14ac:dyDescent="0.25">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row>
    <row r="304" spans="1:34" ht="12.75" customHeight="1" x14ac:dyDescent="0.25">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301"/>
      <c r="AE304" s="301"/>
      <c r="AF304" s="301"/>
      <c r="AG304" s="301"/>
      <c r="AH304" s="301"/>
    </row>
    <row r="305" spans="1:34" ht="12.75" customHeight="1" x14ac:dyDescent="0.25">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301"/>
      <c r="AE305" s="301"/>
      <c r="AF305" s="301"/>
      <c r="AG305" s="301"/>
      <c r="AH305" s="301"/>
    </row>
    <row r="306" spans="1:34" ht="12.75" customHeight="1" x14ac:dyDescent="0.25">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301"/>
      <c r="AE306" s="301"/>
      <c r="AF306" s="301"/>
      <c r="AG306" s="301"/>
      <c r="AH306" s="301"/>
    </row>
    <row r="307" spans="1:34" ht="12.75" customHeight="1" x14ac:dyDescent="0.25">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301"/>
      <c r="AE307" s="301"/>
      <c r="AF307" s="301"/>
      <c r="AG307" s="301"/>
      <c r="AH307" s="301"/>
    </row>
    <row r="308" spans="1:34" ht="12.75" customHeight="1" x14ac:dyDescent="0.25">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301"/>
      <c r="AE308" s="301"/>
      <c r="AF308" s="301"/>
      <c r="AG308" s="301"/>
      <c r="AH308" s="301"/>
    </row>
    <row r="309" spans="1:34" ht="12.75" customHeight="1" x14ac:dyDescent="0.25">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301"/>
      <c r="AE309" s="301"/>
      <c r="AF309" s="301"/>
      <c r="AG309" s="301"/>
      <c r="AH309" s="301"/>
    </row>
    <row r="310" spans="1:34" ht="12.75" customHeight="1" x14ac:dyDescent="0.25">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row>
    <row r="311" spans="1:34" ht="12.75" customHeight="1" x14ac:dyDescent="0.25">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row>
    <row r="312" spans="1:34" ht="12.75" customHeight="1" x14ac:dyDescent="0.25">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301"/>
      <c r="AE312" s="301"/>
      <c r="AF312" s="301"/>
      <c r="AG312" s="301"/>
      <c r="AH312" s="301"/>
    </row>
    <row r="313" spans="1:34" ht="12.75" customHeight="1" x14ac:dyDescent="0.25">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301"/>
      <c r="AE313" s="301"/>
      <c r="AF313" s="301"/>
      <c r="AG313" s="301"/>
      <c r="AH313" s="301"/>
    </row>
    <row r="314" spans="1:34" ht="12.75" customHeight="1" x14ac:dyDescent="0.25">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301"/>
      <c r="AF314" s="301"/>
      <c r="AG314" s="301"/>
      <c r="AH314" s="301"/>
    </row>
    <row r="315" spans="1:34" ht="12.75" customHeight="1" x14ac:dyDescent="0.25">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row>
    <row r="316" spans="1:34" ht="12.75" customHeight="1" x14ac:dyDescent="0.25">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301"/>
      <c r="AE316" s="301"/>
      <c r="AF316" s="301"/>
      <c r="AG316" s="301"/>
      <c r="AH316" s="301"/>
    </row>
    <row r="317" spans="1:34" ht="12.75" customHeight="1" x14ac:dyDescent="0.25">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301"/>
      <c r="AF317" s="301"/>
      <c r="AG317" s="301"/>
      <c r="AH317" s="301"/>
    </row>
    <row r="318" spans="1:34" ht="12.75" customHeight="1" x14ac:dyDescent="0.25">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row>
    <row r="319" spans="1:34" ht="12.75" customHeight="1" x14ac:dyDescent="0.25">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row>
    <row r="320" spans="1:34" ht="12.75" customHeight="1" x14ac:dyDescent="0.25">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301"/>
      <c r="AE320" s="301"/>
      <c r="AF320" s="301"/>
      <c r="AG320" s="301"/>
      <c r="AH320" s="301"/>
    </row>
    <row r="321" spans="1:34" ht="12.75" customHeight="1" x14ac:dyDescent="0.25">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301"/>
      <c r="AE321" s="301"/>
      <c r="AF321" s="301"/>
      <c r="AG321" s="301"/>
      <c r="AH321" s="301"/>
    </row>
    <row r="322" spans="1:34" ht="12.75" customHeight="1" x14ac:dyDescent="0.25">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301"/>
      <c r="AE322" s="301"/>
      <c r="AF322" s="301"/>
      <c r="AG322" s="301"/>
      <c r="AH322" s="301"/>
    </row>
    <row r="323" spans="1:34" ht="12.75" customHeight="1" x14ac:dyDescent="0.25">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1"/>
      <c r="AF323" s="301"/>
      <c r="AG323" s="301"/>
      <c r="AH323" s="301"/>
    </row>
    <row r="324" spans="1:34" ht="12.75" customHeight="1" x14ac:dyDescent="0.25">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301"/>
      <c r="AF324" s="301"/>
      <c r="AG324" s="301"/>
      <c r="AH324" s="301"/>
    </row>
    <row r="325" spans="1:34" ht="12.75" customHeight="1" x14ac:dyDescent="0.25">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301"/>
      <c r="AE325" s="301"/>
      <c r="AF325" s="301"/>
      <c r="AG325" s="301"/>
      <c r="AH325" s="301"/>
    </row>
    <row r="326" spans="1:34" ht="12.75" customHeight="1" x14ac:dyDescent="0.25">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row>
    <row r="327" spans="1:34" ht="12.75" customHeight="1" x14ac:dyDescent="0.25">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row>
    <row r="328" spans="1:34" ht="12.75" customHeight="1" x14ac:dyDescent="0.25">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301"/>
      <c r="AE328" s="301"/>
      <c r="AF328" s="301"/>
      <c r="AG328" s="301"/>
      <c r="AH328" s="301"/>
    </row>
    <row r="329" spans="1:34" ht="12.75" customHeight="1" x14ac:dyDescent="0.25">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301"/>
      <c r="AE329" s="301"/>
      <c r="AF329" s="301"/>
      <c r="AG329" s="301"/>
      <c r="AH329" s="301"/>
    </row>
    <row r="330" spans="1:34" ht="12.75" customHeight="1" x14ac:dyDescent="0.25">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301"/>
      <c r="AE330" s="301"/>
      <c r="AF330" s="301"/>
      <c r="AG330" s="301"/>
      <c r="AH330" s="301"/>
    </row>
    <row r="331" spans="1:34" ht="12.75" customHeight="1" x14ac:dyDescent="0.25">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301"/>
      <c r="AF331" s="301"/>
      <c r="AG331" s="301"/>
      <c r="AH331" s="301"/>
    </row>
    <row r="332" spans="1:34" ht="12.75" customHeight="1" x14ac:dyDescent="0.25">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301"/>
      <c r="AE332" s="301"/>
      <c r="AF332" s="301"/>
      <c r="AG332" s="301"/>
      <c r="AH332" s="301"/>
    </row>
    <row r="333" spans="1:34" ht="12.75" customHeight="1" x14ac:dyDescent="0.25">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301"/>
      <c r="AF333" s="301"/>
      <c r="AG333" s="301"/>
      <c r="AH333" s="301"/>
    </row>
    <row r="334" spans="1:34" ht="12.75" customHeight="1" x14ac:dyDescent="0.25">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1"/>
      <c r="AD334" s="301"/>
      <c r="AE334" s="301"/>
      <c r="AF334" s="301"/>
      <c r="AG334" s="301"/>
      <c r="AH334" s="301"/>
    </row>
    <row r="335" spans="1:34" ht="12.75" customHeight="1" x14ac:dyDescent="0.25">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301"/>
      <c r="AE335" s="301"/>
      <c r="AF335" s="301"/>
      <c r="AG335" s="301"/>
      <c r="AH335" s="301"/>
    </row>
    <row r="336" spans="1:34" ht="12.75" customHeight="1" x14ac:dyDescent="0.25">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1"/>
      <c r="AD336" s="301"/>
      <c r="AE336" s="301"/>
      <c r="AF336" s="301"/>
      <c r="AG336" s="301"/>
      <c r="AH336" s="301"/>
    </row>
    <row r="337" spans="1:34" ht="12.75" customHeight="1" x14ac:dyDescent="0.25">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1"/>
      <c r="AD337" s="301"/>
      <c r="AE337" s="301"/>
      <c r="AF337" s="301"/>
      <c r="AG337" s="301"/>
      <c r="AH337" s="301"/>
    </row>
    <row r="338" spans="1:34" ht="12.75" customHeight="1" x14ac:dyDescent="0.25">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c r="AE338" s="301"/>
      <c r="AF338" s="301"/>
      <c r="AG338" s="301"/>
      <c r="AH338" s="301"/>
    </row>
    <row r="339" spans="1:34" ht="12.75" customHeight="1" x14ac:dyDescent="0.25">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301"/>
      <c r="AF339" s="301"/>
      <c r="AG339" s="301"/>
      <c r="AH339" s="301"/>
    </row>
    <row r="340" spans="1:34" ht="12.75" customHeight="1" x14ac:dyDescent="0.25">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row>
    <row r="341" spans="1:34" ht="12.75" customHeight="1" x14ac:dyDescent="0.25">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row>
    <row r="342" spans="1:34" ht="12.75" customHeight="1" x14ac:dyDescent="0.25">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301"/>
      <c r="AF342" s="301"/>
      <c r="AG342" s="301"/>
      <c r="AH342" s="301"/>
    </row>
    <row r="343" spans="1:34" ht="12.75" customHeight="1" x14ac:dyDescent="0.25">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1"/>
      <c r="AD343" s="301"/>
      <c r="AE343" s="301"/>
      <c r="AF343" s="301"/>
      <c r="AG343" s="301"/>
      <c r="AH343" s="301"/>
    </row>
    <row r="344" spans="1:34" ht="12.75" customHeight="1" x14ac:dyDescent="0.25">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1"/>
      <c r="AD344" s="301"/>
      <c r="AE344" s="301"/>
      <c r="AF344" s="301"/>
      <c r="AG344" s="301"/>
      <c r="AH344" s="301"/>
    </row>
    <row r="345" spans="1:34" ht="12.75" customHeight="1" x14ac:dyDescent="0.25">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c r="AF345" s="301"/>
      <c r="AG345" s="301"/>
      <c r="AH345" s="301"/>
    </row>
    <row r="346" spans="1:34" ht="12.75" customHeight="1" x14ac:dyDescent="0.25">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1"/>
      <c r="AD346" s="301"/>
      <c r="AE346" s="301"/>
      <c r="AF346" s="301"/>
      <c r="AG346" s="301"/>
      <c r="AH346" s="301"/>
    </row>
    <row r="347" spans="1:34" ht="12.75" customHeight="1" x14ac:dyDescent="0.25">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c r="AF347" s="301"/>
      <c r="AG347" s="301"/>
      <c r="AH347" s="301"/>
    </row>
    <row r="348" spans="1:34" ht="12.75" customHeight="1" x14ac:dyDescent="0.25">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301"/>
      <c r="AF348" s="301"/>
      <c r="AG348" s="301"/>
      <c r="AH348" s="301"/>
    </row>
    <row r="349" spans="1:34" ht="12.75" customHeight="1" x14ac:dyDescent="0.25">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301"/>
      <c r="AF349" s="301"/>
      <c r="AG349" s="301"/>
      <c r="AH349" s="301"/>
    </row>
    <row r="350" spans="1:34" ht="12.75" customHeight="1" x14ac:dyDescent="0.25">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c r="AA350" s="301"/>
      <c r="AB350" s="301"/>
      <c r="AC350" s="301"/>
      <c r="AD350" s="301"/>
      <c r="AE350" s="301"/>
      <c r="AF350" s="301"/>
      <c r="AG350" s="301"/>
      <c r="AH350" s="301"/>
    </row>
    <row r="351" spans="1:34" ht="12.75" customHeight="1" x14ac:dyDescent="0.25">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301"/>
      <c r="AF351" s="301"/>
      <c r="AG351" s="301"/>
      <c r="AH351" s="301"/>
    </row>
    <row r="352" spans="1:34" ht="12.75" customHeight="1" x14ac:dyDescent="0.25">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F352" s="301"/>
      <c r="AG352" s="301"/>
      <c r="AH352" s="301"/>
    </row>
    <row r="353" spans="1:34" ht="12.75" customHeight="1" x14ac:dyDescent="0.25">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301"/>
      <c r="AE353" s="301"/>
      <c r="AF353" s="301"/>
      <c r="AG353" s="301"/>
      <c r="AH353" s="301"/>
    </row>
    <row r="354" spans="1:34" ht="12.75" customHeight="1" x14ac:dyDescent="0.25">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301"/>
      <c r="AE354" s="301"/>
      <c r="AF354" s="301"/>
      <c r="AG354" s="301"/>
      <c r="AH354" s="301"/>
    </row>
    <row r="355" spans="1:34" ht="12.75" customHeight="1" x14ac:dyDescent="0.25">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301"/>
      <c r="AE355" s="301"/>
      <c r="AF355" s="301"/>
      <c r="AG355" s="301"/>
      <c r="AH355" s="301"/>
    </row>
    <row r="356" spans="1:34" ht="12.75" customHeight="1" x14ac:dyDescent="0.25">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301"/>
      <c r="AE356" s="301"/>
      <c r="AF356" s="301"/>
      <c r="AG356" s="301"/>
      <c r="AH356" s="301"/>
    </row>
    <row r="357" spans="1:34" ht="12.75" customHeight="1" x14ac:dyDescent="0.25">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301"/>
      <c r="AE357" s="301"/>
      <c r="AF357" s="301"/>
      <c r="AG357" s="301"/>
      <c r="AH357" s="301"/>
    </row>
    <row r="358" spans="1:34" ht="12.75" customHeight="1" x14ac:dyDescent="0.25">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301"/>
      <c r="AE358" s="301"/>
      <c r="AF358" s="301"/>
      <c r="AG358" s="301"/>
      <c r="AH358" s="301"/>
    </row>
    <row r="359" spans="1:34" ht="12.75" customHeight="1" x14ac:dyDescent="0.25">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301"/>
      <c r="AE359" s="301"/>
      <c r="AF359" s="301"/>
      <c r="AG359" s="301"/>
      <c r="AH359" s="301"/>
    </row>
    <row r="360" spans="1:34" ht="12.75" customHeight="1" x14ac:dyDescent="0.25">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row>
    <row r="361" spans="1:34" ht="12.75" customHeight="1" x14ac:dyDescent="0.25">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301"/>
      <c r="AE361" s="301"/>
      <c r="AF361" s="301"/>
      <c r="AG361" s="301"/>
      <c r="AH361" s="301"/>
    </row>
    <row r="362" spans="1:34" ht="12.75" customHeight="1" x14ac:dyDescent="0.25">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301"/>
      <c r="AE362" s="301"/>
      <c r="AF362" s="301"/>
      <c r="AG362" s="301"/>
      <c r="AH362" s="301"/>
    </row>
    <row r="363" spans="1:34" ht="12.75" customHeight="1" x14ac:dyDescent="0.25">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c r="AE363" s="301"/>
      <c r="AF363" s="301"/>
      <c r="AG363" s="301"/>
      <c r="AH363" s="301"/>
    </row>
    <row r="364" spans="1:34" ht="12.75" customHeight="1" x14ac:dyDescent="0.25">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301"/>
      <c r="AE364" s="301"/>
      <c r="AF364" s="301"/>
      <c r="AG364" s="301"/>
      <c r="AH364" s="301"/>
    </row>
    <row r="365" spans="1:34" ht="12.75" customHeight="1" x14ac:dyDescent="0.25">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301"/>
      <c r="AE365" s="301"/>
      <c r="AF365" s="301"/>
      <c r="AG365" s="301"/>
      <c r="AH365" s="301"/>
    </row>
    <row r="366" spans="1:34" ht="12.75" customHeight="1" x14ac:dyDescent="0.25">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301"/>
      <c r="AE366" s="301"/>
      <c r="AF366" s="301"/>
      <c r="AG366" s="301"/>
      <c r="AH366" s="301"/>
    </row>
    <row r="367" spans="1:34" ht="12.75" customHeight="1" x14ac:dyDescent="0.25">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301"/>
      <c r="AF367" s="301"/>
      <c r="AG367" s="301"/>
      <c r="AH367" s="301"/>
    </row>
    <row r="368" spans="1:34" ht="12.75" customHeight="1" x14ac:dyDescent="0.25">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301"/>
      <c r="AE368" s="301"/>
      <c r="AF368" s="301"/>
      <c r="AG368" s="301"/>
      <c r="AH368" s="301"/>
    </row>
    <row r="369" spans="1:34" ht="12.75" customHeight="1" x14ac:dyDescent="0.25">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301"/>
      <c r="AE369" s="301"/>
      <c r="AF369" s="301"/>
      <c r="AG369" s="301"/>
      <c r="AH369" s="301"/>
    </row>
    <row r="370" spans="1:34" ht="12.75" customHeight="1" x14ac:dyDescent="0.25">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301"/>
      <c r="AE370" s="301"/>
      <c r="AF370" s="301"/>
      <c r="AG370" s="301"/>
      <c r="AH370" s="301"/>
    </row>
    <row r="371" spans="1:34" ht="12.75" customHeight="1" x14ac:dyDescent="0.25">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301"/>
      <c r="AE371" s="301"/>
      <c r="AF371" s="301"/>
      <c r="AG371" s="301"/>
      <c r="AH371" s="301"/>
    </row>
    <row r="372" spans="1:34" ht="12.75" customHeight="1" x14ac:dyDescent="0.25">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c r="AE372" s="301"/>
      <c r="AF372" s="301"/>
      <c r="AG372" s="301"/>
      <c r="AH372" s="301"/>
    </row>
    <row r="373" spans="1:34" ht="12.75" customHeight="1" x14ac:dyDescent="0.25">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301"/>
      <c r="AE373" s="301"/>
      <c r="AF373" s="301"/>
      <c r="AG373" s="301"/>
      <c r="AH373" s="301"/>
    </row>
    <row r="374" spans="1:34" ht="12.75" customHeight="1" x14ac:dyDescent="0.25">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c r="AE374" s="301"/>
      <c r="AF374" s="301"/>
      <c r="AG374" s="301"/>
      <c r="AH374" s="301"/>
    </row>
    <row r="375" spans="1:34" ht="12.75" customHeight="1" x14ac:dyDescent="0.25">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301"/>
      <c r="AF375" s="301"/>
      <c r="AG375" s="301"/>
      <c r="AH375" s="301"/>
    </row>
    <row r="376" spans="1:34" ht="12.75" customHeight="1" x14ac:dyDescent="0.25">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301"/>
      <c r="AF376" s="301"/>
      <c r="AG376" s="301"/>
      <c r="AH376" s="301"/>
    </row>
    <row r="377" spans="1:34" ht="12.75" customHeight="1" x14ac:dyDescent="0.25">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301"/>
      <c r="AF377" s="301"/>
      <c r="AG377" s="301"/>
      <c r="AH377" s="301"/>
    </row>
    <row r="378" spans="1:34" ht="12.75" customHeight="1" x14ac:dyDescent="0.25">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1"/>
      <c r="AD378" s="301"/>
      <c r="AE378" s="301"/>
      <c r="AF378" s="301"/>
      <c r="AG378" s="301"/>
      <c r="AH378" s="301"/>
    </row>
    <row r="379" spans="1:34" ht="12.75" customHeight="1" x14ac:dyDescent="0.25">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301"/>
      <c r="AF379" s="301"/>
      <c r="AG379" s="301"/>
      <c r="AH379" s="301"/>
    </row>
    <row r="380" spans="1:34" ht="12.75" customHeight="1" x14ac:dyDescent="0.25">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301"/>
      <c r="AF380" s="301"/>
      <c r="AG380" s="301"/>
      <c r="AH380" s="301"/>
    </row>
    <row r="381" spans="1:34" ht="12.75" customHeight="1" x14ac:dyDescent="0.25">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1"/>
      <c r="AD381" s="301"/>
      <c r="AE381" s="301"/>
      <c r="AF381" s="301"/>
      <c r="AG381" s="301"/>
      <c r="AH381" s="301"/>
    </row>
    <row r="382" spans="1:34" ht="12.75" customHeight="1" x14ac:dyDescent="0.25">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301"/>
      <c r="AE382" s="301"/>
      <c r="AF382" s="301"/>
      <c r="AG382" s="301"/>
      <c r="AH382" s="301"/>
    </row>
    <row r="383" spans="1:34" ht="12.75" customHeight="1" x14ac:dyDescent="0.25">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301"/>
      <c r="AE383" s="301"/>
      <c r="AF383" s="301"/>
      <c r="AG383" s="301"/>
      <c r="AH383" s="301"/>
    </row>
    <row r="384" spans="1:34" ht="12.75" customHeight="1" x14ac:dyDescent="0.25">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301"/>
      <c r="AF384" s="301"/>
      <c r="AG384" s="301"/>
      <c r="AH384" s="301"/>
    </row>
    <row r="385" spans="1:34" ht="12.75" customHeight="1" x14ac:dyDescent="0.25">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301"/>
      <c r="AE385" s="301"/>
      <c r="AF385" s="301"/>
      <c r="AG385" s="301"/>
      <c r="AH385" s="301"/>
    </row>
    <row r="386" spans="1:34" ht="12.75" customHeight="1" x14ac:dyDescent="0.25">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301"/>
      <c r="AF386" s="301"/>
      <c r="AG386" s="301"/>
      <c r="AH386" s="301"/>
    </row>
    <row r="387" spans="1:34" ht="12.75" customHeight="1" x14ac:dyDescent="0.25">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1"/>
      <c r="AD387" s="301"/>
      <c r="AE387" s="301"/>
      <c r="AF387" s="301"/>
      <c r="AG387" s="301"/>
      <c r="AH387" s="301"/>
    </row>
    <row r="388" spans="1:34" ht="12.75" customHeight="1" x14ac:dyDescent="0.25">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301"/>
      <c r="AF388" s="301"/>
      <c r="AG388" s="301"/>
      <c r="AH388" s="301"/>
    </row>
    <row r="389" spans="1:34" ht="12.75" customHeight="1" x14ac:dyDescent="0.25">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301"/>
      <c r="AF389" s="301"/>
      <c r="AG389" s="301"/>
      <c r="AH389" s="301"/>
    </row>
    <row r="390" spans="1:34" ht="12.75" customHeight="1" x14ac:dyDescent="0.25">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1"/>
      <c r="AD390" s="301"/>
      <c r="AE390" s="301"/>
      <c r="AF390" s="301"/>
      <c r="AG390" s="301"/>
      <c r="AH390" s="301"/>
    </row>
    <row r="391" spans="1:34" ht="12.75" customHeight="1" x14ac:dyDescent="0.25">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301"/>
      <c r="AE391" s="301"/>
      <c r="AF391" s="301"/>
      <c r="AG391" s="301"/>
      <c r="AH391" s="301"/>
    </row>
    <row r="392" spans="1:34" ht="12.75" customHeight="1" x14ac:dyDescent="0.25">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F392" s="301"/>
      <c r="AG392" s="301"/>
      <c r="AH392" s="301"/>
    </row>
    <row r="393" spans="1:34" ht="12.75" customHeight="1" x14ac:dyDescent="0.25">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c r="AA393" s="301"/>
      <c r="AB393" s="301"/>
      <c r="AC393" s="301"/>
      <c r="AD393" s="301"/>
      <c r="AE393" s="301"/>
      <c r="AF393" s="301"/>
      <c r="AG393" s="301"/>
      <c r="AH393" s="301"/>
    </row>
    <row r="394" spans="1:34" ht="12.75" customHeight="1" x14ac:dyDescent="0.25">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c r="AA394" s="301"/>
      <c r="AB394" s="301"/>
      <c r="AC394" s="301"/>
      <c r="AD394" s="301"/>
      <c r="AE394" s="301"/>
      <c r="AF394" s="301"/>
      <c r="AG394" s="301"/>
      <c r="AH394" s="301"/>
    </row>
    <row r="395" spans="1:34" ht="12.75" customHeight="1" x14ac:dyDescent="0.25">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301"/>
      <c r="AF395" s="301"/>
      <c r="AG395" s="301"/>
      <c r="AH395" s="301"/>
    </row>
    <row r="396" spans="1:34" ht="12.75" customHeight="1" x14ac:dyDescent="0.25">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301"/>
      <c r="AE396" s="301"/>
      <c r="AF396" s="301"/>
      <c r="AG396" s="301"/>
      <c r="AH396" s="301"/>
    </row>
    <row r="397" spans="1:34" ht="12.75" customHeight="1" x14ac:dyDescent="0.25">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c r="AE397" s="301"/>
      <c r="AF397" s="301"/>
      <c r="AG397" s="301"/>
      <c r="AH397" s="301"/>
    </row>
    <row r="398" spans="1:34" ht="12.75" customHeight="1" x14ac:dyDescent="0.25">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301"/>
      <c r="AE398" s="301"/>
      <c r="AF398" s="301"/>
      <c r="AG398" s="301"/>
      <c r="AH398" s="301"/>
    </row>
    <row r="399" spans="1:34" ht="12.75" customHeight="1" x14ac:dyDescent="0.25">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301"/>
      <c r="AE399" s="301"/>
      <c r="AF399" s="301"/>
      <c r="AG399" s="301"/>
      <c r="AH399" s="301"/>
    </row>
    <row r="400" spans="1:34" ht="12.75" customHeight="1" x14ac:dyDescent="0.25">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row>
    <row r="401" spans="1:34" ht="12.75" customHeight="1" x14ac:dyDescent="0.25">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row>
    <row r="402" spans="1:34" ht="12.75" customHeight="1" x14ac:dyDescent="0.25">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301"/>
      <c r="AE402" s="301"/>
      <c r="AF402" s="301"/>
      <c r="AG402" s="301"/>
      <c r="AH402" s="301"/>
    </row>
    <row r="403" spans="1:34" ht="12.75" customHeight="1" x14ac:dyDescent="0.25">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301"/>
      <c r="AE403" s="301"/>
      <c r="AF403" s="301"/>
      <c r="AG403" s="301"/>
      <c r="AH403" s="301"/>
    </row>
    <row r="404" spans="1:34" ht="12.75" customHeight="1" x14ac:dyDescent="0.25">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301"/>
      <c r="AF404" s="301"/>
      <c r="AG404" s="301"/>
      <c r="AH404" s="301"/>
    </row>
    <row r="405" spans="1:34" ht="12.75" customHeight="1" x14ac:dyDescent="0.25">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301"/>
      <c r="AF405" s="301"/>
      <c r="AG405" s="301"/>
      <c r="AH405" s="301"/>
    </row>
    <row r="406" spans="1:34" ht="12.75" customHeight="1" x14ac:dyDescent="0.25">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301"/>
      <c r="AE406" s="301"/>
      <c r="AF406" s="301"/>
      <c r="AG406" s="301"/>
      <c r="AH406" s="301"/>
    </row>
    <row r="407" spans="1:34" ht="12.75" customHeight="1" x14ac:dyDescent="0.25">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301"/>
      <c r="AE407" s="301"/>
      <c r="AF407" s="301"/>
      <c r="AG407" s="301"/>
      <c r="AH407" s="301"/>
    </row>
    <row r="408" spans="1:34" ht="12.75" customHeight="1" x14ac:dyDescent="0.25">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301"/>
      <c r="AE408" s="301"/>
      <c r="AF408" s="301"/>
      <c r="AG408" s="301"/>
      <c r="AH408" s="301"/>
    </row>
    <row r="409" spans="1:34" ht="12.75" customHeight="1" x14ac:dyDescent="0.25">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301"/>
      <c r="AF409" s="301"/>
      <c r="AG409" s="301"/>
      <c r="AH409" s="301"/>
    </row>
    <row r="410" spans="1:34" ht="12.75" customHeight="1" x14ac:dyDescent="0.25">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row>
    <row r="411" spans="1:34" ht="12.75" customHeight="1" x14ac:dyDescent="0.25">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301"/>
      <c r="AF411" s="301"/>
      <c r="AG411" s="301"/>
      <c r="AH411" s="301"/>
    </row>
    <row r="412" spans="1:34" ht="12.75" customHeight="1" x14ac:dyDescent="0.25">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1"/>
      <c r="AD412" s="301"/>
      <c r="AE412" s="301"/>
      <c r="AF412" s="301"/>
      <c r="AG412" s="301"/>
      <c r="AH412" s="301"/>
    </row>
    <row r="413" spans="1:34" ht="12.75" customHeight="1" x14ac:dyDescent="0.25">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301"/>
      <c r="AF413" s="301"/>
      <c r="AG413" s="301"/>
      <c r="AH413" s="301"/>
    </row>
    <row r="414" spans="1:34" ht="12.75" customHeight="1" x14ac:dyDescent="0.25">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301"/>
      <c r="AF414" s="301"/>
      <c r="AG414" s="301"/>
      <c r="AH414" s="301"/>
    </row>
    <row r="415" spans="1:34" ht="12.75" customHeight="1" x14ac:dyDescent="0.25">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1"/>
      <c r="AD415" s="301"/>
      <c r="AE415" s="301"/>
      <c r="AF415" s="301"/>
      <c r="AG415" s="301"/>
      <c r="AH415" s="301"/>
    </row>
    <row r="416" spans="1:34" ht="12.75" customHeight="1" x14ac:dyDescent="0.25">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301"/>
      <c r="AE416" s="301"/>
      <c r="AF416" s="301"/>
      <c r="AG416" s="301"/>
      <c r="AH416" s="301"/>
    </row>
    <row r="417" spans="1:34" ht="12.75" customHeight="1" x14ac:dyDescent="0.25">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301"/>
      <c r="AE417" s="301"/>
      <c r="AF417" s="301"/>
      <c r="AG417" s="301"/>
      <c r="AH417" s="301"/>
    </row>
    <row r="418" spans="1:34" ht="12.75" customHeight="1" x14ac:dyDescent="0.25">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301"/>
      <c r="AF418" s="301"/>
      <c r="AG418" s="301"/>
      <c r="AH418" s="301"/>
    </row>
    <row r="419" spans="1:34" ht="12.75" customHeight="1" x14ac:dyDescent="0.25">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301"/>
      <c r="AE419" s="301"/>
      <c r="AF419" s="301"/>
      <c r="AG419" s="301"/>
      <c r="AH419" s="301"/>
    </row>
    <row r="420" spans="1:34" ht="12.75" customHeight="1" x14ac:dyDescent="0.25">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301"/>
      <c r="AF420" s="301"/>
      <c r="AG420" s="301"/>
      <c r="AH420" s="301"/>
    </row>
    <row r="421" spans="1:34" ht="12.75" customHeight="1" x14ac:dyDescent="0.25">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1"/>
      <c r="AD421" s="301"/>
      <c r="AE421" s="301"/>
      <c r="AF421" s="301"/>
      <c r="AG421" s="301"/>
      <c r="AH421" s="301"/>
    </row>
    <row r="422" spans="1:34" ht="12.75" customHeight="1" x14ac:dyDescent="0.25">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301"/>
      <c r="AF422" s="301"/>
      <c r="AG422" s="301"/>
      <c r="AH422" s="301"/>
    </row>
    <row r="423" spans="1:34" ht="12.75" customHeight="1" x14ac:dyDescent="0.25">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row>
    <row r="424" spans="1:34" ht="12.75" customHeight="1" x14ac:dyDescent="0.25">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row>
    <row r="425" spans="1:34" ht="12.75" customHeight="1" x14ac:dyDescent="0.25">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301"/>
      <c r="AE425" s="301"/>
      <c r="AF425" s="301"/>
      <c r="AG425" s="301"/>
      <c r="AH425" s="301"/>
    </row>
    <row r="426" spans="1:34" ht="12.75" customHeight="1" x14ac:dyDescent="0.25">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301"/>
      <c r="AE426" s="301"/>
      <c r="AF426" s="301"/>
      <c r="AG426" s="301"/>
      <c r="AH426" s="301"/>
    </row>
    <row r="427" spans="1:34" ht="12.75" customHeight="1" x14ac:dyDescent="0.25">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1"/>
      <c r="AD427" s="301"/>
      <c r="AE427" s="301"/>
      <c r="AF427" s="301"/>
      <c r="AG427" s="301"/>
      <c r="AH427" s="301"/>
    </row>
    <row r="428" spans="1:34" ht="12.75" customHeight="1" x14ac:dyDescent="0.25">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1"/>
      <c r="AD428" s="301"/>
      <c r="AE428" s="301"/>
      <c r="AF428" s="301"/>
      <c r="AG428" s="301"/>
      <c r="AH428" s="301"/>
    </row>
    <row r="429" spans="1:34" ht="12.75" customHeight="1" x14ac:dyDescent="0.25">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301"/>
      <c r="AE429" s="301"/>
      <c r="AF429" s="301"/>
      <c r="AG429" s="301"/>
      <c r="AH429" s="301"/>
    </row>
    <row r="430" spans="1:34" ht="12.75" customHeight="1" x14ac:dyDescent="0.25">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301"/>
      <c r="AE430" s="301"/>
      <c r="AF430" s="301"/>
      <c r="AG430" s="301"/>
      <c r="AH430" s="301"/>
    </row>
    <row r="431" spans="1:34" ht="12.75" customHeight="1" x14ac:dyDescent="0.25">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301"/>
      <c r="AF431" s="301"/>
      <c r="AG431" s="301"/>
      <c r="AH431" s="301"/>
    </row>
    <row r="432" spans="1:34" ht="12.75" customHeight="1" x14ac:dyDescent="0.25">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301"/>
      <c r="AE432" s="301"/>
      <c r="AF432" s="301"/>
      <c r="AG432" s="301"/>
      <c r="AH432" s="301"/>
    </row>
    <row r="433" spans="1:34" ht="12.75" customHeight="1" x14ac:dyDescent="0.25">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301"/>
      <c r="AE433" s="301"/>
      <c r="AF433" s="301"/>
      <c r="AG433" s="301"/>
      <c r="AH433" s="301"/>
    </row>
    <row r="434" spans="1:34" ht="12.75" customHeight="1" x14ac:dyDescent="0.25">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301"/>
      <c r="AE434" s="301"/>
      <c r="AF434" s="301"/>
      <c r="AG434" s="301"/>
      <c r="AH434" s="301"/>
    </row>
    <row r="435" spans="1:34" ht="12.75" customHeight="1" x14ac:dyDescent="0.25">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301"/>
      <c r="AE435" s="301"/>
      <c r="AF435" s="301"/>
      <c r="AG435" s="301"/>
      <c r="AH435" s="301"/>
    </row>
    <row r="436" spans="1:34" ht="12.75" customHeight="1" x14ac:dyDescent="0.25">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301"/>
      <c r="AE436" s="301"/>
      <c r="AF436" s="301"/>
      <c r="AG436" s="301"/>
      <c r="AH436" s="301"/>
    </row>
    <row r="437" spans="1:34" ht="12.75" customHeight="1" x14ac:dyDescent="0.25">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301"/>
      <c r="AE437" s="301"/>
      <c r="AF437" s="301"/>
      <c r="AG437" s="301"/>
      <c r="AH437" s="301"/>
    </row>
    <row r="438" spans="1:34" ht="12.75" customHeight="1" x14ac:dyDescent="0.25">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c r="AE438" s="301"/>
      <c r="AF438" s="301"/>
      <c r="AG438" s="301"/>
      <c r="AH438" s="301"/>
    </row>
    <row r="439" spans="1:34" ht="12.75" customHeight="1" x14ac:dyDescent="0.25">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301"/>
      <c r="AE439" s="301"/>
      <c r="AF439" s="301"/>
      <c r="AG439" s="301"/>
      <c r="AH439" s="301"/>
    </row>
    <row r="440" spans="1:34" ht="12.75" customHeight="1" x14ac:dyDescent="0.25">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301"/>
      <c r="AF440" s="301"/>
      <c r="AG440" s="301"/>
      <c r="AH440" s="301"/>
    </row>
    <row r="441" spans="1:34" ht="12.75" customHeight="1" x14ac:dyDescent="0.25">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301"/>
      <c r="AE441" s="301"/>
      <c r="AF441" s="301"/>
      <c r="AG441" s="301"/>
      <c r="AH441" s="301"/>
    </row>
    <row r="442" spans="1:34" ht="12.75" customHeight="1" x14ac:dyDescent="0.25">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301"/>
      <c r="AF442" s="301"/>
      <c r="AG442" s="301"/>
      <c r="AH442" s="301"/>
    </row>
    <row r="443" spans="1:34" ht="12.75" customHeight="1" x14ac:dyDescent="0.25">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1"/>
      <c r="AD443" s="301"/>
      <c r="AE443" s="301"/>
      <c r="AF443" s="301"/>
      <c r="AG443" s="301"/>
      <c r="AH443" s="301"/>
    </row>
    <row r="444" spans="1:34" ht="12.75" customHeight="1" x14ac:dyDescent="0.25">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301"/>
      <c r="AE444" s="301"/>
      <c r="AF444" s="301"/>
      <c r="AG444" s="301"/>
      <c r="AH444" s="301"/>
    </row>
    <row r="445" spans="1:34" ht="12.75" customHeight="1" x14ac:dyDescent="0.25">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1"/>
      <c r="AD445" s="301"/>
      <c r="AE445" s="301"/>
      <c r="AF445" s="301"/>
      <c r="AG445" s="301"/>
      <c r="AH445" s="301"/>
    </row>
    <row r="446" spans="1:34" ht="12.75" customHeight="1" x14ac:dyDescent="0.25">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1"/>
      <c r="AD446" s="301"/>
      <c r="AE446" s="301"/>
      <c r="AF446" s="301"/>
      <c r="AG446" s="301"/>
      <c r="AH446" s="301"/>
    </row>
    <row r="447" spans="1:34" ht="12.75" customHeight="1" x14ac:dyDescent="0.25">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301"/>
      <c r="AE447" s="301"/>
      <c r="AF447" s="301"/>
      <c r="AG447" s="301"/>
      <c r="AH447" s="301"/>
    </row>
    <row r="448" spans="1:34" ht="12.75" customHeight="1" x14ac:dyDescent="0.25">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301"/>
      <c r="AE448" s="301"/>
      <c r="AF448" s="301"/>
      <c r="AG448" s="301"/>
      <c r="AH448" s="301"/>
    </row>
    <row r="449" spans="1:34" ht="12.75" customHeight="1" x14ac:dyDescent="0.25">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301"/>
      <c r="AF449" s="301"/>
      <c r="AG449" s="301"/>
      <c r="AH449" s="301"/>
    </row>
    <row r="450" spans="1:34" ht="12.75" customHeight="1" x14ac:dyDescent="0.25">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301"/>
      <c r="AE450" s="301"/>
      <c r="AF450" s="301"/>
      <c r="AG450" s="301"/>
      <c r="AH450" s="301"/>
    </row>
    <row r="451" spans="1:34" ht="12.75" customHeight="1" x14ac:dyDescent="0.25">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301"/>
      <c r="AF451" s="301"/>
      <c r="AG451" s="301"/>
      <c r="AH451" s="301"/>
    </row>
    <row r="452" spans="1:34" ht="12.75" customHeight="1" x14ac:dyDescent="0.25">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301"/>
      <c r="AF452" s="301"/>
      <c r="AG452" s="301"/>
      <c r="AH452" s="301"/>
    </row>
    <row r="453" spans="1:34" ht="12.75" customHeight="1" x14ac:dyDescent="0.25">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301"/>
      <c r="AF453" s="301"/>
      <c r="AG453" s="301"/>
      <c r="AH453" s="301"/>
    </row>
    <row r="454" spans="1:34" ht="12.75" customHeight="1" x14ac:dyDescent="0.25">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301"/>
      <c r="AF454" s="301"/>
      <c r="AG454" s="301"/>
      <c r="AH454" s="301"/>
    </row>
    <row r="455" spans="1:34" ht="12.75" customHeight="1" x14ac:dyDescent="0.25">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1"/>
      <c r="AF455" s="301"/>
      <c r="AG455" s="301"/>
      <c r="AH455" s="301"/>
    </row>
    <row r="456" spans="1:34" ht="12.75" customHeight="1" x14ac:dyDescent="0.25">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1"/>
      <c r="AG456" s="301"/>
      <c r="AH456" s="301"/>
    </row>
    <row r="457" spans="1:34" ht="12.75" customHeight="1" x14ac:dyDescent="0.25">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1"/>
      <c r="AH457" s="301"/>
    </row>
    <row r="458" spans="1:34" ht="12.75" customHeight="1" x14ac:dyDescent="0.25">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1"/>
    </row>
    <row r="459" spans="1:34" ht="12.75" customHeight="1" x14ac:dyDescent="0.25">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row>
    <row r="460" spans="1:34" ht="12.75" customHeight="1" x14ac:dyDescent="0.25">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row>
    <row r="461" spans="1:34" ht="12.75" customHeight="1" x14ac:dyDescent="0.25">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row>
    <row r="462" spans="1:34" ht="12.75" customHeight="1" x14ac:dyDescent="0.25">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row>
    <row r="463" spans="1:34" ht="12.75" customHeight="1" x14ac:dyDescent="0.25">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row>
    <row r="464" spans="1:34" ht="12.75" customHeight="1" x14ac:dyDescent="0.25">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row>
    <row r="465" spans="1:34" ht="12.75" customHeight="1" x14ac:dyDescent="0.25">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row>
    <row r="466" spans="1:34" ht="12.75" customHeight="1" x14ac:dyDescent="0.25">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row>
    <row r="467" spans="1:34" ht="12.75" customHeight="1" x14ac:dyDescent="0.25">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row>
    <row r="468" spans="1:34" ht="12.75" customHeight="1" x14ac:dyDescent="0.25">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row>
    <row r="469" spans="1:34" ht="12.75" customHeight="1" x14ac:dyDescent="0.25">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row>
    <row r="470" spans="1:34" ht="12.75" customHeight="1" x14ac:dyDescent="0.25">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row>
    <row r="471" spans="1:34" ht="12.75" customHeight="1" x14ac:dyDescent="0.25">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row>
    <row r="472" spans="1:34" ht="12.75" customHeight="1" x14ac:dyDescent="0.25">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row>
    <row r="473" spans="1:34" ht="12.75" customHeight="1" x14ac:dyDescent="0.25">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row>
    <row r="474" spans="1:34" ht="12.75" customHeight="1" x14ac:dyDescent="0.25">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row>
    <row r="475" spans="1:34" ht="12.75" customHeight="1" x14ac:dyDescent="0.25">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row>
    <row r="476" spans="1:34" ht="12.75" customHeight="1" x14ac:dyDescent="0.25">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row>
    <row r="477" spans="1:34" ht="12.75" customHeight="1" x14ac:dyDescent="0.25">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row>
    <row r="478" spans="1:34" ht="12.75" customHeight="1" x14ac:dyDescent="0.25">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row>
    <row r="479" spans="1:34" ht="12.75" customHeight="1" x14ac:dyDescent="0.25">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row>
    <row r="480" spans="1:34" ht="12.75" customHeight="1" x14ac:dyDescent="0.25">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row>
    <row r="481" spans="1:34" ht="12.75" customHeight="1" x14ac:dyDescent="0.25">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row>
    <row r="482" spans="1:34" ht="12.75" customHeight="1" x14ac:dyDescent="0.25">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row>
    <row r="483" spans="1:34" ht="12.75" customHeight="1" x14ac:dyDescent="0.25">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row>
    <row r="484" spans="1:34" ht="12.75" customHeight="1" x14ac:dyDescent="0.25">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row>
    <row r="485" spans="1:34" ht="12.75" customHeight="1" x14ac:dyDescent="0.25">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row>
    <row r="486" spans="1:34" ht="12.75" customHeight="1" x14ac:dyDescent="0.25">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row>
    <row r="487" spans="1:34" ht="12.75" customHeight="1" x14ac:dyDescent="0.25">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row>
    <row r="488" spans="1:34" ht="12.75" customHeight="1" x14ac:dyDescent="0.25">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row>
    <row r="489" spans="1:34" ht="12.75" customHeight="1" x14ac:dyDescent="0.25">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row>
    <row r="490" spans="1:34" ht="12.75" customHeight="1" x14ac:dyDescent="0.25">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row>
    <row r="491" spans="1:34" ht="12.75" customHeight="1" x14ac:dyDescent="0.25">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row>
    <row r="492" spans="1:34" ht="12.75" customHeight="1" x14ac:dyDescent="0.25">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row>
    <row r="493" spans="1:34" ht="12.75" customHeight="1" x14ac:dyDescent="0.25">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row>
    <row r="494" spans="1:34" ht="12.75" customHeight="1" x14ac:dyDescent="0.25">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row>
    <row r="495" spans="1:34" ht="12.75" customHeight="1" x14ac:dyDescent="0.25">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row>
    <row r="496" spans="1:34" ht="12.75" customHeight="1" x14ac:dyDescent="0.25">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row>
    <row r="497" spans="1:34" ht="12.75" customHeight="1" x14ac:dyDescent="0.25">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row>
    <row r="498" spans="1:34" ht="12.75" customHeight="1" x14ac:dyDescent="0.25">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row>
    <row r="499" spans="1:34" ht="12.75" customHeight="1" x14ac:dyDescent="0.25">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row>
    <row r="500" spans="1:34" ht="12.75" customHeight="1" x14ac:dyDescent="0.25">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row>
    <row r="501" spans="1:34" ht="12.75" customHeight="1" x14ac:dyDescent="0.25">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row>
    <row r="502" spans="1:34" ht="12.75" customHeight="1" x14ac:dyDescent="0.25">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row>
    <row r="503" spans="1:34" ht="12.75" customHeight="1" x14ac:dyDescent="0.25">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row>
    <row r="504" spans="1:34" ht="12.75" customHeight="1" x14ac:dyDescent="0.25">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row>
    <row r="505" spans="1:34" ht="12.75" customHeight="1" x14ac:dyDescent="0.25">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row>
    <row r="506" spans="1:34" ht="12.75" customHeight="1" x14ac:dyDescent="0.25">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row>
    <row r="507" spans="1:34" ht="12.75" customHeight="1" x14ac:dyDescent="0.25">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row>
    <row r="508" spans="1:34" ht="12.75" customHeight="1" x14ac:dyDescent="0.25">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row>
    <row r="509" spans="1:34" ht="12.75" customHeight="1" x14ac:dyDescent="0.25">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row>
    <row r="510" spans="1:34" ht="12.75" customHeight="1" x14ac:dyDescent="0.25">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row>
    <row r="511" spans="1:34" ht="12.75" customHeight="1" x14ac:dyDescent="0.25">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row>
    <row r="512" spans="1:34" ht="12.75" customHeight="1" x14ac:dyDescent="0.25">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row>
    <row r="513" spans="1:34" ht="12.75" customHeight="1" x14ac:dyDescent="0.25">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row>
    <row r="514" spans="1:34" ht="12.75" customHeight="1" x14ac:dyDescent="0.25">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row>
    <row r="515" spans="1:34" ht="12.75" customHeight="1" x14ac:dyDescent="0.25">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row>
    <row r="516" spans="1:34" ht="12.75" customHeight="1" x14ac:dyDescent="0.25">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row>
    <row r="517" spans="1:34" ht="12.75" customHeight="1" x14ac:dyDescent="0.25">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row>
    <row r="518" spans="1:34" ht="12.75" customHeight="1" x14ac:dyDescent="0.25">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row>
    <row r="519" spans="1:34" ht="12.75" customHeight="1" x14ac:dyDescent="0.25">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row>
    <row r="520" spans="1:34" ht="12.75" customHeight="1" x14ac:dyDescent="0.25">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row>
    <row r="521" spans="1:34" ht="12.75" customHeight="1" x14ac:dyDescent="0.25">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row>
    <row r="522" spans="1:34" ht="12.75" customHeight="1" x14ac:dyDescent="0.25">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row>
    <row r="523" spans="1:34" ht="12.75" customHeight="1" x14ac:dyDescent="0.25">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row>
    <row r="524" spans="1:34" ht="12.75" customHeight="1" x14ac:dyDescent="0.25">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row>
    <row r="525" spans="1:34" ht="12.75" customHeight="1" x14ac:dyDescent="0.25">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row>
    <row r="526" spans="1:34" ht="12.75" customHeight="1" x14ac:dyDescent="0.25">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row>
    <row r="527" spans="1:34" ht="12.75" customHeight="1" x14ac:dyDescent="0.25">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row>
    <row r="528" spans="1:34" ht="12.75" customHeight="1" x14ac:dyDescent="0.25">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row>
    <row r="529" spans="1:34" ht="12.75" customHeight="1" x14ac:dyDescent="0.25">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row>
    <row r="530" spans="1:34" ht="12.75" customHeight="1" x14ac:dyDescent="0.25">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row>
    <row r="531" spans="1:34" ht="12.75" customHeight="1" x14ac:dyDescent="0.25">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row>
    <row r="532" spans="1:34" ht="12.75" customHeight="1" x14ac:dyDescent="0.25">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row>
    <row r="533" spans="1:34" ht="12.75" customHeight="1" x14ac:dyDescent="0.25">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row>
    <row r="534" spans="1:34" ht="12.75" customHeight="1" x14ac:dyDescent="0.25">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row>
    <row r="535" spans="1:34" ht="12.75" customHeight="1" x14ac:dyDescent="0.25">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row>
    <row r="536" spans="1:34" ht="12.75" customHeight="1" x14ac:dyDescent="0.25">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row>
    <row r="537" spans="1:34" ht="12.75" customHeight="1" x14ac:dyDescent="0.25">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row>
    <row r="538" spans="1:34" ht="12.75" customHeight="1" x14ac:dyDescent="0.25">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row>
    <row r="539" spans="1:34" ht="12.75" customHeight="1" x14ac:dyDescent="0.25">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row>
    <row r="540" spans="1:34" ht="12.75" customHeight="1" x14ac:dyDescent="0.25">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row>
    <row r="541" spans="1:34" ht="12.75" customHeight="1" x14ac:dyDescent="0.25">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row>
    <row r="542" spans="1:34" ht="12.75" customHeight="1" x14ac:dyDescent="0.25">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row>
    <row r="543" spans="1:34" ht="12.75" customHeight="1" x14ac:dyDescent="0.25">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row>
    <row r="544" spans="1:34" ht="12.75" customHeight="1" x14ac:dyDescent="0.25">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row>
    <row r="545" spans="1:34" ht="12.75" customHeight="1" x14ac:dyDescent="0.25">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row>
    <row r="546" spans="1:34" ht="12.75" customHeight="1" x14ac:dyDescent="0.25">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row>
    <row r="547" spans="1:34" ht="12.75" customHeight="1" x14ac:dyDescent="0.25">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row>
    <row r="548" spans="1:34" ht="12.75" customHeight="1" x14ac:dyDescent="0.25">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row>
    <row r="549" spans="1:34" ht="12.75" customHeight="1" x14ac:dyDescent="0.25">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row>
    <row r="550" spans="1:34" ht="12.75" customHeight="1" x14ac:dyDescent="0.25">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row>
    <row r="551" spans="1:34" ht="12.75" customHeight="1" x14ac:dyDescent="0.25">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row>
    <row r="552" spans="1:34" ht="12.75" customHeight="1" x14ac:dyDescent="0.25">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row>
    <row r="553" spans="1:34" ht="12.75" customHeight="1" x14ac:dyDescent="0.25">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row>
    <row r="554" spans="1:34" ht="12.75" customHeight="1" x14ac:dyDescent="0.25">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row>
    <row r="555" spans="1:34" ht="12.75" customHeight="1" x14ac:dyDescent="0.25">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row>
    <row r="556" spans="1:34" ht="12.75" customHeight="1" x14ac:dyDescent="0.25">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row>
    <row r="557" spans="1:34" ht="12.75" customHeight="1" x14ac:dyDescent="0.25">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row>
    <row r="558" spans="1:34" ht="12.75" customHeight="1" x14ac:dyDescent="0.25">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row>
    <row r="559" spans="1:34" ht="12.75" customHeight="1" x14ac:dyDescent="0.25">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row>
    <row r="560" spans="1:34" ht="12.75" customHeight="1" x14ac:dyDescent="0.25">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row>
    <row r="561" spans="1:34" ht="12.75" customHeight="1" x14ac:dyDescent="0.25">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row>
    <row r="562" spans="1:34" ht="12.75" customHeight="1" x14ac:dyDescent="0.25">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row>
    <row r="563" spans="1:34" ht="12.75" customHeight="1" x14ac:dyDescent="0.25">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row>
    <row r="564" spans="1:34" ht="12.75" customHeight="1" x14ac:dyDescent="0.25">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row>
    <row r="565" spans="1:34" ht="12.75" customHeight="1" x14ac:dyDescent="0.25">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row>
    <row r="566" spans="1:34" ht="12.75" customHeight="1" x14ac:dyDescent="0.25">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row>
    <row r="567" spans="1:34" ht="12.75" customHeight="1" x14ac:dyDescent="0.25">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row>
    <row r="568" spans="1:34" ht="12.75" customHeight="1" x14ac:dyDescent="0.25">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row>
    <row r="569" spans="1:34" ht="12.75" customHeight="1" x14ac:dyDescent="0.25">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row>
    <row r="570" spans="1:34" ht="12.75" customHeight="1" x14ac:dyDescent="0.25">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row>
    <row r="571" spans="1:34" ht="12.75" customHeight="1" x14ac:dyDescent="0.25">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row>
    <row r="572" spans="1:34" ht="12.75" customHeight="1" x14ac:dyDescent="0.25">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row>
    <row r="573" spans="1:34" ht="12.75" customHeight="1" x14ac:dyDescent="0.25">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row>
    <row r="574" spans="1:34" ht="12.75" customHeight="1" x14ac:dyDescent="0.25">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row>
    <row r="575" spans="1:34" ht="12.75" customHeight="1" x14ac:dyDescent="0.25">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row>
    <row r="576" spans="1:34" ht="12.75" customHeight="1" x14ac:dyDescent="0.25">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row>
    <row r="577" spans="1:34" ht="12.75" customHeight="1" x14ac:dyDescent="0.25">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row>
    <row r="578" spans="1:34" ht="12.75" customHeight="1" x14ac:dyDescent="0.25">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row>
    <row r="579" spans="1:34" ht="12.75" customHeight="1" x14ac:dyDescent="0.25">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row>
    <row r="580" spans="1:34" ht="12.75" customHeight="1" x14ac:dyDescent="0.25">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row>
    <row r="581" spans="1:34" ht="12.75" customHeight="1" x14ac:dyDescent="0.25">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row>
    <row r="582" spans="1:34" ht="12.75" customHeight="1" x14ac:dyDescent="0.25">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row>
    <row r="583" spans="1:34" ht="12.75" customHeight="1" x14ac:dyDescent="0.25">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row>
    <row r="584" spans="1:34" ht="12.75" customHeight="1" x14ac:dyDescent="0.25">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row>
    <row r="585" spans="1:34" ht="12.75" customHeight="1" x14ac:dyDescent="0.25">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row>
    <row r="586" spans="1:34" ht="12.75" customHeight="1" x14ac:dyDescent="0.25">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row>
    <row r="587" spans="1:34" ht="12.75" customHeight="1" x14ac:dyDescent="0.25">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row>
    <row r="588" spans="1:34" ht="12.75" customHeight="1" x14ac:dyDescent="0.25">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row>
    <row r="589" spans="1:34" ht="12.75" customHeight="1" x14ac:dyDescent="0.25">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row>
    <row r="590" spans="1:34" ht="12.75" customHeight="1" x14ac:dyDescent="0.25">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row>
    <row r="591" spans="1:34" ht="12.75" customHeight="1" x14ac:dyDescent="0.25">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row>
    <row r="592" spans="1:34" ht="12.75" customHeight="1" x14ac:dyDescent="0.25">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row>
    <row r="593" spans="1:34" ht="12.75" customHeight="1" x14ac:dyDescent="0.25">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row>
    <row r="594" spans="1:34" ht="12.75" customHeight="1" x14ac:dyDescent="0.25">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row>
    <row r="595" spans="1:34" ht="12.75" customHeight="1" x14ac:dyDescent="0.25">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row>
    <row r="596" spans="1:34" ht="12.75" customHeight="1" x14ac:dyDescent="0.25">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row>
    <row r="597" spans="1:34" ht="12.75" customHeight="1" x14ac:dyDescent="0.25">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row>
    <row r="598" spans="1:34" ht="12.75" customHeight="1" x14ac:dyDescent="0.25">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row>
    <row r="599" spans="1:34" ht="12.75" customHeight="1" x14ac:dyDescent="0.25">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row>
    <row r="600" spans="1:34" ht="12.75" customHeight="1" x14ac:dyDescent="0.25">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row>
    <row r="601" spans="1:34" ht="12.75" customHeight="1" x14ac:dyDescent="0.25">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row>
    <row r="602" spans="1:34" ht="12.75" customHeight="1" x14ac:dyDescent="0.25">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row>
    <row r="603" spans="1:34" ht="12.75" customHeight="1" x14ac:dyDescent="0.25">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row>
    <row r="604" spans="1:34" ht="12.75" customHeight="1" x14ac:dyDescent="0.25">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row>
    <row r="605" spans="1:34" ht="12.75" customHeight="1" x14ac:dyDescent="0.25">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row>
    <row r="606" spans="1:34" ht="12.75" customHeight="1" x14ac:dyDescent="0.25">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row>
    <row r="607" spans="1:34" ht="12.75" customHeight="1" x14ac:dyDescent="0.25">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row>
    <row r="608" spans="1:34" ht="12.75" customHeight="1" x14ac:dyDescent="0.25">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row>
    <row r="609" spans="1:34" ht="12.75" customHeight="1" x14ac:dyDescent="0.25">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row>
    <row r="610" spans="1:34" ht="12.75" customHeight="1" x14ac:dyDescent="0.25">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row>
    <row r="611" spans="1:34" ht="12.75" customHeight="1" x14ac:dyDescent="0.25">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row>
    <row r="612" spans="1:34" ht="12.75" customHeight="1" x14ac:dyDescent="0.25">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row>
    <row r="613" spans="1:34" ht="12.75" customHeight="1" x14ac:dyDescent="0.25">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row>
    <row r="614" spans="1:34" ht="12.75" customHeight="1" x14ac:dyDescent="0.25">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row>
    <row r="615" spans="1:34" ht="12.75" customHeight="1" x14ac:dyDescent="0.25">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row>
    <row r="616" spans="1:34" ht="12.75" customHeight="1" x14ac:dyDescent="0.25">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row>
    <row r="617" spans="1:34" ht="12.75" customHeight="1" x14ac:dyDescent="0.25">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row>
    <row r="618" spans="1:34" ht="12.75" customHeight="1" x14ac:dyDescent="0.25">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row>
    <row r="619" spans="1:34" ht="12.75" customHeight="1" x14ac:dyDescent="0.25">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row>
    <row r="620" spans="1:34" ht="12.75" customHeight="1" x14ac:dyDescent="0.25">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row>
    <row r="621" spans="1:34" ht="12.75" customHeight="1" x14ac:dyDescent="0.25">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row>
    <row r="622" spans="1:34" ht="12.75" customHeight="1" x14ac:dyDescent="0.25">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row>
    <row r="623" spans="1:34" ht="12.75" customHeight="1" x14ac:dyDescent="0.25">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row>
    <row r="624" spans="1:34" ht="12.75" customHeight="1" x14ac:dyDescent="0.25">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row>
    <row r="625" spans="1:34" ht="12.75" customHeight="1" x14ac:dyDescent="0.25">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row>
    <row r="626" spans="1:34" ht="12.75" customHeight="1" x14ac:dyDescent="0.25">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row>
    <row r="627" spans="1:34" ht="12.75" customHeight="1" x14ac:dyDescent="0.25">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row>
    <row r="628" spans="1:34" ht="12.75" customHeight="1" x14ac:dyDescent="0.25">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301"/>
      <c r="AE628" s="301"/>
      <c r="AF628" s="301"/>
      <c r="AG628" s="301"/>
      <c r="AH628" s="301"/>
    </row>
    <row r="629" spans="1:34" ht="12.75" customHeight="1" x14ac:dyDescent="0.25">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1"/>
      <c r="AD629" s="301"/>
      <c r="AE629" s="301"/>
      <c r="AF629" s="301"/>
      <c r="AG629" s="301"/>
      <c r="AH629" s="301"/>
    </row>
    <row r="630" spans="1:34" ht="12.75" customHeight="1" x14ac:dyDescent="0.25">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1"/>
      <c r="AD630" s="301"/>
      <c r="AE630" s="301"/>
      <c r="AF630" s="301"/>
      <c r="AG630" s="301"/>
      <c r="AH630" s="301"/>
    </row>
    <row r="631" spans="1:34" ht="12.75" customHeight="1" x14ac:dyDescent="0.25">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1"/>
      <c r="AD631" s="301"/>
      <c r="AE631" s="301"/>
      <c r="AF631" s="301"/>
      <c r="AG631" s="301"/>
      <c r="AH631" s="301"/>
    </row>
    <row r="632" spans="1:34" ht="12.75" customHeight="1" x14ac:dyDescent="0.25">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301"/>
      <c r="AF632" s="301"/>
      <c r="AG632" s="301"/>
      <c r="AH632" s="301"/>
    </row>
    <row r="633" spans="1:34" ht="12.75" customHeight="1" x14ac:dyDescent="0.25">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301"/>
      <c r="AF633" s="301"/>
      <c r="AG633" s="301"/>
      <c r="AH633" s="301"/>
    </row>
    <row r="634" spans="1:34" ht="12.75" customHeight="1" x14ac:dyDescent="0.25">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301"/>
      <c r="AE634" s="301"/>
      <c r="AF634" s="301"/>
      <c r="AG634" s="301"/>
      <c r="AH634" s="301"/>
    </row>
    <row r="635" spans="1:34" ht="12.75" customHeight="1" x14ac:dyDescent="0.25">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301"/>
      <c r="AE635" s="301"/>
      <c r="AF635" s="301"/>
      <c r="AG635" s="301"/>
      <c r="AH635" s="301"/>
    </row>
    <row r="636" spans="1:34" ht="12.75" customHeight="1" x14ac:dyDescent="0.25">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301"/>
      <c r="AF636" s="301"/>
      <c r="AG636" s="301"/>
      <c r="AH636" s="301"/>
    </row>
    <row r="637" spans="1:34" ht="12.75" customHeight="1" x14ac:dyDescent="0.25">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301"/>
      <c r="AE637" s="301"/>
      <c r="AF637" s="301"/>
      <c r="AG637" s="301"/>
      <c r="AH637" s="301"/>
    </row>
    <row r="638" spans="1:34" ht="12.75" customHeight="1" x14ac:dyDescent="0.25">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301"/>
      <c r="AE638" s="301"/>
      <c r="AF638" s="301"/>
      <c r="AG638" s="301"/>
      <c r="AH638" s="301"/>
    </row>
    <row r="639" spans="1:34" ht="12.75" customHeight="1" x14ac:dyDescent="0.25">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301"/>
      <c r="AE639" s="301"/>
      <c r="AF639" s="301"/>
      <c r="AG639" s="301"/>
      <c r="AH639" s="301"/>
    </row>
    <row r="640" spans="1:34" ht="12.75" customHeight="1" x14ac:dyDescent="0.25">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301"/>
      <c r="AE640" s="301"/>
      <c r="AF640" s="301"/>
      <c r="AG640" s="301"/>
      <c r="AH640" s="301"/>
    </row>
    <row r="641" spans="1:34" ht="12.75" customHeight="1" x14ac:dyDescent="0.25">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301"/>
      <c r="AF641" s="301"/>
      <c r="AG641" s="301"/>
      <c r="AH641" s="301"/>
    </row>
    <row r="642" spans="1:34" ht="12.75" customHeight="1" x14ac:dyDescent="0.25">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301"/>
      <c r="AF642" s="301"/>
      <c r="AG642" s="301"/>
      <c r="AH642" s="301"/>
    </row>
    <row r="643" spans="1:34" ht="12.75" customHeight="1" x14ac:dyDescent="0.25">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301"/>
      <c r="AE643" s="301"/>
      <c r="AF643" s="301"/>
      <c r="AG643" s="301"/>
      <c r="AH643" s="301"/>
    </row>
    <row r="644" spans="1:34" ht="12.75" customHeight="1" x14ac:dyDescent="0.25">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301"/>
      <c r="AE644" s="301"/>
      <c r="AF644" s="301"/>
      <c r="AG644" s="301"/>
      <c r="AH644" s="301"/>
    </row>
    <row r="645" spans="1:34" ht="12.75" customHeight="1" x14ac:dyDescent="0.25">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301"/>
      <c r="AE645" s="301"/>
      <c r="AF645" s="301"/>
      <c r="AG645" s="301"/>
      <c r="AH645" s="301"/>
    </row>
    <row r="646" spans="1:34" ht="12.75" customHeight="1" x14ac:dyDescent="0.25">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301"/>
      <c r="AF646" s="301"/>
      <c r="AG646" s="301"/>
      <c r="AH646" s="301"/>
    </row>
    <row r="647" spans="1:34" ht="12.75" customHeight="1" x14ac:dyDescent="0.25">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301"/>
      <c r="AE647" s="301"/>
      <c r="AF647" s="301"/>
      <c r="AG647" s="301"/>
      <c r="AH647" s="301"/>
    </row>
    <row r="648" spans="1:34" ht="12.75" customHeight="1" x14ac:dyDescent="0.25">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301"/>
      <c r="AE648" s="301"/>
      <c r="AF648" s="301"/>
      <c r="AG648" s="301"/>
      <c r="AH648" s="301"/>
    </row>
    <row r="649" spans="1:34" ht="12.75" customHeight="1" x14ac:dyDescent="0.25">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301"/>
      <c r="AE649" s="301"/>
      <c r="AF649" s="301"/>
      <c r="AG649" s="301"/>
      <c r="AH649" s="301"/>
    </row>
    <row r="650" spans="1:34" ht="12.75" customHeight="1" x14ac:dyDescent="0.25">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301"/>
      <c r="AE650" s="301"/>
      <c r="AF650" s="301"/>
      <c r="AG650" s="301"/>
      <c r="AH650" s="301"/>
    </row>
    <row r="651" spans="1:34" ht="12.75" customHeight="1" x14ac:dyDescent="0.25">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301"/>
      <c r="AF651" s="301"/>
      <c r="AG651" s="301"/>
      <c r="AH651" s="301"/>
    </row>
    <row r="652" spans="1:34" ht="12.75" customHeight="1" x14ac:dyDescent="0.25">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301"/>
      <c r="AF652" s="301"/>
      <c r="AG652" s="301"/>
      <c r="AH652" s="301"/>
    </row>
    <row r="653" spans="1:34" ht="12.75" customHeight="1" x14ac:dyDescent="0.25">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1"/>
      <c r="AD653" s="301"/>
      <c r="AE653" s="301"/>
      <c r="AF653" s="301"/>
      <c r="AG653" s="301"/>
      <c r="AH653" s="301"/>
    </row>
    <row r="654" spans="1:34" ht="12.75" customHeight="1" x14ac:dyDescent="0.25">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1"/>
      <c r="AD654" s="301"/>
      <c r="AE654" s="301"/>
      <c r="AF654" s="301"/>
      <c r="AG654" s="301"/>
      <c r="AH654" s="301"/>
    </row>
    <row r="655" spans="1:34" ht="12.75" customHeight="1" x14ac:dyDescent="0.25">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301"/>
      <c r="AF655" s="301"/>
      <c r="AG655" s="301"/>
      <c r="AH655" s="301"/>
    </row>
    <row r="656" spans="1:34" ht="12.75" customHeight="1" x14ac:dyDescent="0.25">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1"/>
      <c r="AD656" s="301"/>
      <c r="AE656" s="301"/>
      <c r="AF656" s="301"/>
      <c r="AG656" s="301"/>
      <c r="AH656" s="301"/>
    </row>
    <row r="657" spans="1:34" ht="12.75" customHeight="1" x14ac:dyDescent="0.25">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1"/>
      <c r="AD657" s="301"/>
      <c r="AE657" s="301"/>
      <c r="AF657" s="301"/>
      <c r="AG657" s="301"/>
      <c r="AH657" s="301"/>
    </row>
    <row r="658" spans="1:34" ht="12.75" customHeight="1" x14ac:dyDescent="0.25">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301"/>
      <c r="AF658" s="301"/>
      <c r="AG658" s="301"/>
      <c r="AH658" s="301"/>
    </row>
    <row r="659" spans="1:34" ht="12.75" customHeight="1" x14ac:dyDescent="0.25">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301"/>
      <c r="AF659" s="301"/>
      <c r="AG659" s="301"/>
      <c r="AH659" s="301"/>
    </row>
    <row r="660" spans="1:34" ht="12.75" customHeight="1" x14ac:dyDescent="0.25">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row>
    <row r="661" spans="1:34" ht="12.75" customHeight="1" x14ac:dyDescent="0.25">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301"/>
      <c r="AF661" s="301"/>
      <c r="AG661" s="301"/>
      <c r="AH661" s="301"/>
    </row>
    <row r="662" spans="1:34" ht="12.75" customHeight="1" x14ac:dyDescent="0.25">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301"/>
      <c r="AE662" s="301"/>
      <c r="AF662" s="301"/>
      <c r="AG662" s="301"/>
      <c r="AH662" s="301"/>
    </row>
    <row r="663" spans="1:34" ht="12.75" customHeight="1" x14ac:dyDescent="0.25">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1"/>
      <c r="AD663" s="301"/>
      <c r="AE663" s="301"/>
      <c r="AF663" s="301"/>
      <c r="AG663" s="301"/>
      <c r="AH663" s="301"/>
    </row>
    <row r="664" spans="1:34" ht="12.75" customHeight="1" x14ac:dyDescent="0.25">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1"/>
      <c r="AD664" s="301"/>
      <c r="AE664" s="301"/>
      <c r="AF664" s="301"/>
      <c r="AG664" s="301"/>
      <c r="AH664" s="301"/>
    </row>
    <row r="665" spans="1:34" ht="12.75" customHeight="1" x14ac:dyDescent="0.25">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1"/>
      <c r="AD665" s="301"/>
      <c r="AE665" s="301"/>
      <c r="AF665" s="301"/>
      <c r="AG665" s="301"/>
      <c r="AH665" s="301"/>
    </row>
    <row r="666" spans="1:34" ht="12.75" customHeight="1" x14ac:dyDescent="0.25">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1"/>
      <c r="AD666" s="301"/>
      <c r="AE666" s="301"/>
      <c r="AF666" s="301"/>
      <c r="AG666" s="301"/>
      <c r="AH666" s="301"/>
    </row>
    <row r="667" spans="1:34" ht="12.75" customHeight="1" x14ac:dyDescent="0.25">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301"/>
      <c r="AF667" s="301"/>
      <c r="AG667" s="301"/>
      <c r="AH667" s="301"/>
    </row>
    <row r="668" spans="1:34" ht="12.75" customHeight="1" x14ac:dyDescent="0.25">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301"/>
      <c r="AF668" s="301"/>
      <c r="AG668" s="301"/>
      <c r="AH668" s="301"/>
    </row>
    <row r="669" spans="1:34" ht="12.75" customHeight="1" x14ac:dyDescent="0.25">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1"/>
      <c r="AD669" s="301"/>
      <c r="AE669" s="301"/>
      <c r="AF669" s="301"/>
      <c r="AG669" s="301"/>
      <c r="AH669" s="301"/>
    </row>
    <row r="670" spans="1:34" ht="12.75" customHeight="1" x14ac:dyDescent="0.25">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1"/>
      <c r="AD670" s="301"/>
      <c r="AE670" s="301"/>
      <c r="AF670" s="301"/>
      <c r="AG670" s="301"/>
      <c r="AH670" s="301"/>
    </row>
    <row r="671" spans="1:34" ht="12.75" customHeight="1" x14ac:dyDescent="0.25">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301"/>
      <c r="AE671" s="301"/>
      <c r="AF671" s="301"/>
      <c r="AG671" s="301"/>
      <c r="AH671" s="301"/>
    </row>
    <row r="672" spans="1:34" ht="12.75" customHeight="1" x14ac:dyDescent="0.25">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c r="AA672" s="301"/>
      <c r="AB672" s="301"/>
      <c r="AC672" s="301"/>
      <c r="AD672" s="301"/>
      <c r="AE672" s="301"/>
      <c r="AF672" s="301"/>
      <c r="AG672" s="301"/>
      <c r="AH672" s="301"/>
    </row>
    <row r="673" spans="1:34" ht="12.75" customHeight="1" x14ac:dyDescent="0.25">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c r="AA673" s="301"/>
      <c r="AB673" s="301"/>
      <c r="AC673" s="301"/>
      <c r="AD673" s="301"/>
      <c r="AE673" s="301"/>
      <c r="AF673" s="301"/>
      <c r="AG673" s="301"/>
      <c r="AH673" s="301"/>
    </row>
    <row r="674" spans="1:34" ht="12.75" customHeight="1" x14ac:dyDescent="0.25">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301"/>
      <c r="AE674" s="301"/>
      <c r="AF674" s="301"/>
      <c r="AG674" s="301"/>
      <c r="AH674" s="301"/>
    </row>
    <row r="675" spans="1:34" ht="12.75" customHeight="1" x14ac:dyDescent="0.25">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c r="AA675" s="301"/>
      <c r="AB675" s="301"/>
      <c r="AC675" s="301"/>
      <c r="AD675" s="301"/>
      <c r="AE675" s="301"/>
      <c r="AF675" s="301"/>
      <c r="AG675" s="301"/>
      <c r="AH675" s="301"/>
    </row>
    <row r="676" spans="1:34" ht="12.75" customHeight="1" x14ac:dyDescent="0.25">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301"/>
      <c r="AF676" s="301"/>
      <c r="AG676" s="301"/>
      <c r="AH676" s="301"/>
    </row>
    <row r="677" spans="1:34" ht="12.75" customHeight="1" x14ac:dyDescent="0.25">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1"/>
      <c r="AD677" s="301"/>
      <c r="AE677" s="301"/>
      <c r="AF677" s="301"/>
      <c r="AG677" s="301"/>
      <c r="AH677" s="301"/>
    </row>
    <row r="678" spans="1:34" ht="12.75" customHeight="1" x14ac:dyDescent="0.25">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1"/>
      <c r="AD678" s="301"/>
      <c r="AE678" s="301"/>
      <c r="AF678" s="301"/>
      <c r="AG678" s="301"/>
      <c r="AH678" s="301"/>
    </row>
    <row r="679" spans="1:34" ht="12.75" customHeight="1" x14ac:dyDescent="0.25">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1"/>
      <c r="AD679" s="301"/>
      <c r="AE679" s="301"/>
      <c r="AF679" s="301"/>
      <c r="AG679" s="301"/>
      <c r="AH679" s="301"/>
    </row>
    <row r="680" spans="1:34" ht="12.75" customHeight="1" x14ac:dyDescent="0.25">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1"/>
      <c r="AD680" s="301"/>
      <c r="AE680" s="301"/>
      <c r="AF680" s="301"/>
      <c r="AG680" s="301"/>
      <c r="AH680" s="301"/>
    </row>
    <row r="681" spans="1:34" ht="12.75" customHeight="1" x14ac:dyDescent="0.25">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c r="AA681" s="301"/>
      <c r="AB681" s="301"/>
      <c r="AC681" s="301"/>
      <c r="AD681" s="301"/>
      <c r="AE681" s="301"/>
      <c r="AF681" s="301"/>
      <c r="AG681" s="301"/>
      <c r="AH681" s="301"/>
    </row>
    <row r="682" spans="1:34" ht="12.75" customHeight="1" x14ac:dyDescent="0.25">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c r="AA682" s="301"/>
      <c r="AB682" s="301"/>
      <c r="AC682" s="301"/>
      <c r="AD682" s="301"/>
      <c r="AE682" s="301"/>
      <c r="AF682" s="301"/>
      <c r="AG682" s="301"/>
      <c r="AH682" s="301"/>
    </row>
    <row r="683" spans="1:34" ht="12.75" customHeight="1" x14ac:dyDescent="0.25">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c r="AA683" s="301"/>
      <c r="AB683" s="301"/>
      <c r="AC683" s="301"/>
      <c r="AD683" s="301"/>
      <c r="AE683" s="301"/>
      <c r="AF683" s="301"/>
      <c r="AG683" s="301"/>
      <c r="AH683" s="301"/>
    </row>
    <row r="684" spans="1:34" ht="12.75" customHeight="1" x14ac:dyDescent="0.25">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c r="AA684" s="301"/>
      <c r="AB684" s="301"/>
      <c r="AC684" s="301"/>
      <c r="AD684" s="301"/>
      <c r="AE684" s="301"/>
      <c r="AF684" s="301"/>
      <c r="AG684" s="301"/>
      <c r="AH684" s="301"/>
    </row>
    <row r="685" spans="1:34" ht="12.75" customHeight="1" x14ac:dyDescent="0.25">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301"/>
      <c r="AF685" s="301"/>
      <c r="AG685" s="301"/>
      <c r="AH685" s="301"/>
    </row>
    <row r="686" spans="1:34" ht="12.75" customHeight="1" x14ac:dyDescent="0.25">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c r="AA686" s="301"/>
      <c r="AB686" s="301"/>
      <c r="AC686" s="301"/>
      <c r="AD686" s="301"/>
      <c r="AE686" s="301"/>
      <c r="AF686" s="301"/>
      <c r="AG686" s="301"/>
      <c r="AH686" s="301"/>
    </row>
    <row r="687" spans="1:34" ht="12.75" customHeight="1" x14ac:dyDescent="0.25">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c r="AA687" s="301"/>
      <c r="AB687" s="301"/>
      <c r="AC687" s="301"/>
      <c r="AD687" s="301"/>
      <c r="AE687" s="301"/>
      <c r="AF687" s="301"/>
      <c r="AG687" s="301"/>
      <c r="AH687" s="301"/>
    </row>
    <row r="688" spans="1:34" ht="12.75" customHeight="1" x14ac:dyDescent="0.25">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c r="AA688" s="301"/>
      <c r="AB688" s="301"/>
      <c r="AC688" s="301"/>
      <c r="AD688" s="301"/>
      <c r="AE688" s="301"/>
      <c r="AF688" s="301"/>
      <c r="AG688" s="301"/>
      <c r="AH688" s="301"/>
    </row>
    <row r="689" spans="1:34" ht="12.75" customHeight="1" x14ac:dyDescent="0.25">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301"/>
      <c r="AF689" s="301"/>
      <c r="AG689" s="301"/>
      <c r="AH689" s="301"/>
    </row>
    <row r="690" spans="1:34" ht="12.75" customHeight="1" x14ac:dyDescent="0.25">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301"/>
      <c r="AF690" s="301"/>
      <c r="AG690" s="301"/>
      <c r="AH690" s="301"/>
    </row>
    <row r="691" spans="1:34" ht="12.75" customHeight="1" x14ac:dyDescent="0.25">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301"/>
      <c r="AF691" s="301"/>
      <c r="AG691" s="301"/>
      <c r="AH691" s="301"/>
    </row>
    <row r="692" spans="1:34" ht="12.75" customHeight="1" x14ac:dyDescent="0.25">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301"/>
      <c r="AE692" s="301"/>
      <c r="AF692" s="301"/>
      <c r="AG692" s="301"/>
      <c r="AH692" s="301"/>
    </row>
    <row r="693" spans="1:34" ht="12.75" customHeight="1" x14ac:dyDescent="0.25">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301"/>
      <c r="AE693" s="301"/>
      <c r="AF693" s="301"/>
      <c r="AG693" s="301"/>
      <c r="AH693" s="301"/>
    </row>
    <row r="694" spans="1:34" ht="12.75" customHeight="1" x14ac:dyDescent="0.25">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1"/>
      <c r="AD694" s="301"/>
      <c r="AE694" s="301"/>
      <c r="AF694" s="301"/>
      <c r="AG694" s="301"/>
      <c r="AH694" s="301"/>
    </row>
    <row r="695" spans="1:34" ht="12.75" customHeight="1" x14ac:dyDescent="0.25">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1"/>
      <c r="AD695" s="301"/>
      <c r="AE695" s="301"/>
      <c r="AF695" s="301"/>
      <c r="AG695" s="301"/>
      <c r="AH695" s="301"/>
    </row>
    <row r="696" spans="1:34" ht="12.75" customHeight="1" x14ac:dyDescent="0.25">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1"/>
      <c r="AD696" s="301"/>
      <c r="AE696" s="301"/>
      <c r="AF696" s="301"/>
      <c r="AG696" s="301"/>
      <c r="AH696" s="301"/>
    </row>
    <row r="697" spans="1:34" ht="12.75" customHeight="1" x14ac:dyDescent="0.25">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1"/>
      <c r="AD697" s="301"/>
      <c r="AE697" s="301"/>
      <c r="AF697" s="301"/>
      <c r="AG697" s="301"/>
      <c r="AH697" s="301"/>
    </row>
    <row r="698" spans="1:34" ht="12.75" customHeight="1" x14ac:dyDescent="0.25">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row>
    <row r="699" spans="1:34" ht="12.75" customHeight="1" x14ac:dyDescent="0.25">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row>
    <row r="700" spans="1:34" ht="12.75" customHeight="1" x14ac:dyDescent="0.25">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row>
    <row r="701" spans="1:34" ht="12.75" customHeight="1" x14ac:dyDescent="0.25">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row>
    <row r="702" spans="1:34" ht="12.75" customHeight="1" x14ac:dyDescent="0.25">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301"/>
      <c r="AE702" s="301"/>
      <c r="AF702" s="301"/>
      <c r="AG702" s="301"/>
      <c r="AH702" s="301"/>
    </row>
    <row r="703" spans="1:34" ht="12.75" customHeight="1" x14ac:dyDescent="0.25">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301"/>
      <c r="AE703" s="301"/>
      <c r="AF703" s="301"/>
      <c r="AG703" s="301"/>
      <c r="AH703" s="301"/>
    </row>
    <row r="704" spans="1:34" ht="12.75" customHeight="1" x14ac:dyDescent="0.25">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1"/>
      <c r="AD704" s="301"/>
      <c r="AE704" s="301"/>
      <c r="AF704" s="301"/>
      <c r="AG704" s="301"/>
      <c r="AH704" s="301"/>
    </row>
    <row r="705" spans="1:34" ht="12.75" customHeight="1" x14ac:dyDescent="0.25">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301"/>
      <c r="AF705" s="301"/>
      <c r="AG705" s="301"/>
      <c r="AH705" s="301"/>
    </row>
    <row r="706" spans="1:34" ht="12.75" customHeight="1" x14ac:dyDescent="0.25">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301"/>
      <c r="AE706" s="301"/>
      <c r="AF706" s="301"/>
      <c r="AG706" s="301"/>
      <c r="AH706" s="301"/>
    </row>
    <row r="707" spans="1:34" ht="12.75" customHeight="1" x14ac:dyDescent="0.25">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1"/>
      <c r="AD707" s="301"/>
      <c r="AE707" s="301"/>
      <c r="AF707" s="301"/>
      <c r="AG707" s="301"/>
      <c r="AH707" s="301"/>
    </row>
    <row r="708" spans="1:34" ht="12.75" customHeight="1" x14ac:dyDescent="0.25">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301"/>
      <c r="AF708" s="301"/>
      <c r="AG708" s="301"/>
      <c r="AH708" s="301"/>
    </row>
    <row r="709" spans="1:34" ht="12.75" customHeight="1" x14ac:dyDescent="0.25">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1"/>
      <c r="AD709" s="301"/>
      <c r="AE709" s="301"/>
      <c r="AF709" s="301"/>
      <c r="AG709" s="301"/>
      <c r="AH709" s="301"/>
    </row>
    <row r="710" spans="1:34" ht="12.75" customHeight="1" x14ac:dyDescent="0.25">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row>
    <row r="711" spans="1:34" ht="12.75" customHeight="1" x14ac:dyDescent="0.25">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1"/>
      <c r="AD711" s="301"/>
      <c r="AE711" s="301"/>
      <c r="AF711" s="301"/>
      <c r="AG711" s="301"/>
      <c r="AH711" s="301"/>
    </row>
    <row r="712" spans="1:34" ht="12.75" customHeight="1" x14ac:dyDescent="0.25">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301"/>
      <c r="AE712" s="301"/>
      <c r="AF712" s="301"/>
      <c r="AG712" s="301"/>
      <c r="AH712" s="301"/>
    </row>
    <row r="713" spans="1:34" ht="12.75" customHeight="1" x14ac:dyDescent="0.25">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301"/>
      <c r="AE713" s="301"/>
      <c r="AF713" s="301"/>
      <c r="AG713" s="301"/>
      <c r="AH713" s="301"/>
    </row>
    <row r="714" spans="1:34" ht="12.75" customHeight="1" x14ac:dyDescent="0.25">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301"/>
      <c r="AF714" s="301"/>
      <c r="AG714" s="301"/>
      <c r="AH714" s="301"/>
    </row>
    <row r="715" spans="1:34" ht="12.75" customHeight="1" x14ac:dyDescent="0.25">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301"/>
      <c r="AE715" s="301"/>
      <c r="AF715" s="301"/>
      <c r="AG715" s="301"/>
      <c r="AH715" s="301"/>
    </row>
    <row r="716" spans="1:34" ht="12.75" customHeight="1" x14ac:dyDescent="0.25">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301"/>
      <c r="AF716" s="301"/>
      <c r="AG716" s="301"/>
      <c r="AH716" s="301"/>
    </row>
    <row r="717" spans="1:34" ht="12.75" customHeight="1" x14ac:dyDescent="0.25">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301"/>
      <c r="AF717" s="301"/>
      <c r="AG717" s="301"/>
      <c r="AH717" s="301"/>
    </row>
    <row r="718" spans="1:34" ht="12.75" customHeight="1" x14ac:dyDescent="0.25">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1"/>
      <c r="AD718" s="301"/>
      <c r="AE718" s="301"/>
      <c r="AF718" s="301"/>
      <c r="AG718" s="301"/>
      <c r="AH718" s="301"/>
    </row>
    <row r="719" spans="1:34" ht="12.75" customHeight="1" x14ac:dyDescent="0.25">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301"/>
      <c r="AE719" s="301"/>
      <c r="AF719" s="301"/>
      <c r="AG719" s="301"/>
      <c r="AH719" s="301"/>
    </row>
    <row r="720" spans="1:34" ht="12.75" customHeight="1" x14ac:dyDescent="0.25">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1"/>
      <c r="AD720" s="301"/>
      <c r="AE720" s="301"/>
      <c r="AF720" s="301"/>
      <c r="AG720" s="301"/>
      <c r="AH720" s="301"/>
    </row>
    <row r="721" spans="1:34" ht="12.75" customHeight="1" x14ac:dyDescent="0.25">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301"/>
      <c r="AE721" s="301"/>
      <c r="AF721" s="301"/>
      <c r="AG721" s="301"/>
      <c r="AH721" s="301"/>
    </row>
    <row r="722" spans="1:34" ht="12.75" customHeight="1" x14ac:dyDescent="0.25">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301"/>
      <c r="AE722" s="301"/>
      <c r="AF722" s="301"/>
      <c r="AG722" s="301"/>
      <c r="AH722" s="301"/>
    </row>
    <row r="723" spans="1:34" ht="12.75" customHeight="1" x14ac:dyDescent="0.25">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301"/>
      <c r="AE723" s="301"/>
      <c r="AF723" s="301"/>
      <c r="AG723" s="301"/>
      <c r="AH723" s="301"/>
    </row>
    <row r="724" spans="1:34" ht="12.75" customHeight="1" x14ac:dyDescent="0.25">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301"/>
      <c r="AE724" s="301"/>
      <c r="AF724" s="301"/>
      <c r="AG724" s="301"/>
      <c r="AH724" s="301"/>
    </row>
    <row r="725" spans="1:34" ht="12.75" customHeight="1" x14ac:dyDescent="0.25">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301"/>
      <c r="AF725" s="301"/>
      <c r="AG725" s="301"/>
      <c r="AH725" s="301"/>
    </row>
    <row r="726" spans="1:34" ht="12.75" customHeight="1" x14ac:dyDescent="0.25">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301"/>
      <c r="AF726" s="301"/>
      <c r="AG726" s="301"/>
      <c r="AH726" s="301"/>
    </row>
    <row r="727" spans="1:34" ht="12.75" customHeight="1" x14ac:dyDescent="0.25">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301"/>
      <c r="AE727" s="301"/>
      <c r="AF727" s="301"/>
      <c r="AG727" s="301"/>
      <c r="AH727" s="301"/>
    </row>
    <row r="728" spans="1:34" ht="12.75" customHeight="1" x14ac:dyDescent="0.25">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301"/>
      <c r="AE728" s="301"/>
      <c r="AF728" s="301"/>
      <c r="AG728" s="301"/>
      <c r="AH728" s="301"/>
    </row>
    <row r="729" spans="1:34" ht="12.75" customHeight="1" x14ac:dyDescent="0.25">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301"/>
      <c r="AE729" s="301"/>
      <c r="AF729" s="301"/>
      <c r="AG729" s="301"/>
      <c r="AH729" s="301"/>
    </row>
    <row r="730" spans="1:34" ht="12.75" customHeight="1" x14ac:dyDescent="0.25">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301"/>
      <c r="AE730" s="301"/>
      <c r="AF730" s="301"/>
      <c r="AG730" s="301"/>
      <c r="AH730" s="301"/>
    </row>
    <row r="731" spans="1:34" ht="12.75" customHeight="1" x14ac:dyDescent="0.25">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301"/>
      <c r="AE731" s="301"/>
      <c r="AF731" s="301"/>
      <c r="AG731" s="301"/>
      <c r="AH731" s="301"/>
    </row>
    <row r="732" spans="1:34" ht="12.75" customHeight="1" x14ac:dyDescent="0.25">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301"/>
      <c r="AE732" s="301"/>
      <c r="AF732" s="301"/>
      <c r="AG732" s="301"/>
      <c r="AH732" s="301"/>
    </row>
    <row r="733" spans="1:34" ht="12.75" customHeight="1" x14ac:dyDescent="0.25">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301"/>
      <c r="AE733" s="301"/>
      <c r="AF733" s="301"/>
      <c r="AG733" s="301"/>
      <c r="AH733" s="301"/>
    </row>
    <row r="734" spans="1:34" ht="12.75" customHeight="1" x14ac:dyDescent="0.25">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301"/>
      <c r="AF734" s="301"/>
      <c r="AG734" s="301"/>
      <c r="AH734" s="301"/>
    </row>
    <row r="735" spans="1:34" ht="12.75" customHeight="1" x14ac:dyDescent="0.25">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301"/>
      <c r="AE735" s="301"/>
      <c r="AF735" s="301"/>
      <c r="AG735" s="301"/>
      <c r="AH735" s="301"/>
    </row>
    <row r="736" spans="1:34" ht="12.75" customHeight="1" x14ac:dyDescent="0.25">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301"/>
      <c r="AE736" s="301"/>
      <c r="AF736" s="301"/>
      <c r="AG736" s="301"/>
      <c r="AH736" s="301"/>
    </row>
    <row r="737" spans="1:34" ht="12.75" customHeight="1" x14ac:dyDescent="0.25">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301"/>
      <c r="AF737" s="301"/>
      <c r="AG737" s="301"/>
      <c r="AH737" s="301"/>
    </row>
    <row r="738" spans="1:34" ht="12.75" customHeight="1" x14ac:dyDescent="0.25">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c r="AA738" s="301"/>
      <c r="AB738" s="301"/>
      <c r="AC738" s="301"/>
      <c r="AD738" s="301"/>
      <c r="AE738" s="301"/>
      <c r="AF738" s="301"/>
      <c r="AG738" s="301"/>
      <c r="AH738" s="301"/>
    </row>
    <row r="739" spans="1:34" ht="12.75" customHeight="1" x14ac:dyDescent="0.25">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301"/>
      <c r="AE739" s="301"/>
      <c r="AF739" s="301"/>
      <c r="AG739" s="301"/>
      <c r="AH739" s="301"/>
    </row>
    <row r="740" spans="1:34" ht="12.75" customHeight="1" x14ac:dyDescent="0.25">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c r="AA740" s="301"/>
      <c r="AB740" s="301"/>
      <c r="AC740" s="301"/>
      <c r="AD740" s="301"/>
      <c r="AE740" s="301"/>
      <c r="AF740" s="301"/>
      <c r="AG740" s="301"/>
      <c r="AH740" s="301"/>
    </row>
    <row r="741" spans="1:34" ht="12.75" customHeight="1" x14ac:dyDescent="0.25">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c r="AA741" s="301"/>
      <c r="AB741" s="301"/>
      <c r="AC741" s="301"/>
      <c r="AD741" s="301"/>
      <c r="AE741" s="301"/>
      <c r="AF741" s="301"/>
      <c r="AG741" s="301"/>
      <c r="AH741" s="301"/>
    </row>
    <row r="742" spans="1:34" ht="12.75" customHeight="1" x14ac:dyDescent="0.25">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c r="AA742" s="301"/>
      <c r="AB742" s="301"/>
      <c r="AC742" s="301"/>
      <c r="AD742" s="301"/>
      <c r="AE742" s="301"/>
      <c r="AF742" s="301"/>
      <c r="AG742" s="301"/>
      <c r="AH742" s="301"/>
    </row>
    <row r="743" spans="1:34" ht="12.75" customHeight="1" x14ac:dyDescent="0.25">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301"/>
      <c r="AF743" s="301"/>
      <c r="AG743" s="301"/>
      <c r="AH743" s="301"/>
    </row>
    <row r="744" spans="1:34" ht="12.75" customHeight="1" x14ac:dyDescent="0.25">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301"/>
      <c r="AF744" s="301"/>
      <c r="AG744" s="301"/>
      <c r="AH744" s="301"/>
    </row>
    <row r="745" spans="1:34" ht="12.75" customHeight="1" x14ac:dyDescent="0.25">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301"/>
      <c r="AF745" s="301"/>
      <c r="AG745" s="301"/>
      <c r="AH745" s="301"/>
    </row>
    <row r="746" spans="1:34" ht="12.75" customHeight="1" x14ac:dyDescent="0.25">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row>
    <row r="747" spans="1:34" ht="12.75" customHeight="1" x14ac:dyDescent="0.25">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row>
    <row r="748" spans="1:34" ht="12.75" customHeight="1" x14ac:dyDescent="0.25">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row>
    <row r="749" spans="1:34" ht="12.75" customHeight="1" x14ac:dyDescent="0.25">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row>
    <row r="750" spans="1:34" ht="12.75" customHeight="1" x14ac:dyDescent="0.25">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row>
    <row r="751" spans="1:34" ht="12.75" customHeight="1" x14ac:dyDescent="0.25">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row>
    <row r="752" spans="1:34" ht="12.75" customHeight="1" x14ac:dyDescent="0.25">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row>
    <row r="753" spans="1:34" ht="12.75" customHeight="1" x14ac:dyDescent="0.25">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row>
    <row r="754" spans="1:34" ht="12.75" customHeight="1" x14ac:dyDescent="0.25">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row>
    <row r="755" spans="1:34" ht="12.75" customHeight="1" x14ac:dyDescent="0.25">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row>
    <row r="756" spans="1:34" ht="12.75" customHeight="1" x14ac:dyDescent="0.25">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row>
    <row r="757" spans="1:34" ht="12.75" customHeight="1" x14ac:dyDescent="0.25">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row>
    <row r="758" spans="1:34" ht="12.75" customHeight="1" x14ac:dyDescent="0.25">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row>
    <row r="759" spans="1:34" ht="12.75" customHeight="1" x14ac:dyDescent="0.25">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1"/>
      <c r="AD759" s="301"/>
      <c r="AE759" s="301"/>
      <c r="AF759" s="301"/>
      <c r="AG759" s="301"/>
      <c r="AH759" s="301"/>
    </row>
    <row r="760" spans="1:34" ht="12.75" customHeight="1" x14ac:dyDescent="0.25">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row>
    <row r="761" spans="1:34" ht="12.75" customHeight="1" x14ac:dyDescent="0.25">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1"/>
      <c r="AD761" s="301"/>
      <c r="AE761" s="301"/>
      <c r="AF761" s="301"/>
      <c r="AG761" s="301"/>
      <c r="AH761" s="301"/>
    </row>
    <row r="762" spans="1:34" ht="12.75" customHeight="1" x14ac:dyDescent="0.25">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1"/>
      <c r="AD762" s="301"/>
      <c r="AE762" s="301"/>
      <c r="AF762" s="301"/>
      <c r="AG762" s="301"/>
      <c r="AH762" s="301"/>
    </row>
    <row r="763" spans="1:34" ht="12.75" customHeight="1" x14ac:dyDescent="0.25">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1"/>
      <c r="AD763" s="301"/>
      <c r="AE763" s="301"/>
      <c r="AF763" s="301"/>
      <c r="AG763" s="301"/>
      <c r="AH763" s="301"/>
    </row>
    <row r="764" spans="1:34" ht="12.75" customHeight="1" x14ac:dyDescent="0.25">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1"/>
      <c r="AD764" s="301"/>
      <c r="AE764" s="301"/>
      <c r="AF764" s="301"/>
      <c r="AG764" s="301"/>
      <c r="AH764" s="301"/>
    </row>
    <row r="765" spans="1:34" ht="12.75" customHeight="1" x14ac:dyDescent="0.25">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301"/>
      <c r="AF765" s="301"/>
      <c r="AG765" s="301"/>
      <c r="AH765" s="301"/>
    </row>
    <row r="766" spans="1:34" ht="12.75" customHeight="1" x14ac:dyDescent="0.25">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1"/>
      <c r="AD766" s="301"/>
      <c r="AE766" s="301"/>
      <c r="AF766" s="301"/>
      <c r="AG766" s="301"/>
      <c r="AH766" s="301"/>
    </row>
    <row r="767" spans="1:34" ht="12.75" customHeight="1" x14ac:dyDescent="0.25">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301"/>
      <c r="AF767" s="301"/>
      <c r="AG767" s="301"/>
      <c r="AH767" s="301"/>
    </row>
    <row r="768" spans="1:34" ht="12.75" customHeight="1" x14ac:dyDescent="0.25">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301"/>
      <c r="AE768" s="301"/>
      <c r="AF768" s="301"/>
      <c r="AG768" s="301"/>
      <c r="AH768" s="301"/>
    </row>
    <row r="769" spans="1:34" ht="12.75" customHeight="1" x14ac:dyDescent="0.25">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1"/>
      <c r="AD769" s="301"/>
      <c r="AE769" s="301"/>
      <c r="AF769" s="301"/>
      <c r="AG769" s="301"/>
      <c r="AH769" s="301"/>
    </row>
    <row r="770" spans="1:34" ht="12.75" customHeight="1" x14ac:dyDescent="0.25">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301"/>
      <c r="AF770" s="301"/>
      <c r="AG770" s="301"/>
      <c r="AH770" s="301"/>
    </row>
    <row r="771" spans="1:34" ht="12.75" customHeight="1" x14ac:dyDescent="0.25">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1"/>
      <c r="AD771" s="301"/>
      <c r="AE771" s="301"/>
      <c r="AF771" s="301"/>
      <c r="AG771" s="301"/>
      <c r="AH771" s="301"/>
    </row>
    <row r="772" spans="1:34" ht="12.75" customHeight="1" x14ac:dyDescent="0.25">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301"/>
      <c r="AE772" s="301"/>
      <c r="AF772" s="301"/>
      <c r="AG772" s="301"/>
      <c r="AH772" s="301"/>
    </row>
    <row r="773" spans="1:34" ht="12.75" customHeight="1" x14ac:dyDescent="0.25">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301"/>
      <c r="AF773" s="301"/>
      <c r="AG773" s="301"/>
      <c r="AH773" s="301"/>
    </row>
    <row r="774" spans="1:34" ht="12.75" customHeight="1" x14ac:dyDescent="0.25">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1"/>
      <c r="AD774" s="301"/>
      <c r="AE774" s="301"/>
      <c r="AF774" s="301"/>
      <c r="AG774" s="301"/>
      <c r="AH774" s="301"/>
    </row>
    <row r="775" spans="1:34" ht="12.75" customHeight="1" x14ac:dyDescent="0.25">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1"/>
      <c r="AD775" s="301"/>
      <c r="AE775" s="301"/>
      <c r="AF775" s="301"/>
      <c r="AG775" s="301"/>
      <c r="AH775" s="301"/>
    </row>
    <row r="776" spans="1:34" ht="12.75" customHeight="1" x14ac:dyDescent="0.25">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301"/>
      <c r="AE776" s="301"/>
      <c r="AF776" s="301"/>
      <c r="AG776" s="301"/>
      <c r="AH776" s="301"/>
    </row>
    <row r="777" spans="1:34" ht="12.75" customHeight="1" x14ac:dyDescent="0.25">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301"/>
      <c r="AE777" s="301"/>
      <c r="AF777" s="301"/>
      <c r="AG777" s="301"/>
      <c r="AH777" s="301"/>
    </row>
    <row r="778" spans="1:34" ht="12.75" customHeight="1" x14ac:dyDescent="0.25">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301"/>
      <c r="AE778" s="301"/>
      <c r="AF778" s="301"/>
      <c r="AG778" s="301"/>
      <c r="AH778" s="301"/>
    </row>
    <row r="779" spans="1:34" ht="12.75" customHeight="1" x14ac:dyDescent="0.25">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301"/>
      <c r="AF779" s="301"/>
      <c r="AG779" s="301"/>
      <c r="AH779" s="301"/>
    </row>
    <row r="780" spans="1:34" ht="12.75" customHeight="1" x14ac:dyDescent="0.25">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301"/>
      <c r="AE780" s="301"/>
      <c r="AF780" s="301"/>
      <c r="AG780" s="301"/>
      <c r="AH780" s="301"/>
    </row>
    <row r="781" spans="1:34" ht="12.75" customHeight="1" x14ac:dyDescent="0.25">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301"/>
      <c r="AE781" s="301"/>
      <c r="AF781" s="301"/>
      <c r="AG781" s="301"/>
      <c r="AH781" s="301"/>
    </row>
    <row r="782" spans="1:34" ht="12.75" customHeight="1" x14ac:dyDescent="0.25">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301"/>
      <c r="AE782" s="301"/>
      <c r="AF782" s="301"/>
      <c r="AG782" s="301"/>
      <c r="AH782" s="301"/>
    </row>
    <row r="783" spans="1:34" ht="12.75" customHeight="1" x14ac:dyDescent="0.25">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301"/>
      <c r="AE783" s="301"/>
      <c r="AF783" s="301"/>
      <c r="AG783" s="301"/>
      <c r="AH783" s="301"/>
    </row>
    <row r="784" spans="1:34" ht="12.75" customHeight="1" x14ac:dyDescent="0.25">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301"/>
      <c r="AE784" s="301"/>
      <c r="AF784" s="301"/>
      <c r="AG784" s="301"/>
      <c r="AH784" s="301"/>
    </row>
    <row r="785" spans="1:34" ht="12.75" customHeight="1" x14ac:dyDescent="0.25">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301"/>
      <c r="AE785" s="301"/>
      <c r="AF785" s="301"/>
      <c r="AG785" s="301"/>
      <c r="AH785" s="301"/>
    </row>
    <row r="786" spans="1:34" ht="12.75" customHeight="1" x14ac:dyDescent="0.25">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301"/>
      <c r="AF786" s="301"/>
      <c r="AG786" s="301"/>
      <c r="AH786" s="301"/>
    </row>
    <row r="787" spans="1:34" ht="12.75" customHeight="1" x14ac:dyDescent="0.25">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301"/>
      <c r="AE787" s="301"/>
      <c r="AF787" s="301"/>
      <c r="AG787" s="301"/>
      <c r="AH787" s="301"/>
    </row>
    <row r="788" spans="1:34" ht="12.75" customHeight="1" x14ac:dyDescent="0.25">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301"/>
      <c r="AF788" s="301"/>
      <c r="AG788" s="301"/>
      <c r="AH788" s="301"/>
    </row>
    <row r="789" spans="1:34" ht="12.75" customHeight="1" x14ac:dyDescent="0.25">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301"/>
      <c r="AE789" s="301"/>
      <c r="AF789" s="301"/>
      <c r="AG789" s="301"/>
      <c r="AH789" s="301"/>
    </row>
    <row r="790" spans="1:34" ht="12.75" customHeight="1" x14ac:dyDescent="0.25">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301"/>
      <c r="AE790" s="301"/>
      <c r="AF790" s="301"/>
      <c r="AG790" s="301"/>
      <c r="AH790" s="301"/>
    </row>
    <row r="791" spans="1:34" ht="12.75" customHeight="1" x14ac:dyDescent="0.25">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301"/>
      <c r="AE791" s="301"/>
      <c r="AF791" s="301"/>
      <c r="AG791" s="301"/>
      <c r="AH791" s="301"/>
    </row>
    <row r="792" spans="1:34" ht="12.75" customHeight="1" x14ac:dyDescent="0.25">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301"/>
      <c r="AE792" s="301"/>
      <c r="AF792" s="301"/>
      <c r="AG792" s="301"/>
      <c r="AH792" s="301"/>
    </row>
    <row r="793" spans="1:34" ht="12.75" customHeight="1" x14ac:dyDescent="0.25">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301"/>
      <c r="AE793" s="301"/>
      <c r="AF793" s="301"/>
      <c r="AG793" s="301"/>
      <c r="AH793" s="301"/>
    </row>
    <row r="794" spans="1:34" ht="12.75" customHeight="1" x14ac:dyDescent="0.25">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301"/>
      <c r="AE794" s="301"/>
      <c r="AF794" s="301"/>
      <c r="AG794" s="301"/>
      <c r="AH794" s="301"/>
    </row>
    <row r="795" spans="1:34" ht="12.75" customHeight="1" x14ac:dyDescent="0.25">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301"/>
      <c r="AE795" s="301"/>
      <c r="AF795" s="301"/>
      <c r="AG795" s="301"/>
      <c r="AH795" s="301"/>
    </row>
    <row r="796" spans="1:34" ht="12.75" customHeight="1" x14ac:dyDescent="0.25">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301"/>
      <c r="AF796" s="301"/>
      <c r="AG796" s="301"/>
      <c r="AH796" s="301"/>
    </row>
    <row r="797" spans="1:34" ht="12.75" customHeight="1" x14ac:dyDescent="0.25">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301"/>
      <c r="AF797" s="301"/>
      <c r="AG797" s="301"/>
      <c r="AH797" s="301"/>
    </row>
    <row r="798" spans="1:34" ht="12.75" customHeight="1" x14ac:dyDescent="0.25">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301"/>
      <c r="AE798" s="301"/>
      <c r="AF798" s="301"/>
      <c r="AG798" s="301"/>
      <c r="AH798" s="301"/>
    </row>
    <row r="799" spans="1:34" ht="12.75" customHeight="1" x14ac:dyDescent="0.25">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301"/>
      <c r="AE799" s="301"/>
      <c r="AF799" s="301"/>
      <c r="AG799" s="301"/>
      <c r="AH799" s="301"/>
    </row>
    <row r="800" spans="1:34" ht="12.75" customHeight="1" x14ac:dyDescent="0.25">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301"/>
      <c r="AE800" s="301"/>
      <c r="AF800" s="301"/>
      <c r="AG800" s="301"/>
      <c r="AH800" s="301"/>
    </row>
    <row r="801" spans="1:34" ht="12.75" customHeight="1" x14ac:dyDescent="0.25">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301"/>
      <c r="AE801" s="301"/>
      <c r="AF801" s="301"/>
      <c r="AG801" s="301"/>
      <c r="AH801" s="301"/>
    </row>
    <row r="802" spans="1:34" ht="12.75" customHeight="1" x14ac:dyDescent="0.25">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301"/>
      <c r="AE802" s="301"/>
      <c r="AF802" s="301"/>
      <c r="AG802" s="301"/>
      <c r="AH802" s="301"/>
    </row>
    <row r="803" spans="1:34" ht="12.75" customHeight="1" x14ac:dyDescent="0.25">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301"/>
      <c r="AF803" s="301"/>
      <c r="AG803" s="301"/>
      <c r="AH803" s="301"/>
    </row>
    <row r="804" spans="1:34" ht="12.75" customHeight="1" x14ac:dyDescent="0.25">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301"/>
      <c r="AE804" s="301"/>
      <c r="AF804" s="301"/>
      <c r="AG804" s="301"/>
      <c r="AH804" s="301"/>
    </row>
    <row r="805" spans="1:34" ht="12.75" customHeight="1" x14ac:dyDescent="0.25">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301"/>
      <c r="AF805" s="301"/>
      <c r="AG805" s="301"/>
      <c r="AH805" s="301"/>
    </row>
    <row r="806" spans="1:34" ht="12.75" customHeight="1" x14ac:dyDescent="0.25">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301"/>
      <c r="AE806" s="301"/>
      <c r="AF806" s="301"/>
      <c r="AG806" s="301"/>
      <c r="AH806" s="301"/>
    </row>
    <row r="807" spans="1:34" ht="12.75" customHeight="1" x14ac:dyDescent="0.25">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301"/>
      <c r="AE807" s="301"/>
      <c r="AF807" s="301"/>
      <c r="AG807" s="301"/>
      <c r="AH807" s="301"/>
    </row>
    <row r="808" spans="1:34" ht="12.75" customHeight="1" x14ac:dyDescent="0.25">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301"/>
      <c r="AE808" s="301"/>
      <c r="AF808" s="301"/>
      <c r="AG808" s="301"/>
      <c r="AH808" s="301"/>
    </row>
    <row r="809" spans="1:34" ht="12.75" customHeight="1" x14ac:dyDescent="0.25">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301"/>
      <c r="AE809" s="301"/>
      <c r="AF809" s="301"/>
      <c r="AG809" s="301"/>
      <c r="AH809" s="301"/>
    </row>
    <row r="810" spans="1:34" ht="12.75" customHeight="1" x14ac:dyDescent="0.25">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row>
    <row r="811" spans="1:34" ht="12.75" customHeight="1" x14ac:dyDescent="0.25">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301"/>
      <c r="AE811" s="301"/>
      <c r="AF811" s="301"/>
      <c r="AG811" s="301"/>
      <c r="AH811" s="301"/>
    </row>
    <row r="812" spans="1:34" ht="12.75" customHeight="1" x14ac:dyDescent="0.25">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301"/>
      <c r="AE812" s="301"/>
      <c r="AF812" s="301"/>
      <c r="AG812" s="301"/>
      <c r="AH812" s="301"/>
    </row>
    <row r="813" spans="1:34" ht="12.75" customHeight="1" x14ac:dyDescent="0.25">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301"/>
      <c r="AE813" s="301"/>
      <c r="AF813" s="301"/>
      <c r="AG813" s="301"/>
      <c r="AH813" s="301"/>
    </row>
    <row r="814" spans="1:34" ht="12.75" customHeight="1" x14ac:dyDescent="0.25">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301"/>
      <c r="AE814" s="301"/>
      <c r="AF814" s="301"/>
      <c r="AG814" s="301"/>
      <c r="AH814" s="301"/>
    </row>
    <row r="815" spans="1:34" ht="12.75" customHeight="1" x14ac:dyDescent="0.25">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301"/>
      <c r="AE815" s="301"/>
      <c r="AF815" s="301"/>
      <c r="AG815" s="301"/>
      <c r="AH815" s="301"/>
    </row>
    <row r="816" spans="1:34" ht="12.75" customHeight="1" x14ac:dyDescent="0.25">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301"/>
      <c r="AF816" s="301"/>
      <c r="AG816" s="301"/>
      <c r="AH816" s="301"/>
    </row>
    <row r="817" spans="1:34" ht="12.75" customHeight="1" x14ac:dyDescent="0.25">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301"/>
      <c r="AE817" s="301"/>
      <c r="AF817" s="301"/>
      <c r="AG817" s="301"/>
      <c r="AH817" s="301"/>
    </row>
    <row r="818" spans="1:34" ht="12.75" customHeight="1" x14ac:dyDescent="0.25">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301"/>
      <c r="AE818" s="301"/>
      <c r="AF818" s="301"/>
      <c r="AG818" s="301"/>
      <c r="AH818" s="301"/>
    </row>
    <row r="819" spans="1:34" ht="12.75" customHeight="1" x14ac:dyDescent="0.25">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301"/>
      <c r="AF819" s="301"/>
      <c r="AG819" s="301"/>
      <c r="AH819" s="301"/>
    </row>
    <row r="820" spans="1:34" ht="12.75" customHeight="1" x14ac:dyDescent="0.25">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301"/>
      <c r="AE820" s="301"/>
      <c r="AF820" s="301"/>
      <c r="AG820" s="301"/>
      <c r="AH820" s="301"/>
    </row>
    <row r="821" spans="1:34" ht="12.75" customHeight="1" x14ac:dyDescent="0.25">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301"/>
      <c r="AE821" s="301"/>
      <c r="AF821" s="301"/>
      <c r="AG821" s="301"/>
      <c r="AH821" s="301"/>
    </row>
    <row r="822" spans="1:34" ht="12.75" customHeight="1" x14ac:dyDescent="0.25">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301"/>
      <c r="AE822" s="301"/>
      <c r="AF822" s="301"/>
      <c r="AG822" s="301"/>
      <c r="AH822" s="301"/>
    </row>
    <row r="823" spans="1:34" ht="12.75" customHeight="1" x14ac:dyDescent="0.25">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301"/>
      <c r="AE823" s="301"/>
      <c r="AF823" s="301"/>
      <c r="AG823" s="301"/>
      <c r="AH823" s="301"/>
    </row>
    <row r="824" spans="1:34" ht="12.75" customHeight="1" x14ac:dyDescent="0.25">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301"/>
      <c r="AF824" s="301"/>
      <c r="AG824" s="301"/>
      <c r="AH824" s="301"/>
    </row>
    <row r="825" spans="1:34" ht="12.75" customHeight="1" x14ac:dyDescent="0.25">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301"/>
      <c r="AE825" s="301"/>
      <c r="AF825" s="301"/>
      <c r="AG825" s="301"/>
      <c r="AH825" s="301"/>
    </row>
    <row r="826" spans="1:34" ht="12.75" customHeight="1" x14ac:dyDescent="0.25">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301"/>
      <c r="AE826" s="301"/>
      <c r="AF826" s="301"/>
      <c r="AG826" s="301"/>
      <c r="AH826" s="301"/>
    </row>
    <row r="827" spans="1:34" ht="12.75" customHeight="1" x14ac:dyDescent="0.25">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301"/>
      <c r="AE827" s="301"/>
      <c r="AF827" s="301"/>
      <c r="AG827" s="301"/>
      <c r="AH827" s="301"/>
    </row>
    <row r="828" spans="1:34" ht="12.75" customHeight="1" x14ac:dyDescent="0.25">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301"/>
      <c r="AE828" s="301"/>
      <c r="AF828" s="301"/>
      <c r="AG828" s="301"/>
      <c r="AH828" s="301"/>
    </row>
    <row r="829" spans="1:34" ht="12.75" customHeight="1" x14ac:dyDescent="0.25">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301"/>
      <c r="AF829" s="301"/>
      <c r="AG829" s="301"/>
      <c r="AH829" s="301"/>
    </row>
    <row r="830" spans="1:34" ht="12.75" customHeight="1" x14ac:dyDescent="0.25">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301"/>
      <c r="AE830" s="301"/>
      <c r="AF830" s="301"/>
      <c r="AG830" s="301"/>
      <c r="AH830" s="301"/>
    </row>
    <row r="831" spans="1:34" ht="12.75" customHeight="1" x14ac:dyDescent="0.25">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301"/>
      <c r="AF831" s="301"/>
      <c r="AG831" s="301"/>
      <c r="AH831" s="301"/>
    </row>
    <row r="832" spans="1:34" ht="12.75" customHeight="1" x14ac:dyDescent="0.25">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1"/>
      <c r="AD832" s="301"/>
      <c r="AE832" s="301"/>
      <c r="AF832" s="301"/>
      <c r="AG832" s="301"/>
      <c r="AH832" s="301"/>
    </row>
    <row r="833" spans="1:34" ht="12.75" customHeight="1" x14ac:dyDescent="0.25">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301"/>
      <c r="AF833" s="301"/>
      <c r="AG833" s="301"/>
      <c r="AH833" s="301"/>
    </row>
    <row r="834" spans="1:34" ht="12.75" customHeight="1" x14ac:dyDescent="0.25">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1"/>
      <c r="AD834" s="301"/>
      <c r="AE834" s="301"/>
      <c r="AF834" s="301"/>
      <c r="AG834" s="301"/>
      <c r="AH834" s="301"/>
    </row>
    <row r="835" spans="1:34" ht="12.75" customHeight="1" x14ac:dyDescent="0.25">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301"/>
      <c r="AF835" s="301"/>
      <c r="AG835" s="301"/>
      <c r="AH835" s="301"/>
    </row>
    <row r="836" spans="1:34" ht="12.75" customHeight="1" x14ac:dyDescent="0.25">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301"/>
      <c r="AE836" s="301"/>
      <c r="AF836" s="301"/>
      <c r="AG836" s="301"/>
      <c r="AH836" s="301"/>
    </row>
    <row r="837" spans="1:34" ht="12.75" customHeight="1" x14ac:dyDescent="0.25">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301"/>
      <c r="AF837" s="301"/>
      <c r="AG837" s="301"/>
      <c r="AH837" s="301"/>
    </row>
    <row r="838" spans="1:34" ht="12.75" customHeight="1" x14ac:dyDescent="0.25">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301"/>
      <c r="AF838" s="301"/>
      <c r="AG838" s="301"/>
      <c r="AH838" s="301"/>
    </row>
    <row r="839" spans="1:34" ht="12.75" customHeight="1" x14ac:dyDescent="0.25">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301"/>
      <c r="AE839" s="301"/>
      <c r="AF839" s="301"/>
      <c r="AG839" s="301"/>
      <c r="AH839" s="301"/>
    </row>
    <row r="840" spans="1:34" ht="12.75" customHeight="1" x14ac:dyDescent="0.25">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301"/>
      <c r="AF840" s="301"/>
      <c r="AG840" s="301"/>
      <c r="AH840" s="301"/>
    </row>
    <row r="841" spans="1:34" ht="12.75" customHeight="1" x14ac:dyDescent="0.25">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1"/>
      <c r="AD841" s="301"/>
      <c r="AE841" s="301"/>
      <c r="AF841" s="301"/>
      <c r="AG841" s="301"/>
      <c r="AH841" s="301"/>
    </row>
    <row r="842" spans="1:34" ht="12.75" customHeight="1" x14ac:dyDescent="0.25">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1"/>
      <c r="AD842" s="301"/>
      <c r="AE842" s="301"/>
      <c r="AF842" s="301"/>
      <c r="AG842" s="301"/>
      <c r="AH842" s="301"/>
    </row>
    <row r="843" spans="1:34" ht="12.75" customHeight="1" x14ac:dyDescent="0.25">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1"/>
      <c r="AD843" s="301"/>
      <c r="AE843" s="301"/>
      <c r="AF843" s="301"/>
      <c r="AG843" s="301"/>
      <c r="AH843" s="301"/>
    </row>
    <row r="844" spans="1:34" ht="12.75" customHeight="1" x14ac:dyDescent="0.25">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1"/>
      <c r="AD844" s="301"/>
      <c r="AE844" s="301"/>
      <c r="AF844" s="301"/>
      <c r="AG844" s="301"/>
      <c r="AH844" s="301"/>
    </row>
    <row r="845" spans="1:34" ht="12.75" customHeight="1" x14ac:dyDescent="0.25">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301"/>
      <c r="AE845" s="301"/>
      <c r="AF845" s="301"/>
      <c r="AG845" s="301"/>
      <c r="AH845" s="301"/>
    </row>
    <row r="846" spans="1:34" ht="12.75" customHeight="1" x14ac:dyDescent="0.25">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301"/>
      <c r="AF846" s="301"/>
      <c r="AG846" s="301"/>
      <c r="AH846" s="301"/>
    </row>
    <row r="847" spans="1:34" ht="12.75" customHeight="1" x14ac:dyDescent="0.25">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1"/>
      <c r="AD847" s="301"/>
      <c r="AE847" s="301"/>
      <c r="AF847" s="301"/>
      <c r="AG847" s="301"/>
      <c r="AH847" s="301"/>
    </row>
    <row r="848" spans="1:34" ht="12.75" customHeight="1" x14ac:dyDescent="0.25">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301"/>
      <c r="AF848" s="301"/>
      <c r="AG848" s="301"/>
      <c r="AH848" s="301"/>
    </row>
    <row r="849" spans="1:34" ht="12.75" customHeight="1" x14ac:dyDescent="0.25">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301"/>
      <c r="AE849" s="301"/>
      <c r="AF849" s="301"/>
      <c r="AG849" s="301"/>
      <c r="AH849" s="301"/>
    </row>
    <row r="850" spans="1:34" ht="12.75" customHeight="1" x14ac:dyDescent="0.25">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301"/>
      <c r="AE850" s="301"/>
      <c r="AF850" s="301"/>
      <c r="AG850" s="301"/>
      <c r="AH850" s="301"/>
    </row>
    <row r="851" spans="1:34" ht="12.75" customHeight="1" x14ac:dyDescent="0.25">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301"/>
      <c r="AE851" s="301"/>
      <c r="AF851" s="301"/>
      <c r="AG851" s="301"/>
      <c r="AH851" s="301"/>
    </row>
    <row r="852" spans="1:34" ht="12.75" customHeight="1" x14ac:dyDescent="0.25">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301"/>
      <c r="AE852" s="301"/>
      <c r="AF852" s="301"/>
      <c r="AG852" s="301"/>
      <c r="AH852" s="301"/>
    </row>
    <row r="853" spans="1:34" ht="12.75" customHeight="1" x14ac:dyDescent="0.25">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301"/>
      <c r="AE853" s="301"/>
      <c r="AF853" s="301"/>
      <c r="AG853" s="301"/>
      <c r="AH853" s="301"/>
    </row>
    <row r="854" spans="1:34" ht="12.75" customHeight="1" x14ac:dyDescent="0.25">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301"/>
      <c r="AF854" s="301"/>
      <c r="AG854" s="301"/>
      <c r="AH854" s="301"/>
    </row>
    <row r="855" spans="1:34" ht="12.75" customHeight="1" x14ac:dyDescent="0.25">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301"/>
      <c r="AF855" s="301"/>
      <c r="AG855" s="301"/>
      <c r="AH855" s="301"/>
    </row>
    <row r="856" spans="1:34" ht="12.75" customHeight="1" x14ac:dyDescent="0.25">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301"/>
      <c r="AF856" s="301"/>
      <c r="AG856" s="301"/>
      <c r="AH856" s="301"/>
    </row>
    <row r="857" spans="1:34" ht="12.75" customHeight="1" x14ac:dyDescent="0.25">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301"/>
      <c r="AE857" s="301"/>
      <c r="AF857" s="301"/>
      <c r="AG857" s="301"/>
      <c r="AH857" s="301"/>
    </row>
    <row r="858" spans="1:34" ht="12.75" customHeight="1" x14ac:dyDescent="0.25">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301"/>
      <c r="AE858" s="301"/>
      <c r="AF858" s="301"/>
      <c r="AG858" s="301"/>
      <c r="AH858" s="301"/>
    </row>
    <row r="859" spans="1:34" ht="12.75" customHeight="1" x14ac:dyDescent="0.25">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301"/>
      <c r="AE859" s="301"/>
      <c r="AF859" s="301"/>
      <c r="AG859" s="301"/>
      <c r="AH859" s="301"/>
    </row>
    <row r="860" spans="1:34" ht="12.75" customHeight="1" x14ac:dyDescent="0.25">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c r="AA860" s="301"/>
      <c r="AB860" s="301"/>
      <c r="AC860" s="301"/>
      <c r="AD860" s="301"/>
      <c r="AE860" s="301"/>
      <c r="AF860" s="301"/>
      <c r="AG860" s="301"/>
      <c r="AH860" s="301"/>
    </row>
    <row r="861" spans="1:34" ht="12.75" customHeight="1" x14ac:dyDescent="0.25">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c r="AA861" s="301"/>
      <c r="AB861" s="301"/>
      <c r="AC861" s="301"/>
      <c r="AD861" s="301"/>
      <c r="AE861" s="301"/>
      <c r="AF861" s="301"/>
      <c r="AG861" s="301"/>
      <c r="AH861" s="301"/>
    </row>
    <row r="862" spans="1:34" ht="12.75" customHeight="1" x14ac:dyDescent="0.25">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c r="AA862" s="301"/>
      <c r="AB862" s="301"/>
      <c r="AC862" s="301"/>
      <c r="AD862" s="301"/>
      <c r="AE862" s="301"/>
      <c r="AF862" s="301"/>
      <c r="AG862" s="301"/>
      <c r="AH862" s="301"/>
    </row>
    <row r="863" spans="1:34" ht="12.75" customHeight="1" x14ac:dyDescent="0.25">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301"/>
      <c r="AF863" s="301"/>
      <c r="AG863" s="301"/>
      <c r="AH863" s="301"/>
    </row>
    <row r="864" spans="1:34" ht="12.75" customHeight="1" x14ac:dyDescent="0.25">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301"/>
      <c r="AF864" s="301"/>
      <c r="AG864" s="301"/>
      <c r="AH864" s="301"/>
    </row>
    <row r="865" spans="1:34" ht="12.75" customHeight="1" x14ac:dyDescent="0.25">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301"/>
      <c r="AF865" s="301"/>
      <c r="AG865" s="301"/>
      <c r="AH865" s="301"/>
    </row>
    <row r="866" spans="1:34" ht="12.75" customHeight="1" x14ac:dyDescent="0.25">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301"/>
      <c r="AF866" s="301"/>
      <c r="AG866" s="301"/>
      <c r="AH866" s="301"/>
    </row>
    <row r="867" spans="1:34" ht="12.75" customHeight="1" x14ac:dyDescent="0.25">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301"/>
      <c r="AE867" s="301"/>
      <c r="AF867" s="301"/>
      <c r="AG867" s="301"/>
      <c r="AH867" s="301"/>
    </row>
    <row r="868" spans="1:34" ht="12.75" customHeight="1" x14ac:dyDescent="0.25">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1"/>
      <c r="AD868" s="301"/>
      <c r="AE868" s="301"/>
      <c r="AF868" s="301"/>
      <c r="AG868" s="301"/>
      <c r="AH868" s="301"/>
    </row>
    <row r="869" spans="1:34" ht="12.75" customHeight="1" x14ac:dyDescent="0.25">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301"/>
      <c r="AF869" s="301"/>
      <c r="AG869" s="301"/>
      <c r="AH869" s="301"/>
    </row>
    <row r="870" spans="1:34" ht="12.75" customHeight="1" x14ac:dyDescent="0.25">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1"/>
      <c r="AD870" s="301"/>
      <c r="AE870" s="301"/>
      <c r="AF870" s="301"/>
      <c r="AG870" s="301"/>
      <c r="AH870" s="301"/>
    </row>
    <row r="871" spans="1:34" ht="12.75" customHeight="1" x14ac:dyDescent="0.25">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1"/>
      <c r="AD871" s="301"/>
      <c r="AE871" s="301"/>
      <c r="AF871" s="301"/>
      <c r="AG871" s="301"/>
      <c r="AH871" s="301"/>
    </row>
    <row r="872" spans="1:34" ht="12.75" customHeight="1" x14ac:dyDescent="0.25">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301"/>
      <c r="AE872" s="301"/>
      <c r="AF872" s="301"/>
      <c r="AG872" s="301"/>
      <c r="AH872" s="301"/>
    </row>
    <row r="873" spans="1:34" ht="12.75" customHeight="1" x14ac:dyDescent="0.25">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1"/>
      <c r="AD873" s="301"/>
      <c r="AE873" s="301"/>
      <c r="AF873" s="301"/>
      <c r="AG873" s="301"/>
      <c r="AH873" s="301"/>
    </row>
    <row r="874" spans="1:34" ht="12.75" customHeight="1" x14ac:dyDescent="0.25">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301"/>
      <c r="AF874" s="301"/>
      <c r="AG874" s="301"/>
      <c r="AH874" s="301"/>
    </row>
    <row r="875" spans="1:34" ht="12.75" customHeight="1" x14ac:dyDescent="0.25">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1"/>
      <c r="AD875" s="301"/>
      <c r="AE875" s="301"/>
      <c r="AF875" s="301"/>
      <c r="AG875" s="301"/>
      <c r="AH875" s="301"/>
    </row>
    <row r="876" spans="1:34" ht="12.75" customHeight="1" x14ac:dyDescent="0.25">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301"/>
      <c r="AE876" s="301"/>
      <c r="AF876" s="301"/>
      <c r="AG876" s="301"/>
      <c r="AH876" s="301"/>
    </row>
    <row r="877" spans="1:34" ht="12.75" customHeight="1" x14ac:dyDescent="0.25">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c r="AA877" s="301"/>
      <c r="AB877" s="301"/>
      <c r="AC877" s="301"/>
      <c r="AD877" s="301"/>
      <c r="AE877" s="301"/>
      <c r="AF877" s="301"/>
      <c r="AG877" s="301"/>
      <c r="AH877" s="301"/>
    </row>
    <row r="878" spans="1:34" ht="12.75" customHeight="1" x14ac:dyDescent="0.25">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c r="AA878" s="301"/>
      <c r="AB878" s="301"/>
      <c r="AC878" s="301"/>
      <c r="AD878" s="301"/>
      <c r="AE878" s="301"/>
      <c r="AF878" s="301"/>
      <c r="AG878" s="301"/>
      <c r="AH878" s="301"/>
    </row>
    <row r="879" spans="1:34" ht="12.75" customHeight="1" x14ac:dyDescent="0.25">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c r="AA879" s="301"/>
      <c r="AB879" s="301"/>
      <c r="AC879" s="301"/>
      <c r="AD879" s="301"/>
      <c r="AE879" s="301"/>
      <c r="AF879" s="301"/>
      <c r="AG879" s="301"/>
      <c r="AH879" s="301"/>
    </row>
    <row r="880" spans="1:34" ht="12.75" customHeight="1" x14ac:dyDescent="0.25">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c r="AA880" s="301"/>
      <c r="AB880" s="301"/>
      <c r="AC880" s="301"/>
      <c r="AD880" s="301"/>
      <c r="AE880" s="301"/>
      <c r="AF880" s="301"/>
      <c r="AG880" s="301"/>
      <c r="AH880" s="301"/>
    </row>
    <row r="881" spans="1:34" ht="12.75" customHeight="1" x14ac:dyDescent="0.25">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301"/>
      <c r="AE881" s="301"/>
      <c r="AF881" s="301"/>
      <c r="AG881" s="301"/>
      <c r="AH881" s="301"/>
    </row>
    <row r="882" spans="1:34" ht="12.75" customHeight="1" x14ac:dyDescent="0.25">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301"/>
      <c r="AF882" s="301"/>
      <c r="AG882" s="301"/>
      <c r="AH882" s="301"/>
    </row>
    <row r="883" spans="1:34" ht="12.75" customHeight="1" x14ac:dyDescent="0.25">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301"/>
      <c r="AE883" s="301"/>
      <c r="AF883" s="301"/>
      <c r="AG883" s="301"/>
      <c r="AH883" s="301"/>
    </row>
    <row r="884" spans="1:34" ht="12.75" customHeight="1" x14ac:dyDescent="0.25">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301"/>
      <c r="AE884" s="301"/>
      <c r="AF884" s="301"/>
      <c r="AG884" s="301"/>
      <c r="AH884" s="301"/>
    </row>
    <row r="885" spans="1:34" ht="12.75" customHeight="1" x14ac:dyDescent="0.25">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301"/>
      <c r="AF885" s="301"/>
      <c r="AG885" s="301"/>
      <c r="AH885" s="301"/>
    </row>
    <row r="886" spans="1:34" ht="12.75" customHeight="1" x14ac:dyDescent="0.25">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c r="AA886" s="301"/>
      <c r="AB886" s="301"/>
      <c r="AC886" s="301"/>
      <c r="AD886" s="301"/>
      <c r="AE886" s="301"/>
      <c r="AF886" s="301"/>
      <c r="AG886" s="301"/>
      <c r="AH886" s="301"/>
    </row>
    <row r="887" spans="1:34" ht="12.75" customHeight="1" x14ac:dyDescent="0.25">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c r="AA887" s="301"/>
      <c r="AB887" s="301"/>
      <c r="AC887" s="301"/>
      <c r="AD887" s="301"/>
      <c r="AE887" s="301"/>
      <c r="AF887" s="301"/>
      <c r="AG887" s="301"/>
      <c r="AH887" s="301"/>
    </row>
    <row r="888" spans="1:34" ht="12.75" customHeight="1" x14ac:dyDescent="0.25">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c r="AA888" s="301"/>
      <c r="AB888" s="301"/>
      <c r="AC888" s="301"/>
      <c r="AD888" s="301"/>
      <c r="AE888" s="301"/>
      <c r="AF888" s="301"/>
      <c r="AG888" s="301"/>
      <c r="AH888" s="301"/>
    </row>
    <row r="889" spans="1:34" ht="12.75" customHeight="1" x14ac:dyDescent="0.25">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c r="AA889" s="301"/>
      <c r="AB889" s="301"/>
      <c r="AC889" s="301"/>
      <c r="AD889" s="301"/>
      <c r="AE889" s="301"/>
      <c r="AF889" s="301"/>
      <c r="AG889" s="301"/>
      <c r="AH889" s="301"/>
    </row>
    <row r="890" spans="1:34" ht="12.75" customHeight="1" x14ac:dyDescent="0.25">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301"/>
      <c r="AE890" s="301"/>
      <c r="AF890" s="301"/>
      <c r="AG890" s="301"/>
      <c r="AH890" s="301"/>
    </row>
    <row r="891" spans="1:34" ht="12.75" customHeight="1" x14ac:dyDescent="0.25">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c r="AA891" s="301"/>
      <c r="AB891" s="301"/>
      <c r="AC891" s="301"/>
      <c r="AD891" s="301"/>
      <c r="AE891" s="301"/>
      <c r="AF891" s="301"/>
      <c r="AG891" s="301"/>
      <c r="AH891" s="301"/>
    </row>
    <row r="892" spans="1:34" ht="12.75" customHeight="1" x14ac:dyDescent="0.25">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c r="AA892" s="301"/>
      <c r="AB892" s="301"/>
      <c r="AC892" s="301"/>
      <c r="AD892" s="301"/>
      <c r="AE892" s="301"/>
      <c r="AF892" s="301"/>
      <c r="AG892" s="301"/>
      <c r="AH892" s="301"/>
    </row>
    <row r="893" spans="1:34" ht="12.75" customHeight="1" x14ac:dyDescent="0.25">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c r="AA893" s="301"/>
      <c r="AB893" s="301"/>
      <c r="AC893" s="301"/>
      <c r="AD893" s="301"/>
      <c r="AE893" s="301"/>
      <c r="AF893" s="301"/>
      <c r="AG893" s="301"/>
      <c r="AH893" s="301"/>
    </row>
    <row r="894" spans="1:34" ht="12.75" customHeight="1" x14ac:dyDescent="0.25">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301"/>
      <c r="AE894" s="301"/>
      <c r="AF894" s="301"/>
      <c r="AG894" s="301"/>
      <c r="AH894" s="301"/>
    </row>
    <row r="895" spans="1:34" ht="12.75" customHeight="1" x14ac:dyDescent="0.25">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301"/>
      <c r="AE895" s="301"/>
      <c r="AF895" s="301"/>
      <c r="AG895" s="301"/>
      <c r="AH895" s="301"/>
    </row>
    <row r="896" spans="1:34" ht="12.75" customHeight="1" x14ac:dyDescent="0.25">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301"/>
      <c r="AE896" s="301"/>
      <c r="AF896" s="301"/>
      <c r="AG896" s="301"/>
      <c r="AH896" s="301"/>
    </row>
    <row r="897" spans="1:34" ht="12.75" customHeight="1" x14ac:dyDescent="0.25">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301"/>
      <c r="AE897" s="301"/>
      <c r="AF897" s="301"/>
      <c r="AG897" s="301"/>
      <c r="AH897" s="301"/>
    </row>
    <row r="898" spans="1:34" ht="12.75" customHeight="1" x14ac:dyDescent="0.25">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301"/>
      <c r="AF898" s="301"/>
      <c r="AG898" s="301"/>
      <c r="AH898" s="301"/>
    </row>
    <row r="899" spans="1:34" ht="12.75" customHeight="1" x14ac:dyDescent="0.25">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301"/>
      <c r="AE899" s="301"/>
      <c r="AF899" s="301"/>
      <c r="AG899" s="301"/>
      <c r="AH899" s="301"/>
    </row>
    <row r="900" spans="1:34" ht="12.75" customHeight="1" x14ac:dyDescent="0.25">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301"/>
      <c r="AF900" s="301"/>
      <c r="AG900" s="301"/>
      <c r="AH900" s="301"/>
    </row>
    <row r="901" spans="1:34" ht="12.75" customHeight="1" x14ac:dyDescent="0.25">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301"/>
      <c r="AE901" s="301"/>
      <c r="AF901" s="301"/>
      <c r="AG901" s="301"/>
      <c r="AH901" s="301"/>
    </row>
    <row r="902" spans="1:34" ht="12.75" customHeight="1" x14ac:dyDescent="0.25">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301"/>
      <c r="AE902" s="301"/>
      <c r="AF902" s="301"/>
      <c r="AG902" s="301"/>
      <c r="AH902" s="301"/>
    </row>
    <row r="903" spans="1:34" ht="12.75" customHeight="1" x14ac:dyDescent="0.25">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301"/>
      <c r="AE903" s="301"/>
      <c r="AF903" s="301"/>
      <c r="AG903" s="301"/>
      <c r="AH903" s="301"/>
    </row>
    <row r="904" spans="1:34" ht="12.75" customHeight="1" x14ac:dyDescent="0.25">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301"/>
      <c r="AE904" s="301"/>
      <c r="AF904" s="301"/>
      <c r="AG904" s="301"/>
      <c r="AH904" s="301"/>
    </row>
    <row r="905" spans="1:34" ht="12.75" customHeight="1" x14ac:dyDescent="0.25">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301"/>
      <c r="AE905" s="301"/>
      <c r="AF905" s="301"/>
      <c r="AG905" s="301"/>
      <c r="AH905" s="301"/>
    </row>
    <row r="906" spans="1:34" ht="12.75" customHeight="1" x14ac:dyDescent="0.25">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301"/>
      <c r="AE906" s="301"/>
      <c r="AF906" s="301"/>
      <c r="AG906" s="301"/>
      <c r="AH906" s="301"/>
    </row>
    <row r="907" spans="1:34" ht="12.75" customHeight="1" x14ac:dyDescent="0.25">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301"/>
      <c r="AF907" s="301"/>
      <c r="AG907" s="301"/>
      <c r="AH907" s="301"/>
    </row>
    <row r="908" spans="1:34" ht="12.75" customHeight="1" x14ac:dyDescent="0.25">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301"/>
      <c r="AE908" s="301"/>
      <c r="AF908" s="301"/>
      <c r="AG908" s="301"/>
      <c r="AH908" s="301"/>
    </row>
    <row r="909" spans="1:34" ht="12.75" customHeight="1" x14ac:dyDescent="0.25">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301"/>
      <c r="AF909" s="301"/>
      <c r="AG909" s="301"/>
      <c r="AH909" s="301"/>
    </row>
    <row r="910" spans="1:34" ht="12.75" customHeight="1" x14ac:dyDescent="0.25">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301"/>
      <c r="AE910" s="301"/>
      <c r="AF910" s="301"/>
      <c r="AG910" s="301"/>
      <c r="AH910" s="301"/>
    </row>
    <row r="911" spans="1:34" ht="12.75" customHeight="1" x14ac:dyDescent="0.25">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301"/>
      <c r="AE911" s="301"/>
      <c r="AF911" s="301"/>
      <c r="AG911" s="301"/>
      <c r="AH911" s="301"/>
    </row>
    <row r="912" spans="1:34" ht="12.75" customHeight="1" x14ac:dyDescent="0.25">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301"/>
      <c r="AE912" s="301"/>
      <c r="AF912" s="301"/>
      <c r="AG912" s="301"/>
      <c r="AH912" s="301"/>
    </row>
    <row r="913" spans="1:34" ht="12.75" customHeight="1" x14ac:dyDescent="0.25">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301"/>
      <c r="AE913" s="301"/>
      <c r="AF913" s="301"/>
      <c r="AG913" s="301"/>
      <c r="AH913" s="301"/>
    </row>
    <row r="914" spans="1:34" ht="12.75" customHeight="1" x14ac:dyDescent="0.25">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301"/>
      <c r="AE914" s="301"/>
      <c r="AF914" s="301"/>
      <c r="AG914" s="301"/>
      <c r="AH914" s="301"/>
    </row>
    <row r="915" spans="1:34" ht="12.75" customHeight="1" x14ac:dyDescent="0.25">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301"/>
      <c r="AE915" s="301"/>
      <c r="AF915" s="301"/>
      <c r="AG915" s="301"/>
      <c r="AH915" s="301"/>
    </row>
    <row r="916" spans="1:34" ht="12.75" customHeight="1" x14ac:dyDescent="0.25">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301"/>
      <c r="AE916" s="301"/>
      <c r="AF916" s="301"/>
      <c r="AG916" s="301"/>
      <c r="AH916" s="301"/>
    </row>
    <row r="917" spans="1:34" ht="12.75" customHeight="1" x14ac:dyDescent="0.25">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301"/>
      <c r="AE917" s="301"/>
      <c r="AF917" s="301"/>
      <c r="AG917" s="301"/>
      <c r="AH917" s="301"/>
    </row>
    <row r="918" spans="1:34" ht="12.75" customHeight="1" x14ac:dyDescent="0.25">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301"/>
      <c r="AE918" s="301"/>
      <c r="AF918" s="301"/>
      <c r="AG918" s="301"/>
      <c r="AH918" s="301"/>
    </row>
    <row r="919" spans="1:34" ht="12.75" customHeight="1" x14ac:dyDescent="0.25">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301"/>
      <c r="AF919" s="301"/>
      <c r="AG919" s="301"/>
      <c r="AH919" s="301"/>
    </row>
    <row r="920" spans="1:34" ht="12.75" customHeight="1" x14ac:dyDescent="0.25">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1"/>
      <c r="AD920" s="301"/>
      <c r="AE920" s="301"/>
      <c r="AF920" s="301"/>
      <c r="AG920" s="301"/>
      <c r="AH920" s="301"/>
    </row>
    <row r="921" spans="1:34" ht="12.75" customHeight="1" x14ac:dyDescent="0.25">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1"/>
      <c r="AD921" s="301"/>
      <c r="AE921" s="301"/>
      <c r="AF921" s="301"/>
      <c r="AG921" s="301"/>
      <c r="AH921" s="301"/>
    </row>
    <row r="922" spans="1:34" ht="12.75" customHeight="1" x14ac:dyDescent="0.25">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1"/>
      <c r="AD922" s="301"/>
      <c r="AE922" s="301"/>
      <c r="AF922" s="301"/>
      <c r="AG922" s="301"/>
      <c r="AH922" s="301"/>
    </row>
    <row r="923" spans="1:34" ht="12.75" customHeight="1" x14ac:dyDescent="0.25">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1"/>
      <c r="AD923" s="301"/>
      <c r="AE923" s="301"/>
      <c r="AF923" s="301"/>
      <c r="AG923" s="301"/>
      <c r="AH923" s="301"/>
    </row>
    <row r="924" spans="1:34" ht="12.75" customHeight="1" x14ac:dyDescent="0.25">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301"/>
      <c r="AE924" s="301"/>
      <c r="AF924" s="301"/>
      <c r="AG924" s="301"/>
      <c r="AH924" s="301"/>
    </row>
    <row r="925" spans="1:34" ht="12.75" customHeight="1" x14ac:dyDescent="0.25">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301"/>
      <c r="AE925" s="301"/>
      <c r="AF925" s="301"/>
      <c r="AG925" s="301"/>
      <c r="AH925" s="301"/>
    </row>
    <row r="926" spans="1:34" ht="12.75" customHeight="1" x14ac:dyDescent="0.25">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301"/>
      <c r="AE926" s="301"/>
      <c r="AF926" s="301"/>
      <c r="AG926" s="301"/>
      <c r="AH926" s="301"/>
    </row>
    <row r="927" spans="1:34" ht="12.75" customHeight="1" x14ac:dyDescent="0.25">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301"/>
      <c r="AE927" s="301"/>
      <c r="AF927" s="301"/>
      <c r="AG927" s="301"/>
      <c r="AH927" s="301"/>
    </row>
    <row r="928" spans="1:34" ht="12.75" customHeight="1" x14ac:dyDescent="0.25">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301"/>
      <c r="AF928" s="301"/>
      <c r="AG928" s="301"/>
      <c r="AH928" s="301"/>
    </row>
    <row r="929" spans="1:34" ht="12.75" customHeight="1" x14ac:dyDescent="0.25">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1"/>
      <c r="AD929" s="301"/>
      <c r="AE929" s="301"/>
      <c r="AF929" s="301"/>
      <c r="AG929" s="301"/>
      <c r="AH929" s="301"/>
    </row>
    <row r="930" spans="1:34" ht="12.75" customHeight="1" x14ac:dyDescent="0.25">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1"/>
      <c r="AD930" s="301"/>
      <c r="AE930" s="301"/>
      <c r="AF930" s="301"/>
      <c r="AG930" s="301"/>
      <c r="AH930" s="301"/>
    </row>
    <row r="931" spans="1:34" ht="12.75" customHeight="1" x14ac:dyDescent="0.25">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1"/>
      <c r="AD931" s="301"/>
      <c r="AE931" s="301"/>
      <c r="AF931" s="301"/>
      <c r="AG931" s="301"/>
      <c r="AH931" s="301"/>
    </row>
    <row r="932" spans="1:34" ht="12.75" customHeight="1" x14ac:dyDescent="0.25">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1"/>
      <c r="AD932" s="301"/>
      <c r="AE932" s="301"/>
      <c r="AF932" s="301"/>
      <c r="AG932" s="301"/>
      <c r="AH932" s="301"/>
    </row>
    <row r="933" spans="1:34" ht="12.75" customHeight="1" x14ac:dyDescent="0.25">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301"/>
      <c r="AE933" s="301"/>
      <c r="AF933" s="301"/>
      <c r="AG933" s="301"/>
      <c r="AH933" s="301"/>
    </row>
    <row r="934" spans="1:34" ht="12.75" customHeight="1" x14ac:dyDescent="0.25">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1"/>
      <c r="AD934" s="301"/>
      <c r="AE934" s="301"/>
      <c r="AF934" s="301"/>
      <c r="AG934" s="301"/>
      <c r="AH934" s="301"/>
    </row>
    <row r="935" spans="1:34" ht="12.75" customHeight="1" x14ac:dyDescent="0.25">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1"/>
      <c r="AD935" s="301"/>
      <c r="AE935" s="301"/>
      <c r="AF935" s="301"/>
      <c r="AG935" s="301"/>
      <c r="AH935" s="301"/>
    </row>
    <row r="936" spans="1:34" ht="12.75" customHeight="1" x14ac:dyDescent="0.25">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1"/>
      <c r="AD936" s="301"/>
      <c r="AE936" s="301"/>
      <c r="AF936" s="301"/>
      <c r="AG936" s="301"/>
      <c r="AH936" s="301"/>
    </row>
    <row r="937" spans="1:34" ht="12.75" customHeight="1" x14ac:dyDescent="0.25">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301"/>
      <c r="AE937" s="301"/>
      <c r="AF937" s="301"/>
      <c r="AG937" s="301"/>
      <c r="AH937" s="301"/>
    </row>
    <row r="938" spans="1:34" ht="12.75" customHeight="1" x14ac:dyDescent="0.25">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301"/>
      <c r="AE938" s="301"/>
      <c r="AF938" s="301"/>
      <c r="AG938" s="301"/>
      <c r="AH938" s="301"/>
    </row>
    <row r="939" spans="1:34" ht="12.75" customHeight="1" x14ac:dyDescent="0.25">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301"/>
      <c r="AE939" s="301"/>
      <c r="AF939" s="301"/>
      <c r="AG939" s="301"/>
      <c r="AH939" s="301"/>
    </row>
    <row r="940" spans="1:34" ht="12.75" customHeight="1" x14ac:dyDescent="0.25">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301"/>
      <c r="AE940" s="301"/>
      <c r="AF940" s="301"/>
      <c r="AG940" s="301"/>
      <c r="AH940" s="301"/>
    </row>
    <row r="941" spans="1:34" ht="12.75" customHeight="1" x14ac:dyDescent="0.25">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301"/>
      <c r="AE941" s="301"/>
      <c r="AF941" s="301"/>
      <c r="AG941" s="301"/>
      <c r="AH941" s="301"/>
    </row>
    <row r="942" spans="1:34" ht="12.75" customHeight="1" x14ac:dyDescent="0.25">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301"/>
      <c r="AE942" s="301"/>
      <c r="AF942" s="301"/>
      <c r="AG942" s="301"/>
      <c r="AH942" s="301"/>
    </row>
    <row r="943" spans="1:34" ht="12.75" customHeight="1" x14ac:dyDescent="0.25">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301"/>
      <c r="AE943" s="301"/>
      <c r="AF943" s="301"/>
      <c r="AG943" s="301"/>
      <c r="AH943" s="301"/>
    </row>
    <row r="944" spans="1:34" ht="12.75" customHeight="1" x14ac:dyDescent="0.25">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301"/>
      <c r="AE944" s="301"/>
      <c r="AF944" s="301"/>
      <c r="AG944" s="301"/>
      <c r="AH944" s="301"/>
    </row>
    <row r="945" spans="1:34" ht="12.75" customHeight="1" x14ac:dyDescent="0.25">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301"/>
      <c r="AE945" s="301"/>
      <c r="AF945" s="301"/>
      <c r="AG945" s="301"/>
      <c r="AH945" s="301"/>
    </row>
    <row r="946" spans="1:34" ht="12.75" customHeight="1" x14ac:dyDescent="0.25">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301"/>
      <c r="AE946" s="301"/>
      <c r="AF946" s="301"/>
      <c r="AG946" s="301"/>
      <c r="AH946" s="301"/>
    </row>
    <row r="947" spans="1:34" ht="12.75" customHeight="1" x14ac:dyDescent="0.25">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301"/>
      <c r="AE947" s="301"/>
      <c r="AF947" s="301"/>
      <c r="AG947" s="301"/>
      <c r="AH947" s="301"/>
    </row>
    <row r="948" spans="1:34" ht="12.75" customHeight="1" x14ac:dyDescent="0.25">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301"/>
      <c r="AE948" s="301"/>
      <c r="AF948" s="301"/>
      <c r="AG948" s="301"/>
      <c r="AH948" s="301"/>
    </row>
    <row r="949" spans="1:34" ht="12.75" customHeight="1" x14ac:dyDescent="0.25">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301"/>
      <c r="AE949" s="301"/>
      <c r="AF949" s="301"/>
      <c r="AG949" s="301"/>
      <c r="AH949" s="301"/>
    </row>
    <row r="950" spans="1:34" ht="12.75" customHeight="1" x14ac:dyDescent="0.25">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301"/>
      <c r="AE950" s="301"/>
      <c r="AF950" s="301"/>
      <c r="AG950" s="301"/>
      <c r="AH950" s="301"/>
    </row>
    <row r="951" spans="1:34" ht="12.75" customHeight="1" x14ac:dyDescent="0.25">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301"/>
      <c r="AE951" s="301"/>
      <c r="AF951" s="301"/>
      <c r="AG951" s="301"/>
      <c r="AH951" s="301"/>
    </row>
    <row r="952" spans="1:34" ht="12.75" customHeight="1" x14ac:dyDescent="0.25">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301"/>
      <c r="AE952" s="301"/>
      <c r="AF952" s="301"/>
      <c r="AG952" s="301"/>
      <c r="AH952" s="301"/>
    </row>
    <row r="953" spans="1:34" ht="12.75" customHeight="1" x14ac:dyDescent="0.25">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301"/>
      <c r="AE953" s="301"/>
      <c r="AF953" s="301"/>
      <c r="AG953" s="301"/>
      <c r="AH953" s="301"/>
    </row>
    <row r="954" spans="1:34" ht="12.75" customHeight="1" x14ac:dyDescent="0.25">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301"/>
      <c r="AE954" s="301"/>
      <c r="AF954" s="301"/>
      <c r="AG954" s="301"/>
      <c r="AH954" s="301"/>
    </row>
    <row r="955" spans="1:34" ht="12.75" customHeight="1" x14ac:dyDescent="0.25">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301"/>
      <c r="AE955" s="301"/>
      <c r="AF955" s="301"/>
      <c r="AG955" s="301"/>
      <c r="AH955" s="301"/>
    </row>
    <row r="956" spans="1:34" ht="12.75" customHeight="1" x14ac:dyDescent="0.25">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301"/>
      <c r="AE956" s="301"/>
      <c r="AF956" s="301"/>
      <c r="AG956" s="301"/>
      <c r="AH956" s="301"/>
    </row>
    <row r="957" spans="1:34" ht="12.75" customHeight="1" x14ac:dyDescent="0.25">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301"/>
      <c r="AE957" s="301"/>
      <c r="AF957" s="301"/>
      <c r="AG957" s="301"/>
      <c r="AH957" s="301"/>
    </row>
    <row r="958" spans="1:34" ht="12.75" customHeight="1" x14ac:dyDescent="0.25">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301"/>
      <c r="AE958" s="301"/>
      <c r="AF958" s="301"/>
      <c r="AG958" s="301"/>
      <c r="AH958" s="301"/>
    </row>
    <row r="959" spans="1:34" ht="12.75" customHeight="1" x14ac:dyDescent="0.25">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301"/>
      <c r="AE959" s="301"/>
      <c r="AF959" s="301"/>
      <c r="AG959" s="301"/>
      <c r="AH959" s="301"/>
    </row>
    <row r="960" spans="1:34" ht="12.75" customHeight="1" x14ac:dyDescent="0.25">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301"/>
      <c r="AE960" s="301"/>
      <c r="AF960" s="301"/>
      <c r="AG960" s="301"/>
      <c r="AH960" s="301"/>
    </row>
    <row r="961" spans="1:34" ht="12.75" customHeight="1" x14ac:dyDescent="0.25">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301"/>
      <c r="AE961" s="301"/>
      <c r="AF961" s="301"/>
      <c r="AG961" s="301"/>
      <c r="AH961" s="301"/>
    </row>
    <row r="962" spans="1:34" ht="12.75" customHeight="1" x14ac:dyDescent="0.25">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301"/>
      <c r="AE962" s="301"/>
      <c r="AF962" s="301"/>
      <c r="AG962" s="301"/>
      <c r="AH962" s="301"/>
    </row>
    <row r="963" spans="1:34" ht="12.75" customHeight="1" x14ac:dyDescent="0.25">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row>
    <row r="964" spans="1:34" ht="12.75" customHeight="1" x14ac:dyDescent="0.25">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row>
    <row r="965" spans="1:34" ht="12.75" customHeight="1" x14ac:dyDescent="0.25">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row>
    <row r="966" spans="1:34" ht="12.75" customHeight="1" x14ac:dyDescent="0.25">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301"/>
      <c r="AE966" s="301"/>
      <c r="AF966" s="301"/>
      <c r="AG966" s="301"/>
      <c r="AH966" s="301"/>
    </row>
    <row r="967" spans="1:34" ht="12.75" customHeight="1" x14ac:dyDescent="0.25">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301"/>
      <c r="AE967" s="301"/>
      <c r="AF967" s="301"/>
      <c r="AG967" s="301"/>
      <c r="AH967" s="301"/>
    </row>
    <row r="968" spans="1:34" ht="12.75" customHeight="1" x14ac:dyDescent="0.25">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301"/>
      <c r="AE968" s="301"/>
      <c r="AF968" s="301"/>
      <c r="AG968" s="301"/>
      <c r="AH968" s="301"/>
    </row>
    <row r="969" spans="1:34" ht="12.75" customHeight="1" x14ac:dyDescent="0.25">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301"/>
      <c r="AE969" s="301"/>
      <c r="AF969" s="301"/>
      <c r="AG969" s="301"/>
      <c r="AH969" s="301"/>
    </row>
    <row r="970" spans="1:34" ht="12.75" customHeight="1" x14ac:dyDescent="0.25">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301"/>
      <c r="AE970" s="301"/>
      <c r="AF970" s="301"/>
      <c r="AG970" s="301"/>
      <c r="AH970" s="301"/>
    </row>
    <row r="971" spans="1:34" ht="12.75" customHeight="1" x14ac:dyDescent="0.25">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301"/>
      <c r="AE971" s="301"/>
      <c r="AF971" s="301"/>
      <c r="AG971" s="301"/>
      <c r="AH971" s="301"/>
    </row>
    <row r="972" spans="1:34" ht="12.75" customHeight="1" x14ac:dyDescent="0.25">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301"/>
      <c r="AE972" s="301"/>
      <c r="AF972" s="301"/>
      <c r="AG972" s="301"/>
      <c r="AH972" s="301"/>
    </row>
    <row r="973" spans="1:34" ht="12.75" customHeight="1" x14ac:dyDescent="0.25">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301"/>
      <c r="AE973" s="301"/>
      <c r="AF973" s="301"/>
      <c r="AG973" s="301"/>
      <c r="AH973" s="301"/>
    </row>
    <row r="974" spans="1:34" ht="12.75" customHeight="1" x14ac:dyDescent="0.25">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301"/>
      <c r="AE974" s="301"/>
      <c r="AF974" s="301"/>
      <c r="AG974" s="301"/>
      <c r="AH974" s="301"/>
    </row>
    <row r="975" spans="1:34" ht="12.75" customHeight="1" x14ac:dyDescent="0.25">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301"/>
      <c r="AE975" s="301"/>
      <c r="AF975" s="301"/>
      <c r="AG975" s="301"/>
      <c r="AH975" s="301"/>
    </row>
    <row r="976" spans="1:34" ht="12.75" customHeight="1" x14ac:dyDescent="0.25">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301"/>
      <c r="AE976" s="301"/>
      <c r="AF976" s="301"/>
      <c r="AG976" s="301"/>
      <c r="AH976" s="301"/>
    </row>
    <row r="977" spans="1:34" ht="12.75" customHeight="1" x14ac:dyDescent="0.25">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301"/>
      <c r="AE977" s="301"/>
      <c r="AF977" s="301"/>
      <c r="AG977" s="301"/>
      <c r="AH977" s="301"/>
    </row>
    <row r="978" spans="1:34" ht="12.75" customHeight="1" x14ac:dyDescent="0.25">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301"/>
      <c r="AF978" s="301"/>
      <c r="AG978" s="301"/>
      <c r="AH978" s="301"/>
    </row>
    <row r="979" spans="1:34" ht="12.75" customHeight="1" x14ac:dyDescent="0.25">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301"/>
      <c r="AE979" s="301"/>
      <c r="AF979" s="301"/>
      <c r="AG979" s="301"/>
      <c r="AH979" s="301"/>
    </row>
    <row r="980" spans="1:34" ht="12.75" customHeight="1" x14ac:dyDescent="0.25">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301"/>
      <c r="AE980" s="301"/>
      <c r="AF980" s="301"/>
      <c r="AG980" s="301"/>
      <c r="AH980" s="301"/>
    </row>
    <row r="981" spans="1:34" ht="12.75" customHeight="1" x14ac:dyDescent="0.25">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301"/>
      <c r="AE981" s="301"/>
      <c r="AF981" s="301"/>
      <c r="AG981" s="301"/>
      <c r="AH981" s="301"/>
    </row>
    <row r="982" spans="1:34" ht="12.75" customHeight="1" x14ac:dyDescent="0.25">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301"/>
      <c r="AE982" s="301"/>
      <c r="AF982" s="301"/>
      <c r="AG982" s="301"/>
      <c r="AH982" s="301"/>
    </row>
    <row r="983" spans="1:34" ht="12.75" customHeight="1" x14ac:dyDescent="0.25">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301"/>
      <c r="AE983" s="301"/>
      <c r="AF983" s="301"/>
      <c r="AG983" s="301"/>
      <c r="AH983" s="301"/>
    </row>
    <row r="984" spans="1:34" ht="12.75" customHeight="1" x14ac:dyDescent="0.25">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301"/>
      <c r="AE984" s="301"/>
      <c r="AF984" s="301"/>
      <c r="AG984" s="301"/>
      <c r="AH984" s="301"/>
    </row>
    <row r="985" spans="1:34" ht="12.75" customHeight="1" x14ac:dyDescent="0.25">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301"/>
      <c r="AE985" s="301"/>
      <c r="AF985" s="301"/>
      <c r="AG985" s="301"/>
      <c r="AH985" s="301"/>
    </row>
    <row r="986" spans="1:34" ht="12.75" customHeight="1" x14ac:dyDescent="0.25">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301"/>
      <c r="AE986" s="301"/>
      <c r="AF986" s="301"/>
      <c r="AG986" s="301"/>
      <c r="AH986" s="301"/>
    </row>
    <row r="987" spans="1:34" ht="12.75" customHeight="1" x14ac:dyDescent="0.25">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301"/>
      <c r="AF987" s="301"/>
      <c r="AG987" s="301"/>
      <c r="AH987" s="301"/>
    </row>
    <row r="988" spans="1:34" ht="12.75" customHeight="1" x14ac:dyDescent="0.25">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301"/>
      <c r="AE988" s="301"/>
      <c r="AF988" s="301"/>
      <c r="AG988" s="301"/>
      <c r="AH988" s="301"/>
    </row>
    <row r="989" spans="1:34" ht="12.75" customHeight="1" x14ac:dyDescent="0.25">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301"/>
      <c r="AE989" s="301"/>
      <c r="AF989" s="301"/>
      <c r="AG989" s="301"/>
      <c r="AH989" s="301"/>
    </row>
    <row r="990" spans="1:34" ht="12.75" customHeight="1" x14ac:dyDescent="0.25">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301"/>
      <c r="AE990" s="301"/>
      <c r="AF990" s="301"/>
      <c r="AG990" s="301"/>
      <c r="AH990" s="301"/>
    </row>
    <row r="991" spans="1:34" ht="12.75" customHeight="1" x14ac:dyDescent="0.25">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301"/>
      <c r="AE991" s="301"/>
      <c r="AF991" s="301"/>
      <c r="AG991" s="301"/>
      <c r="AH991" s="301"/>
    </row>
    <row r="992" spans="1:34" ht="12.75" customHeight="1" x14ac:dyDescent="0.25">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row>
    <row r="993" spans="1:34" ht="12.75" customHeight="1" x14ac:dyDescent="0.25">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301"/>
      <c r="AE993" s="301"/>
      <c r="AF993" s="301"/>
      <c r="AG993" s="301"/>
      <c r="AH993" s="301"/>
    </row>
    <row r="994" spans="1:34" ht="12.75" customHeight="1" x14ac:dyDescent="0.25">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301"/>
      <c r="AE994" s="301"/>
      <c r="AF994" s="301"/>
      <c r="AG994" s="301"/>
      <c r="AH994" s="301"/>
    </row>
    <row r="995" spans="1:34" ht="12.75" customHeight="1" x14ac:dyDescent="0.25">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301"/>
      <c r="AE995" s="301"/>
      <c r="AF995" s="301"/>
      <c r="AG995" s="301"/>
      <c r="AH995" s="301"/>
    </row>
    <row r="996" spans="1:34" ht="12.75" customHeight="1" x14ac:dyDescent="0.25">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301"/>
      <c r="AE996" s="301"/>
      <c r="AF996" s="301"/>
      <c r="AG996" s="301"/>
      <c r="AH996" s="301"/>
    </row>
    <row r="997" spans="1:34" ht="12.75" customHeight="1" x14ac:dyDescent="0.25">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301"/>
      <c r="AF997" s="301"/>
      <c r="AG997" s="301"/>
      <c r="AH997" s="301"/>
    </row>
    <row r="998" spans="1:34" ht="12.75" customHeight="1" x14ac:dyDescent="0.25">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1"/>
      <c r="AD998" s="301"/>
      <c r="AE998" s="301"/>
      <c r="AF998" s="301"/>
      <c r="AG998" s="301"/>
      <c r="AH998" s="301"/>
    </row>
    <row r="999" spans="1:34" ht="12.75" customHeight="1" x14ac:dyDescent="0.25">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1"/>
      <c r="AD999" s="301"/>
      <c r="AE999" s="301"/>
      <c r="AF999" s="301"/>
      <c r="AG999" s="301"/>
      <c r="AH999" s="301"/>
    </row>
    <row r="1000" spans="1:34" ht="12.75" customHeight="1" x14ac:dyDescent="0.25">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1"/>
      <c r="AD1000" s="301"/>
      <c r="AE1000" s="301"/>
      <c r="AF1000" s="301"/>
      <c r="AG1000" s="301"/>
      <c r="AH1000" s="301"/>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394" t="s">
        <v>675</v>
      </c>
    </row>
    <row r="3" spans="1:15" x14ac:dyDescent="0.25">
      <c r="A3" s="394" t="s">
        <v>676</v>
      </c>
      <c r="C3" s="394" t="s">
        <v>677</v>
      </c>
      <c r="E3" s="394" t="s">
        <v>678</v>
      </c>
      <c r="G3" s="394" t="s">
        <v>679</v>
      </c>
      <c r="I3" s="394" t="s">
        <v>680</v>
      </c>
      <c r="K3" s="394" t="s">
        <v>681</v>
      </c>
      <c r="M3" s="394" t="s">
        <v>682</v>
      </c>
      <c r="O3" s="394" t="s">
        <v>683</v>
      </c>
    </row>
    <row r="5" spans="1:15" x14ac:dyDescent="0.25">
      <c r="A5" s="394" t="s">
        <v>21</v>
      </c>
      <c r="C5" s="394" t="s">
        <v>684</v>
      </c>
      <c r="D5" s="394">
        <v>1</v>
      </c>
      <c r="E5" s="394" t="s">
        <v>685</v>
      </c>
      <c r="G5" s="394" t="s">
        <v>15</v>
      </c>
      <c r="I5" s="394" t="s">
        <v>686</v>
      </c>
      <c r="K5" s="394" t="s">
        <v>555</v>
      </c>
      <c r="M5" s="394" t="s">
        <v>126</v>
      </c>
      <c r="O5" s="394" t="s">
        <v>687</v>
      </c>
    </row>
    <row r="6" spans="1:15" x14ac:dyDescent="0.25">
      <c r="A6" s="394" t="s">
        <v>33</v>
      </c>
      <c r="C6" s="394" t="s">
        <v>688</v>
      </c>
      <c r="D6" s="394">
        <v>2</v>
      </c>
      <c r="E6" s="394" t="s">
        <v>689</v>
      </c>
      <c r="G6" s="394" t="s">
        <v>27</v>
      </c>
      <c r="I6" s="394" t="s">
        <v>690</v>
      </c>
      <c r="M6" s="394" t="s">
        <v>598</v>
      </c>
      <c r="O6" s="394" t="s">
        <v>691</v>
      </c>
    </row>
    <row r="7" spans="1:15" x14ac:dyDescent="0.25">
      <c r="A7" s="394" t="s">
        <v>23</v>
      </c>
      <c r="D7" s="394">
        <v>3</v>
      </c>
      <c r="E7" s="394" t="s">
        <v>692</v>
      </c>
      <c r="G7" s="394" t="s">
        <v>46</v>
      </c>
      <c r="I7" s="394" t="s">
        <v>20</v>
      </c>
      <c r="M7" s="394" t="s">
        <v>628</v>
      </c>
      <c r="O7" s="394" t="s">
        <v>693</v>
      </c>
    </row>
    <row r="8" spans="1:15" x14ac:dyDescent="0.25">
      <c r="D8" s="394">
        <v>4</v>
      </c>
      <c r="E8" s="394" t="s">
        <v>694</v>
      </c>
      <c r="G8" s="394" t="s">
        <v>26</v>
      </c>
      <c r="I8" s="394" t="s">
        <v>42</v>
      </c>
      <c r="M8" s="394" t="s">
        <v>655</v>
      </c>
      <c r="O8" s="394" t="s">
        <v>695</v>
      </c>
    </row>
    <row r="9" spans="1:15" x14ac:dyDescent="0.25">
      <c r="D9" s="394">
        <v>5</v>
      </c>
      <c r="E9" s="394" t="s">
        <v>696</v>
      </c>
      <c r="G9" s="394" t="s">
        <v>697</v>
      </c>
      <c r="I9" s="394" t="s">
        <v>57</v>
      </c>
      <c r="O9" s="394" t="s">
        <v>698</v>
      </c>
    </row>
    <row r="10" spans="1:15" x14ac:dyDescent="0.25">
      <c r="D10" s="394">
        <v>6</v>
      </c>
      <c r="E10" s="394" t="s">
        <v>699</v>
      </c>
      <c r="G10" s="394" t="s">
        <v>700</v>
      </c>
      <c r="I10" s="394" t="s">
        <v>62</v>
      </c>
      <c r="O10" s="394" t="s">
        <v>701</v>
      </c>
    </row>
    <row r="11" spans="1:15" x14ac:dyDescent="0.25">
      <c r="D11" s="394">
        <v>7</v>
      </c>
      <c r="E11" s="394" t="s">
        <v>702</v>
      </c>
      <c r="I11" s="394" t="s">
        <v>700</v>
      </c>
    </row>
    <row r="12" spans="1:15" x14ac:dyDescent="0.25">
      <c r="D12" s="394">
        <v>8</v>
      </c>
      <c r="E12" s="394" t="s">
        <v>703</v>
      </c>
    </row>
    <row r="13" spans="1:15" x14ac:dyDescent="0.25">
      <c r="D13" s="394">
        <v>9</v>
      </c>
      <c r="E13" s="394" t="s">
        <v>704</v>
      </c>
    </row>
    <row r="14" spans="1:15" x14ac:dyDescent="0.25">
      <c r="D14" s="394">
        <v>10</v>
      </c>
      <c r="E14" s="394" t="s">
        <v>705</v>
      </c>
    </row>
    <row r="15" spans="1:15" x14ac:dyDescent="0.25">
      <c r="D15" s="394">
        <v>11</v>
      </c>
      <c r="E15" s="394" t="s">
        <v>706</v>
      </c>
    </row>
    <row r="16" spans="1:15" x14ac:dyDescent="0.25">
      <c r="D16" s="394">
        <v>12</v>
      </c>
      <c r="E16" s="394" t="s">
        <v>707</v>
      </c>
    </row>
    <row r="17" spans="4:14" x14ac:dyDescent="0.25">
      <c r="D17" s="394">
        <v>13</v>
      </c>
      <c r="E17" s="394" t="s">
        <v>708</v>
      </c>
    </row>
    <row r="18" spans="4:14" x14ac:dyDescent="0.25">
      <c r="D18" s="394">
        <v>14</v>
      </c>
      <c r="E18" s="394" t="s">
        <v>709</v>
      </c>
    </row>
    <row r="19" spans="4:14" x14ac:dyDescent="0.25">
      <c r="D19" s="394">
        <v>15</v>
      </c>
      <c r="E19" s="394" t="s">
        <v>710</v>
      </c>
    </row>
    <row r="20" spans="4:14" x14ac:dyDescent="0.25">
      <c r="D20" s="394">
        <v>16</v>
      </c>
      <c r="E20" s="394" t="s">
        <v>711</v>
      </c>
    </row>
    <row r="21" spans="4:14" ht="15.75" customHeight="1" x14ac:dyDescent="0.25">
      <c r="D21" s="394">
        <v>17</v>
      </c>
      <c r="E21" s="394" t="s">
        <v>712</v>
      </c>
      <c r="I21" s="394" t="s">
        <v>713</v>
      </c>
      <c r="N21" s="394" t="s">
        <v>714</v>
      </c>
    </row>
    <row r="22" spans="4:14" ht="15.75" customHeight="1" x14ac:dyDescent="0.25">
      <c r="D22" s="394">
        <v>18</v>
      </c>
      <c r="E22" s="394" t="s">
        <v>715</v>
      </c>
    </row>
    <row r="23" spans="4:14" ht="15.75" customHeight="1" x14ac:dyDescent="0.25">
      <c r="D23" s="394">
        <v>19</v>
      </c>
      <c r="E23" s="394" t="s">
        <v>716</v>
      </c>
      <c r="I23" s="394" t="s">
        <v>717</v>
      </c>
      <c r="N23" s="394" t="s">
        <v>718</v>
      </c>
    </row>
    <row r="24" spans="4:14" ht="15.75" customHeight="1" x14ac:dyDescent="0.25">
      <c r="D24" s="394">
        <v>20</v>
      </c>
      <c r="E24" s="394" t="s">
        <v>719</v>
      </c>
      <c r="I24" s="394" t="s">
        <v>720</v>
      </c>
      <c r="N24" s="394" t="s">
        <v>721</v>
      </c>
    </row>
    <row r="25" spans="4:14" ht="15.75" customHeight="1" x14ac:dyDescent="0.25">
      <c r="I25" s="394" t="s">
        <v>722</v>
      </c>
      <c r="N25" s="394" t="s">
        <v>723</v>
      </c>
    </row>
    <row r="26" spans="4:14" ht="15.75" customHeight="1" x14ac:dyDescent="0.25">
      <c r="I26" s="394" t="s">
        <v>724</v>
      </c>
      <c r="N26" s="394" t="s">
        <v>725</v>
      </c>
    </row>
    <row r="27" spans="4:14" ht="15.75" customHeight="1" x14ac:dyDescent="0.25">
      <c r="I27" s="394" t="s">
        <v>726</v>
      </c>
      <c r="N27" s="394" t="s">
        <v>727</v>
      </c>
    </row>
    <row r="28" spans="4:14" ht="15.75" customHeight="1" x14ac:dyDescent="0.25">
      <c r="N28" s="394" t="s">
        <v>728</v>
      </c>
    </row>
    <row r="29" spans="4:14" ht="15.75" customHeight="1" x14ac:dyDescent="0.25">
      <c r="N29" s="394" t="s">
        <v>729</v>
      </c>
    </row>
    <row r="30" spans="4:14" ht="15.75" customHeight="1" x14ac:dyDescent="0.25">
      <c r="I30" s="394" t="s">
        <v>730</v>
      </c>
      <c r="N30" s="394" t="s">
        <v>731</v>
      </c>
    </row>
    <row r="31" spans="4:14" ht="15.75" customHeight="1" x14ac:dyDescent="0.25">
      <c r="N31" s="394" t="s">
        <v>732</v>
      </c>
    </row>
    <row r="32" spans="4:14" ht="15.75" customHeight="1" x14ac:dyDescent="0.25">
      <c r="I32" s="394" t="s">
        <v>733</v>
      </c>
      <c r="N32" s="394" t="s">
        <v>734</v>
      </c>
    </row>
    <row r="33" spans="8:14" ht="15.75" customHeight="1" x14ac:dyDescent="0.25">
      <c r="I33" s="394" t="s">
        <v>735</v>
      </c>
      <c r="N33" s="394" t="s">
        <v>736</v>
      </c>
    </row>
    <row r="34" spans="8:14" ht="15.75" customHeight="1" x14ac:dyDescent="0.25">
      <c r="I34" s="394" t="s">
        <v>737</v>
      </c>
    </row>
    <row r="35" spans="8:14" ht="15.75" customHeight="1" x14ac:dyDescent="0.25">
      <c r="I35" s="394" t="s">
        <v>738</v>
      </c>
    </row>
    <row r="36" spans="8:14" ht="15.75" customHeight="1" x14ac:dyDescent="0.25"/>
    <row r="37" spans="8:14" ht="15.75" customHeight="1" x14ac:dyDescent="0.25"/>
    <row r="38" spans="8:14" ht="15.75" customHeight="1" x14ac:dyDescent="0.25">
      <c r="I38" s="394" t="s">
        <v>739</v>
      </c>
      <c r="L38" s="394" t="s">
        <v>740</v>
      </c>
      <c r="M38" s="394" t="s">
        <v>741</v>
      </c>
      <c r="N38" s="394" t="s">
        <v>742</v>
      </c>
    </row>
    <row r="39" spans="8:14" ht="15.75" customHeight="1" x14ac:dyDescent="0.25"/>
    <row r="40" spans="8:14" ht="15.75" customHeight="1" x14ac:dyDescent="0.25">
      <c r="H40" s="394" t="s">
        <v>743</v>
      </c>
      <c r="I40" s="394" t="s">
        <v>744</v>
      </c>
      <c r="L40" s="53" t="s">
        <v>745</v>
      </c>
      <c r="M40" s="394" t="s">
        <v>746</v>
      </c>
      <c r="N40" s="394" t="s">
        <v>747</v>
      </c>
    </row>
    <row r="41" spans="8:14" ht="15.75" customHeight="1" x14ac:dyDescent="0.25">
      <c r="I41" s="394" t="s">
        <v>748</v>
      </c>
      <c r="L41" s="53" t="s">
        <v>749</v>
      </c>
      <c r="M41" s="394" t="s">
        <v>750</v>
      </c>
      <c r="N41" s="394" t="s">
        <v>751</v>
      </c>
    </row>
    <row r="42" spans="8:14" ht="15.75" customHeight="1" x14ac:dyDescent="0.25">
      <c r="I42" s="394" t="s">
        <v>752</v>
      </c>
      <c r="L42" s="53" t="s">
        <v>753</v>
      </c>
      <c r="N42" s="394" t="s">
        <v>754</v>
      </c>
    </row>
    <row r="43" spans="8:14" ht="15.75" customHeight="1" x14ac:dyDescent="0.25">
      <c r="I43" s="394" t="s">
        <v>755</v>
      </c>
      <c r="L43" s="53" t="s">
        <v>756</v>
      </c>
      <c r="N43" s="394" t="s">
        <v>757</v>
      </c>
    </row>
    <row r="44" spans="8:14" ht="15.75" customHeight="1" x14ac:dyDescent="0.25">
      <c r="I44" s="394" t="s">
        <v>758</v>
      </c>
      <c r="N44" s="394" t="s">
        <v>759</v>
      </c>
    </row>
    <row r="45" spans="8:14" ht="15.75" customHeight="1" x14ac:dyDescent="0.25">
      <c r="I45" s="394" t="s">
        <v>760</v>
      </c>
      <c r="N45" s="394" t="s">
        <v>761</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O126"/>
  <sheetViews>
    <sheetView showGridLines="0" topLeftCell="A41" zoomScale="70" zoomScaleNormal="70" workbookViewId="0">
      <selection activeCell="N26" sqref="N26"/>
    </sheetView>
  </sheetViews>
  <sheetFormatPr baseColWidth="10" defaultColWidth="10.85546875" defaultRowHeight="14.25" x14ac:dyDescent="0.25"/>
  <cols>
    <col min="1" max="1" width="49.7109375" style="68" customWidth="1"/>
    <col min="2" max="8" width="35.7109375" style="68" customWidth="1"/>
    <col min="9" max="9" width="44.85546875" style="68" customWidth="1"/>
    <col min="10" max="13" width="35.7109375" style="68" customWidth="1"/>
    <col min="14" max="14" width="20.8554687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588" t="s">
        <v>209</v>
      </c>
      <c r="C11" s="589"/>
      <c r="D11" s="589"/>
      <c r="E11" s="589"/>
      <c r="F11" s="589"/>
      <c r="G11" s="589"/>
      <c r="H11" s="589"/>
      <c r="I11" s="589"/>
      <c r="J11" s="589"/>
      <c r="K11" s="589"/>
      <c r="L11" s="589"/>
      <c r="M11" s="589"/>
      <c r="N11" s="589"/>
      <c r="O11" s="590"/>
    </row>
    <row r="12" spans="1:15" ht="15" customHeight="1" x14ac:dyDescent="0.25">
      <c r="A12" s="610"/>
      <c r="B12" s="591"/>
      <c r="C12" s="592"/>
      <c r="D12" s="592"/>
      <c r="E12" s="592"/>
      <c r="F12" s="592"/>
      <c r="G12" s="592"/>
      <c r="H12" s="592"/>
      <c r="I12" s="592"/>
      <c r="J12" s="592"/>
      <c r="K12" s="592"/>
      <c r="L12" s="592"/>
      <c r="M12" s="592"/>
      <c r="N12" s="592"/>
      <c r="O12" s="593"/>
    </row>
    <row r="13" spans="1:15" ht="15" customHeight="1" thickBot="1" x14ac:dyDescent="0.3">
      <c r="A13" s="611"/>
      <c r="B13" s="594"/>
      <c r="C13" s="595"/>
      <c r="D13" s="595"/>
      <c r="E13" s="595"/>
      <c r="F13" s="595"/>
      <c r="G13" s="595"/>
      <c r="H13" s="595"/>
      <c r="I13" s="595"/>
      <c r="J13" s="595"/>
      <c r="K13" s="595"/>
      <c r="L13" s="595"/>
      <c r="M13" s="595"/>
      <c r="N13" s="595"/>
      <c r="O13" s="596"/>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211</v>
      </c>
      <c r="C15" s="597"/>
      <c r="D15" s="597"/>
      <c r="E15" s="597"/>
      <c r="F15" s="597"/>
      <c r="G15" s="603" t="s">
        <v>212</v>
      </c>
      <c r="H15" s="603"/>
      <c r="I15" s="598" t="s">
        <v>213</v>
      </c>
      <c r="J15" s="598"/>
      <c r="K15" s="598"/>
      <c r="L15" s="598"/>
      <c r="M15" s="598"/>
      <c r="N15" s="598"/>
      <c r="O15" s="598"/>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40" t="s">
        <v>214</v>
      </c>
      <c r="B17" s="605" t="s">
        <v>215</v>
      </c>
      <c r="C17" s="606"/>
      <c r="D17" s="606"/>
      <c r="E17" s="607"/>
      <c r="F17" s="341" t="s">
        <v>216</v>
      </c>
      <c r="G17" s="604" t="s">
        <v>217</v>
      </c>
      <c r="H17" s="604"/>
      <c r="I17" s="604"/>
      <c r="J17" s="124" t="s">
        <v>218</v>
      </c>
      <c r="K17" s="597" t="s">
        <v>219</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x14ac:dyDescent="0.25">
      <c r="A21" s="585" t="s">
        <v>220</v>
      </c>
      <c r="B21" s="586"/>
      <c r="C21" s="586"/>
      <c r="D21" s="586"/>
      <c r="E21" s="586"/>
      <c r="F21" s="586"/>
      <c r="G21" s="586"/>
      <c r="H21" s="586"/>
      <c r="I21" s="586"/>
      <c r="J21" s="586"/>
      <c r="K21" s="586"/>
      <c r="L21" s="586"/>
      <c r="M21" s="586"/>
      <c r="N21" s="586"/>
      <c r="O21" s="587"/>
    </row>
    <row r="22" spans="1:15" ht="32.1" customHeight="1" x14ac:dyDescent="0.25">
      <c r="A22" s="585" t="s">
        <v>221</v>
      </c>
      <c r="B22" s="586"/>
      <c r="C22" s="586"/>
      <c r="D22" s="586"/>
      <c r="E22" s="617"/>
      <c r="F22" s="586"/>
      <c r="G22" s="586"/>
      <c r="H22" s="586"/>
      <c r="I22" s="586"/>
      <c r="J22" s="586"/>
      <c r="K22" s="586"/>
      <c r="L22" s="586"/>
      <c r="M22" s="586"/>
      <c r="N22" s="586"/>
      <c r="O22" s="587"/>
    </row>
    <row r="23" spans="1:15" ht="32.1" customHeight="1" thickBot="1" x14ac:dyDescent="0.3">
      <c r="A23" s="96"/>
      <c r="B23" s="86" t="s">
        <v>191</v>
      </c>
      <c r="C23" s="86" t="s">
        <v>193</v>
      </c>
      <c r="D23" s="338" t="s">
        <v>194</v>
      </c>
      <c r="E23" s="338" t="s">
        <v>195</v>
      </c>
      <c r="F23" s="339"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395"/>
      <c r="C24" s="395">
        <v>3582800000</v>
      </c>
      <c r="D24" s="395"/>
      <c r="E24" s="396"/>
      <c r="F24" s="395">
        <v>9014015000</v>
      </c>
      <c r="G24" s="395"/>
      <c r="H24" s="397"/>
      <c r="I24" s="397"/>
      <c r="J24" s="397"/>
      <c r="K24" s="397"/>
      <c r="L24" s="397"/>
      <c r="M24" s="397"/>
      <c r="N24" s="395">
        <f>SUM(B24:M24)</f>
        <v>12596815000</v>
      </c>
      <c r="O24" s="398"/>
    </row>
    <row r="25" spans="1:15" ht="32.1" customHeight="1" x14ac:dyDescent="0.25">
      <c r="A25" s="90" t="s">
        <v>225</v>
      </c>
      <c r="B25" s="395"/>
      <c r="C25" s="395">
        <v>3564871032</v>
      </c>
      <c r="D25" s="395"/>
      <c r="E25" s="395"/>
      <c r="F25" s="395"/>
      <c r="G25" s="395"/>
      <c r="H25" s="395"/>
      <c r="I25" s="395"/>
      <c r="J25" s="395"/>
      <c r="K25" s="395"/>
      <c r="L25" s="395"/>
      <c r="M25" s="395"/>
      <c r="N25" s="395">
        <f t="shared" ref="N25:N29" si="0">SUM(B25:M25)</f>
        <v>3564871032</v>
      </c>
      <c r="O25" s="399">
        <f>+(B25+C25+D25+E25+F25+G25+H25+I25+J25+K25+L25+M25)/N24</f>
        <v>0.28299780793795892</v>
      </c>
    </row>
    <row r="26" spans="1:15" ht="32.1" customHeight="1" x14ac:dyDescent="0.25">
      <c r="A26" s="90" t="s">
        <v>226</v>
      </c>
      <c r="B26" s="395"/>
      <c r="C26" s="395">
        <v>0</v>
      </c>
      <c r="D26" s="395"/>
      <c r="E26" s="395"/>
      <c r="F26" s="395"/>
      <c r="G26" s="395"/>
      <c r="H26" s="395"/>
      <c r="I26" s="395"/>
      <c r="J26" s="395"/>
      <c r="K26" s="395"/>
      <c r="L26" s="395"/>
      <c r="M26" s="395"/>
      <c r="N26" s="395">
        <f t="shared" si="0"/>
        <v>0</v>
      </c>
      <c r="O26" s="399"/>
    </row>
    <row r="27" spans="1:15" ht="32.1" customHeight="1" x14ac:dyDescent="0.25">
      <c r="A27" s="90" t="s">
        <v>227</v>
      </c>
      <c r="B27" s="400">
        <v>725000000</v>
      </c>
      <c r="C27" s="400">
        <v>725000000</v>
      </c>
      <c r="D27" s="395">
        <v>391083530</v>
      </c>
      <c r="E27" s="395"/>
      <c r="F27" s="395"/>
      <c r="G27" s="395"/>
      <c r="H27" s="395"/>
      <c r="I27" s="395"/>
      <c r="J27" s="395"/>
      <c r="K27" s="395"/>
      <c r="L27" s="395"/>
      <c r="M27" s="401"/>
      <c r="N27" s="395">
        <f t="shared" si="0"/>
        <v>1841083530</v>
      </c>
      <c r="O27" s="402"/>
    </row>
    <row r="28" spans="1:15" ht="32.1" customHeight="1" x14ac:dyDescent="0.25">
      <c r="A28" s="393" t="s">
        <v>228</v>
      </c>
      <c r="B28" s="403"/>
      <c r="C28" s="403"/>
      <c r="D28" s="404"/>
      <c r="E28" s="395"/>
      <c r="F28" s="395"/>
      <c r="G28" s="395"/>
      <c r="H28" s="395"/>
      <c r="I28" s="395"/>
      <c r="J28" s="395"/>
      <c r="K28" s="395"/>
      <c r="L28" s="395"/>
      <c r="M28" s="395"/>
      <c r="N28" s="395">
        <f t="shared" si="0"/>
        <v>0</v>
      </c>
      <c r="O28" s="405"/>
    </row>
    <row r="29" spans="1:15" ht="32.1" customHeight="1" thickBot="1" x14ac:dyDescent="0.3">
      <c r="A29" s="93" t="s">
        <v>229</v>
      </c>
      <c r="B29" s="406">
        <v>720600772</v>
      </c>
      <c r="C29" s="406">
        <v>683528666</v>
      </c>
      <c r="D29" s="406"/>
      <c r="E29" s="406"/>
      <c r="F29" s="406"/>
      <c r="G29" s="406"/>
      <c r="H29" s="406"/>
      <c r="I29" s="406"/>
      <c r="J29" s="406"/>
      <c r="K29" s="406"/>
      <c r="L29" s="406"/>
      <c r="M29" s="406"/>
      <c r="N29" s="406">
        <f t="shared" si="0"/>
        <v>1404129438</v>
      </c>
      <c r="O29" s="453">
        <f>+(B29+C29+D29+E29+F29+G29+H29+I29+J29+K29+L29+M29)/N27</f>
        <v>0.7626647108184168</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Operar 6 Casas Refugio que incorporen el enfoque diferencial para la atención de mujeres víctimas de violencias de género y sus personas a cargo, incluyendo una casa para mujeres rurales y campesinas y un modelo intermedio</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23</v>
      </c>
      <c r="I35" s="565"/>
      <c r="J35" s="98"/>
    </row>
    <row r="36" spans="1:10" ht="50.25" customHeight="1" thickBot="1" x14ac:dyDescent="0.3">
      <c r="A36" s="547"/>
      <c r="B36" s="278">
        <v>6</v>
      </c>
      <c r="C36" s="278">
        <v>6</v>
      </c>
      <c r="D36" s="278">
        <v>6</v>
      </c>
      <c r="E36" s="278">
        <v>6</v>
      </c>
      <c r="F36" s="278">
        <v>6</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3.5" customHeight="1" thickBot="1" x14ac:dyDescent="0.3">
      <c r="A38" s="546" t="s">
        <v>237</v>
      </c>
      <c r="B38" s="109" t="s">
        <v>238</v>
      </c>
      <c r="C38" s="108" t="s">
        <v>239</v>
      </c>
      <c r="D38" s="534" t="s">
        <v>240</v>
      </c>
      <c r="E38" s="535"/>
      <c r="F38" s="534" t="s">
        <v>241</v>
      </c>
      <c r="G38" s="535"/>
      <c r="H38" s="110" t="s">
        <v>242</v>
      </c>
      <c r="I38" s="112" t="s">
        <v>243</v>
      </c>
    </row>
    <row r="39" spans="1:10" ht="391.5" customHeight="1" x14ac:dyDescent="0.25">
      <c r="A39" s="547"/>
      <c r="B39" s="104">
        <v>6</v>
      </c>
      <c r="C39" s="105">
        <v>6</v>
      </c>
      <c r="D39" s="548" t="s">
        <v>244</v>
      </c>
      <c r="E39" s="549"/>
      <c r="F39" s="548" t="s">
        <v>245</v>
      </c>
      <c r="G39" s="549"/>
      <c r="H39" s="407" t="s">
        <v>246</v>
      </c>
      <c r="I39" s="407" t="s">
        <v>247</v>
      </c>
    </row>
    <row r="40" spans="1:10" s="99" customFormat="1" ht="78.75" customHeight="1" thickBot="1" x14ac:dyDescent="0.3">
      <c r="A40" s="546" t="s">
        <v>248</v>
      </c>
      <c r="B40" s="111" t="s">
        <v>238</v>
      </c>
      <c r="C40" s="110" t="s">
        <v>239</v>
      </c>
      <c r="D40" s="534" t="s">
        <v>240</v>
      </c>
      <c r="E40" s="535"/>
      <c r="F40" s="534" t="s">
        <v>241</v>
      </c>
      <c r="G40" s="535"/>
      <c r="H40" s="110" t="s">
        <v>242</v>
      </c>
      <c r="I40" s="112" t="s">
        <v>243</v>
      </c>
    </row>
    <row r="41" spans="1:10" ht="394.5" customHeight="1" x14ac:dyDescent="0.25">
      <c r="A41" s="547"/>
      <c r="B41" s="104">
        <v>6</v>
      </c>
      <c r="C41" s="392">
        <v>6</v>
      </c>
      <c r="D41" s="548" t="s">
        <v>249</v>
      </c>
      <c r="E41" s="549"/>
      <c r="F41" s="548" t="s">
        <v>250</v>
      </c>
      <c r="G41" s="549"/>
      <c r="H41" s="407" t="s">
        <v>246</v>
      </c>
      <c r="I41" s="407" t="s">
        <v>247</v>
      </c>
    </row>
    <row r="42" spans="1:10" s="99" customFormat="1" ht="35.1" customHeight="1" thickBot="1" x14ac:dyDescent="0.3">
      <c r="A42" s="546" t="s">
        <v>251</v>
      </c>
      <c r="B42" s="111" t="s">
        <v>238</v>
      </c>
      <c r="C42" s="110" t="s">
        <v>239</v>
      </c>
      <c r="D42" s="534" t="s">
        <v>240</v>
      </c>
      <c r="E42" s="535"/>
      <c r="F42" s="534" t="s">
        <v>241</v>
      </c>
      <c r="G42" s="535"/>
      <c r="H42" s="110" t="s">
        <v>242</v>
      </c>
      <c r="I42" s="112" t="s">
        <v>243</v>
      </c>
    </row>
    <row r="43" spans="1:10" ht="120.75" customHeight="1" thickBot="1" x14ac:dyDescent="0.3">
      <c r="A43" s="547"/>
      <c r="B43" s="104">
        <v>6</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6</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6</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6</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6</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6</v>
      </c>
      <c r="C53" s="107"/>
      <c r="D53" s="536"/>
      <c r="E53" s="537"/>
      <c r="F53" s="536"/>
      <c r="G53" s="538"/>
      <c r="H53" s="101"/>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6</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6</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6</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6</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97.5" customHeight="1" x14ac:dyDescent="0.25">
      <c r="A66" s="113" t="s">
        <v>262</v>
      </c>
      <c r="B66" s="543" t="s">
        <v>263</v>
      </c>
      <c r="C66" s="544"/>
      <c r="D66" s="543" t="s">
        <v>264</v>
      </c>
      <c r="E66" s="544"/>
      <c r="F66" s="543" t="s">
        <v>265</v>
      </c>
      <c r="G66" s="544"/>
      <c r="H66" s="543"/>
      <c r="I66" s="544"/>
    </row>
    <row r="67" spans="1:9" ht="40.5" customHeight="1" x14ac:dyDescent="0.25">
      <c r="A67" s="113" t="s">
        <v>266</v>
      </c>
      <c r="B67" s="621">
        <v>0.03</v>
      </c>
      <c r="C67" s="622"/>
      <c r="D67" s="621">
        <v>0.03</v>
      </c>
      <c r="E67" s="622"/>
      <c r="F67" s="621">
        <v>0.04</v>
      </c>
      <c r="G67" s="622"/>
      <c r="H67" s="621"/>
      <c r="I67" s="622"/>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8.3000000000000004E-2</v>
      </c>
      <c r="C69" s="115">
        <v>8.3000000000000004E-2</v>
      </c>
      <c r="D69" s="115">
        <v>8.3000000000000004E-2</v>
      </c>
      <c r="E69" s="115">
        <v>8.3000000000000004E-2</v>
      </c>
      <c r="F69" s="115">
        <v>8.3000000000000004E-2</v>
      </c>
      <c r="G69" s="115">
        <v>0</v>
      </c>
      <c r="H69" s="115"/>
      <c r="I69" s="117"/>
    </row>
    <row r="70" spans="1:9" ht="245.1" customHeight="1" x14ac:dyDescent="0.25">
      <c r="A70" s="113" t="s">
        <v>267</v>
      </c>
      <c r="B70" s="569" t="s">
        <v>268</v>
      </c>
      <c r="C70" s="570"/>
      <c r="D70" s="569" t="s">
        <v>269</v>
      </c>
      <c r="E70" s="570"/>
      <c r="F70" s="569" t="s">
        <v>270</v>
      </c>
      <c r="G70" s="570"/>
      <c r="H70" s="619"/>
      <c r="I70" s="620"/>
    </row>
    <row r="71" spans="1:9" ht="80.25" customHeight="1" x14ac:dyDescent="0.25">
      <c r="A71" s="113" t="s">
        <v>271</v>
      </c>
      <c r="B71" s="539" t="s">
        <v>272</v>
      </c>
      <c r="C71" s="540"/>
      <c r="D71" s="539" t="s">
        <v>273</v>
      </c>
      <c r="E71" s="540"/>
      <c r="F71" s="568" t="s">
        <v>274</v>
      </c>
      <c r="G71" s="540"/>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8.3000000000000004E-2</v>
      </c>
      <c r="C73" s="115">
        <v>8.3000000000000004E-2</v>
      </c>
      <c r="D73" s="115">
        <v>8.3000000000000004E-2</v>
      </c>
      <c r="E73" s="115">
        <v>8.3000000000000004E-2</v>
      </c>
      <c r="F73" s="115">
        <v>8.3000000000000004E-2</v>
      </c>
      <c r="G73" s="115">
        <v>8.3000000000000004E-2</v>
      </c>
      <c r="H73" s="115"/>
      <c r="I73" s="117"/>
    </row>
    <row r="74" spans="1:9" ht="307.5" customHeight="1" x14ac:dyDescent="0.25">
      <c r="A74" s="113" t="s">
        <v>267</v>
      </c>
      <c r="B74" s="569" t="s">
        <v>275</v>
      </c>
      <c r="C74" s="570"/>
      <c r="D74" s="569" t="s">
        <v>276</v>
      </c>
      <c r="E74" s="570"/>
      <c r="F74" s="569" t="s">
        <v>277</v>
      </c>
      <c r="G74" s="570"/>
      <c r="H74" s="571"/>
      <c r="I74" s="572"/>
    </row>
    <row r="75" spans="1:9" ht="80.25" customHeight="1" x14ac:dyDescent="0.25">
      <c r="A75" s="113" t="s">
        <v>271</v>
      </c>
      <c r="B75" s="539" t="s">
        <v>278</v>
      </c>
      <c r="C75" s="540"/>
      <c r="D75" s="539" t="s">
        <v>279</v>
      </c>
      <c r="E75" s="540"/>
      <c r="F75" s="539" t="s">
        <v>280</v>
      </c>
      <c r="G75" s="540"/>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8.3000000000000004E-2</v>
      </c>
      <c r="C77" s="116"/>
      <c r="D77" s="115">
        <v>8.3000000000000004E-2</v>
      </c>
      <c r="E77" s="116"/>
      <c r="F77" s="115">
        <v>8.3000000000000004E-2</v>
      </c>
      <c r="G77" s="116"/>
      <c r="H77" s="115"/>
      <c r="I77" s="117"/>
    </row>
    <row r="78" spans="1:9" ht="80.25" customHeight="1" x14ac:dyDescent="0.25">
      <c r="A78" s="113" t="s">
        <v>267</v>
      </c>
      <c r="B78" s="541"/>
      <c r="C78" s="542"/>
      <c r="D78" s="541"/>
      <c r="E78" s="542"/>
      <c r="F78" s="541"/>
      <c r="G78" s="542"/>
      <c r="H78" s="530"/>
      <c r="I78" s="531"/>
    </row>
    <row r="79" spans="1:9" ht="80.25" customHeight="1" x14ac:dyDescent="0.25">
      <c r="A79" s="113" t="s">
        <v>271</v>
      </c>
      <c r="B79" s="566"/>
      <c r="C79" s="567"/>
      <c r="D79" s="566"/>
      <c r="E79" s="567"/>
      <c r="F79" s="566"/>
      <c r="G79" s="567"/>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8.3000000000000004E-2</v>
      </c>
      <c r="C81" s="116"/>
      <c r="D81" s="115">
        <v>8.3000000000000004E-2</v>
      </c>
      <c r="E81" s="116"/>
      <c r="F81" s="115">
        <v>8.3000000000000004E-2</v>
      </c>
      <c r="G81" s="116"/>
      <c r="H81" s="115"/>
      <c r="I81" s="117"/>
    </row>
    <row r="82" spans="1:9" ht="80.25" customHeight="1" x14ac:dyDescent="0.25">
      <c r="A82" s="113" t="s">
        <v>267</v>
      </c>
      <c r="B82" s="532"/>
      <c r="C82" s="533"/>
      <c r="D82" s="532"/>
      <c r="E82" s="533"/>
      <c r="F82" s="532"/>
      <c r="G82" s="533"/>
      <c r="H82" s="530"/>
      <c r="I82" s="531"/>
    </row>
    <row r="83" spans="1:9" ht="80.25" customHeight="1" x14ac:dyDescent="0.25">
      <c r="A83" s="113" t="s">
        <v>271</v>
      </c>
      <c r="B83" s="612"/>
      <c r="C83" s="613"/>
      <c r="D83" s="612"/>
      <c r="E83" s="613"/>
      <c r="F83" s="612"/>
      <c r="G83" s="613"/>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8.3000000000000004E-2</v>
      </c>
      <c r="C85" s="116"/>
      <c r="D85" s="115">
        <v>8.3000000000000004E-2</v>
      </c>
      <c r="E85" s="116"/>
      <c r="F85" s="115">
        <v>8.3000000000000004E-2</v>
      </c>
      <c r="G85" s="116"/>
      <c r="H85" s="115"/>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8.3000000000000004E-2</v>
      </c>
      <c r="C89" s="118"/>
      <c r="D89" s="115">
        <v>8.3000000000000004E-2</v>
      </c>
      <c r="E89" s="118"/>
      <c r="F89" s="115">
        <v>8.3000000000000004E-2</v>
      </c>
      <c r="G89" s="118"/>
      <c r="H89" s="115"/>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8.3000000000000004E-2</v>
      </c>
      <c r="C93" s="118"/>
      <c r="D93" s="115">
        <v>8.3000000000000004E-2</v>
      </c>
      <c r="E93" s="118"/>
      <c r="F93" s="115">
        <v>8.3000000000000004E-2</v>
      </c>
      <c r="G93" s="118"/>
      <c r="H93" s="115"/>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8.3000000000000004E-2</v>
      </c>
      <c r="C97" s="118"/>
      <c r="D97" s="115">
        <v>8.3000000000000004E-2</v>
      </c>
      <c r="E97" s="118"/>
      <c r="F97" s="115">
        <v>8.3000000000000004E-2</v>
      </c>
      <c r="G97" s="118"/>
      <c r="H97" s="115"/>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8.4000000000000005E-2</v>
      </c>
      <c r="C101" s="118"/>
      <c r="D101" s="115">
        <v>8.4000000000000005E-2</v>
      </c>
      <c r="E101" s="118"/>
      <c r="F101" s="115">
        <v>8.4000000000000005E-2</v>
      </c>
      <c r="G101" s="118"/>
      <c r="H101" s="115"/>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8.4000000000000005E-2</v>
      </c>
      <c r="C105" s="118"/>
      <c r="D105" s="115">
        <v>8.4000000000000005E-2</v>
      </c>
      <c r="E105" s="118"/>
      <c r="F105" s="115">
        <v>8.4000000000000005E-2</v>
      </c>
      <c r="G105" s="118"/>
      <c r="H105" s="115"/>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8.4000000000000005E-2</v>
      </c>
      <c r="C109" s="118"/>
      <c r="D109" s="115">
        <v>8.4000000000000005E-2</v>
      </c>
      <c r="E109" s="118"/>
      <c r="F109" s="115">
        <v>8.4000000000000005E-2</v>
      </c>
      <c r="G109" s="118"/>
      <c r="H109" s="115"/>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8.4000000000000005E-2</v>
      </c>
      <c r="C113" s="264"/>
      <c r="D113" s="115">
        <v>8.4000000000000005E-2</v>
      </c>
      <c r="E113" s="264"/>
      <c r="F113" s="115">
        <v>8.4000000000000005E-2</v>
      </c>
      <c r="G113" s="264"/>
      <c r="H113" s="115"/>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291">
        <f>(B69+B73+B77+B81+B85+B89+B93+B97+B101+B105+B109+B113)</f>
        <v>0.99999999999999989</v>
      </c>
      <c r="C116" s="119">
        <f t="shared" ref="C116:I116" si="1">(C69+C73+C77+C81+C85+C89+C93+C97+C101+C105+C109+C113)</f>
        <v>0.16600000000000001</v>
      </c>
      <c r="D116" s="119">
        <f t="shared" si="1"/>
        <v>0.99999999999999989</v>
      </c>
      <c r="E116" s="119">
        <f t="shared" si="1"/>
        <v>0.16600000000000001</v>
      </c>
      <c r="F116" s="119">
        <f t="shared" si="1"/>
        <v>0.99999999999999989</v>
      </c>
      <c r="G116" s="119">
        <f t="shared" si="1"/>
        <v>8.3000000000000004E-2</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49" type="noConversion"/>
  <hyperlinks>
    <hyperlink ref="B71" r:id="rId1" xr:uid="{77A29250-A8D7-4E1D-B2CA-50F4695F3683}"/>
    <hyperlink ref="D71" r:id="rId2" xr:uid="{E9638B52-DFB9-4D91-B59D-73016F908A46}"/>
    <hyperlink ref="B75" r:id="rId3" xr:uid="{B8A8CE28-ACB4-4EB3-862D-C722302EE2AC}"/>
    <hyperlink ref="D75" r:id="rId4" xr:uid="{EF55E372-811F-4FCA-B3DF-2D2954663AA0}"/>
    <hyperlink ref="F75" r:id="rId5" xr:uid="{7CAF04FB-6C33-4F0E-9284-F276CCB44F33}"/>
  </hyperlinks>
  <pageMargins left="0.25" right="0.25" top="0.75" bottom="0.75" header="0.3" footer="0.3"/>
  <pageSetup scale="25"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rgb="FF00B050"/>
    <pageSetUpPr fitToPage="1"/>
  </sheetPr>
  <dimension ref="A1:O126"/>
  <sheetViews>
    <sheetView showGridLines="0" topLeftCell="A71" zoomScale="80" zoomScaleNormal="80" workbookViewId="0">
      <selection activeCell="N24" sqref="N24:N26"/>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282</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211</v>
      </c>
      <c r="C15" s="597"/>
      <c r="D15" s="597"/>
      <c r="E15" s="597"/>
      <c r="F15" s="597"/>
      <c r="G15" s="603" t="s">
        <v>212</v>
      </c>
      <c r="H15" s="603"/>
      <c r="I15" s="598" t="s">
        <v>283</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40" t="s">
        <v>214</v>
      </c>
      <c r="B17" s="605" t="s">
        <v>215</v>
      </c>
      <c r="C17" s="606"/>
      <c r="D17" s="606"/>
      <c r="E17" s="607"/>
      <c r="F17" s="341" t="s">
        <v>216</v>
      </c>
      <c r="G17" s="604" t="s">
        <v>217</v>
      </c>
      <c r="H17" s="604"/>
      <c r="I17" s="604"/>
      <c r="J17" s="124" t="s">
        <v>218</v>
      </c>
      <c r="K17" s="597" t="s">
        <v>219</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x14ac:dyDescent="0.25">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1158050000</v>
      </c>
      <c r="C24" s="91"/>
      <c r="D24" s="91"/>
      <c r="E24" s="91"/>
      <c r="F24" s="91"/>
      <c r="G24" s="91"/>
      <c r="H24" s="88"/>
      <c r="I24" s="88"/>
      <c r="J24" s="88"/>
      <c r="K24" s="88"/>
      <c r="L24" s="88"/>
      <c r="M24" s="88"/>
      <c r="N24" s="88">
        <f>SUM(B24:M24)</f>
        <v>1158050000</v>
      </c>
      <c r="O24" s="89"/>
    </row>
    <row r="25" spans="1:15" ht="32.1" customHeight="1" x14ac:dyDescent="0.25">
      <c r="A25" s="90" t="s">
        <v>225</v>
      </c>
      <c r="B25" s="91">
        <v>385650000</v>
      </c>
      <c r="C25" s="91">
        <v>640595000</v>
      </c>
      <c r="D25" s="91"/>
      <c r="E25" s="91"/>
      <c r="F25" s="91"/>
      <c r="G25" s="91"/>
      <c r="H25" s="91"/>
      <c r="I25" s="91"/>
      <c r="J25" s="91"/>
      <c r="K25" s="91"/>
      <c r="L25" s="91"/>
      <c r="M25" s="91"/>
      <c r="N25" s="91">
        <f>SUM(B25:M25)</f>
        <v>1026245000</v>
      </c>
      <c r="O25" s="123">
        <f>+(B25+C25+D25+E25+F25+G25+H25+I25+J25+K25+L25+M25)/N24</f>
        <v>0.88618367082595739</v>
      </c>
    </row>
    <row r="26" spans="1:15" ht="32.1" customHeight="1" x14ac:dyDescent="0.25">
      <c r="A26" s="90" t="s">
        <v>226</v>
      </c>
      <c r="B26" s="91"/>
      <c r="C26" s="91">
        <v>3908333</v>
      </c>
      <c r="D26" s="91"/>
      <c r="E26" s="91"/>
      <c r="F26" s="91"/>
      <c r="G26" s="91"/>
      <c r="H26" s="91"/>
      <c r="I26" s="91"/>
      <c r="J26" s="91"/>
      <c r="K26" s="91"/>
      <c r="L26" s="91"/>
      <c r="M26" s="91"/>
      <c r="N26" s="91">
        <f>SUM(B26:M26)</f>
        <v>3908333</v>
      </c>
      <c r="O26" s="123"/>
    </row>
    <row r="27" spans="1:15" ht="32.1" customHeight="1" x14ac:dyDescent="0.25">
      <c r="A27" s="90" t="s">
        <v>227</v>
      </c>
      <c r="B27" s="91">
        <v>20480000</v>
      </c>
      <c r="C27" s="91">
        <v>62688000</v>
      </c>
      <c r="D27" s="91"/>
      <c r="E27" s="91"/>
      <c r="F27" s="91"/>
      <c r="G27" s="91"/>
      <c r="H27" s="91"/>
      <c r="I27" s="91"/>
      <c r="J27" s="91"/>
      <c r="K27" s="91"/>
      <c r="L27" s="91"/>
      <c r="M27" s="343">
        <v>493067</v>
      </c>
      <c r="N27" s="342">
        <f>SUM(B27:M27)</f>
        <v>83661067</v>
      </c>
      <c r="O27" s="344"/>
    </row>
    <row r="28" spans="1:15" ht="32.1" customHeight="1" x14ac:dyDescent="0.25">
      <c r="A28" s="90" t="s">
        <v>228</v>
      </c>
      <c r="B28" s="91">
        <v>0</v>
      </c>
      <c r="C28" s="91"/>
      <c r="D28" s="91"/>
      <c r="E28" s="91"/>
      <c r="F28" s="91"/>
      <c r="G28" s="91"/>
      <c r="H28" s="91"/>
      <c r="I28" s="91"/>
      <c r="J28" s="91"/>
      <c r="K28" s="91"/>
      <c r="L28" s="91"/>
      <c r="M28" s="91"/>
      <c r="N28" s="188"/>
      <c r="O28" s="92"/>
    </row>
    <row r="29" spans="1:15" ht="32.1" customHeight="1" thickBot="1" x14ac:dyDescent="0.3">
      <c r="A29" s="93" t="s">
        <v>229</v>
      </c>
      <c r="B29" s="94">
        <v>16782000</v>
      </c>
      <c r="C29" s="94">
        <v>62688000</v>
      </c>
      <c r="D29" s="94"/>
      <c r="E29" s="94"/>
      <c r="F29" s="94"/>
      <c r="G29" s="94"/>
      <c r="H29" s="94"/>
      <c r="I29" s="94"/>
      <c r="J29" s="94"/>
      <c r="K29" s="94"/>
      <c r="L29" s="94"/>
      <c r="M29" s="94"/>
      <c r="N29" s="454">
        <f>SUM(B29:M29)</f>
        <v>79470000</v>
      </c>
      <c r="O29" s="455">
        <f>+(B29+C29+D29+E29+F29+G29+H29+I29+J29+K29+L29+M29)/N27</f>
        <v>0.94990421291184346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Realizar la atención al 100% de personas (mujeres víctimas de violencias de género y sus personas a cargo) que son acogidas en Casas Refugio.</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23</v>
      </c>
      <c r="I35" s="565"/>
      <c r="J35" s="98"/>
    </row>
    <row r="36" spans="1:10" ht="50.25" customHeight="1" thickBot="1" x14ac:dyDescent="0.3">
      <c r="A36" s="547"/>
      <c r="B36" s="160">
        <v>1</v>
      </c>
      <c r="C36" s="160">
        <v>1</v>
      </c>
      <c r="D36" s="160">
        <v>1</v>
      </c>
      <c r="E36" s="160">
        <v>1</v>
      </c>
      <c r="F36" s="160">
        <v>1</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69.75" customHeight="1" thickBot="1" x14ac:dyDescent="0.3">
      <c r="A38" s="546" t="s">
        <v>237</v>
      </c>
      <c r="B38" s="109" t="s">
        <v>238</v>
      </c>
      <c r="C38" s="108" t="s">
        <v>239</v>
      </c>
      <c r="D38" s="534" t="s">
        <v>240</v>
      </c>
      <c r="E38" s="535"/>
      <c r="F38" s="534" t="s">
        <v>241</v>
      </c>
      <c r="G38" s="535"/>
      <c r="H38" s="110" t="s">
        <v>242</v>
      </c>
      <c r="I38" s="112" t="s">
        <v>243</v>
      </c>
    </row>
    <row r="39" spans="1:10" ht="219.95" customHeight="1" x14ac:dyDescent="0.25">
      <c r="A39" s="547"/>
      <c r="B39" s="160">
        <v>1</v>
      </c>
      <c r="C39" s="160">
        <v>1</v>
      </c>
      <c r="D39" s="548" t="s">
        <v>284</v>
      </c>
      <c r="E39" s="549"/>
      <c r="F39" s="548" t="s">
        <v>285</v>
      </c>
      <c r="G39" s="549"/>
      <c r="H39" s="407" t="s">
        <v>286</v>
      </c>
      <c r="I39" s="407" t="s">
        <v>287</v>
      </c>
    </row>
    <row r="40" spans="1:10" s="99" customFormat="1" ht="74.25" customHeight="1" thickBot="1" x14ac:dyDescent="0.3">
      <c r="A40" s="546" t="s">
        <v>248</v>
      </c>
      <c r="B40" s="111" t="s">
        <v>238</v>
      </c>
      <c r="C40" s="110" t="s">
        <v>239</v>
      </c>
      <c r="D40" s="534" t="s">
        <v>240</v>
      </c>
      <c r="E40" s="535"/>
      <c r="F40" s="534" t="s">
        <v>241</v>
      </c>
      <c r="G40" s="535"/>
      <c r="H40" s="110" t="s">
        <v>242</v>
      </c>
      <c r="I40" s="112" t="s">
        <v>243</v>
      </c>
    </row>
    <row r="41" spans="1:10" ht="228" customHeight="1" x14ac:dyDescent="0.25">
      <c r="A41" s="547"/>
      <c r="B41" s="160">
        <v>1</v>
      </c>
      <c r="C41" s="160">
        <v>1</v>
      </c>
      <c r="D41" s="548" t="s">
        <v>288</v>
      </c>
      <c r="E41" s="549"/>
      <c r="F41" s="548" t="s">
        <v>289</v>
      </c>
      <c r="G41" s="549"/>
      <c r="H41" s="407" t="s">
        <v>286</v>
      </c>
      <c r="I41" s="407" t="s">
        <v>287</v>
      </c>
    </row>
    <row r="42" spans="1:10" s="99" customFormat="1" ht="35.1" customHeight="1" thickBot="1" x14ac:dyDescent="0.3">
      <c r="A42" s="546" t="s">
        <v>251</v>
      </c>
      <c r="B42" s="111" t="s">
        <v>238</v>
      </c>
      <c r="C42" s="110" t="s">
        <v>239</v>
      </c>
      <c r="D42" s="534" t="s">
        <v>240</v>
      </c>
      <c r="E42" s="535"/>
      <c r="F42" s="534" t="s">
        <v>241</v>
      </c>
      <c r="G42" s="535"/>
      <c r="H42" s="110" t="s">
        <v>242</v>
      </c>
      <c r="I42" s="112" t="s">
        <v>243</v>
      </c>
    </row>
    <row r="43" spans="1:10" ht="120.75" customHeight="1" thickBot="1" x14ac:dyDescent="0.3">
      <c r="A43" s="547"/>
      <c r="B43" s="160">
        <v>1</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60">
        <v>1</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60">
        <v>1</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60">
        <v>1</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60">
        <v>1</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60">
        <v>1</v>
      </c>
      <c r="C53" s="107"/>
      <c r="D53" s="536"/>
      <c r="E53" s="537"/>
      <c r="F53" s="536"/>
      <c r="G53" s="538"/>
      <c r="H53" s="276"/>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60">
        <v>1</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60">
        <v>1</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60">
        <v>1</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60">
        <v>1</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63.75" customHeight="1" x14ac:dyDescent="0.25">
      <c r="A66" s="113" t="s">
        <v>262</v>
      </c>
      <c r="B66" s="543" t="s">
        <v>290</v>
      </c>
      <c r="C66" s="544"/>
      <c r="D66" s="543" t="s">
        <v>291</v>
      </c>
      <c r="E66" s="544"/>
      <c r="F66" s="632"/>
      <c r="G66" s="633"/>
      <c r="H66" s="632"/>
      <c r="I66" s="633"/>
    </row>
    <row r="67" spans="1:9" ht="40.5" customHeight="1" x14ac:dyDescent="0.25">
      <c r="A67" s="113" t="s">
        <v>266</v>
      </c>
      <c r="B67" s="621">
        <v>0.05</v>
      </c>
      <c r="C67" s="622"/>
      <c r="D67" s="621">
        <v>0.05</v>
      </c>
      <c r="E67" s="622"/>
      <c r="F67" s="634"/>
      <c r="G67" s="635"/>
      <c r="H67" s="634"/>
      <c r="I67" s="635"/>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8.3000000000000004E-2</v>
      </c>
      <c r="C69" s="115">
        <v>8.3000000000000004E-2</v>
      </c>
      <c r="D69" s="115">
        <v>8.3000000000000004E-2</v>
      </c>
      <c r="E69" s="115">
        <v>8.3000000000000004E-2</v>
      </c>
      <c r="F69" s="122"/>
      <c r="G69" s="116"/>
      <c r="H69" s="122"/>
      <c r="I69" s="116"/>
    </row>
    <row r="70" spans="1:9" ht="229.5" customHeight="1" x14ac:dyDescent="0.25">
      <c r="A70" s="113" t="s">
        <v>267</v>
      </c>
      <c r="B70" s="636" t="s">
        <v>292</v>
      </c>
      <c r="C70" s="637"/>
      <c r="D70" s="636" t="s">
        <v>293</v>
      </c>
      <c r="E70" s="637"/>
      <c r="F70" s="619"/>
      <c r="G70" s="638"/>
      <c r="H70" s="619"/>
      <c r="I70" s="620"/>
    </row>
    <row r="71" spans="1:9" ht="80.25" customHeight="1" x14ac:dyDescent="0.25">
      <c r="A71" s="113" t="s">
        <v>271</v>
      </c>
      <c r="B71" s="539" t="s">
        <v>294</v>
      </c>
      <c r="C71" s="639"/>
      <c r="D71" s="539" t="s">
        <v>295</v>
      </c>
      <c r="E71" s="639"/>
      <c r="F71" s="530"/>
      <c r="G71" s="531"/>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8.3000000000000004E-2</v>
      </c>
      <c r="C73" s="115">
        <v>8.3000000000000004E-2</v>
      </c>
      <c r="D73" s="115">
        <v>8.3000000000000004E-2</v>
      </c>
      <c r="E73" s="115">
        <v>8.3000000000000004E-2</v>
      </c>
      <c r="F73" s="122"/>
      <c r="G73" s="117"/>
      <c r="H73" s="122"/>
      <c r="I73" s="117"/>
    </row>
    <row r="74" spans="1:9" ht="321.60000000000002" customHeight="1" x14ac:dyDescent="0.25">
      <c r="A74" s="113" t="s">
        <v>267</v>
      </c>
      <c r="B74" s="636" t="s">
        <v>296</v>
      </c>
      <c r="C74" s="637"/>
      <c r="D74" s="636" t="s">
        <v>297</v>
      </c>
      <c r="E74" s="637"/>
      <c r="F74" s="619"/>
      <c r="G74" s="638"/>
      <c r="H74" s="571"/>
      <c r="I74" s="572"/>
    </row>
    <row r="75" spans="1:9" ht="80.25" customHeight="1" x14ac:dyDescent="0.25">
      <c r="A75" s="113" t="s">
        <v>271</v>
      </c>
      <c r="B75" s="539" t="s">
        <v>298</v>
      </c>
      <c r="C75" s="639"/>
      <c r="D75" s="539" t="s">
        <v>299</v>
      </c>
      <c r="E75" s="639"/>
      <c r="F75" s="530"/>
      <c r="G75" s="531"/>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8.3000000000000004E-2</v>
      </c>
      <c r="C77" s="116"/>
      <c r="D77" s="115">
        <v>8.3000000000000004E-2</v>
      </c>
      <c r="E77" s="116"/>
      <c r="F77" s="122"/>
      <c r="G77" s="117"/>
      <c r="H77" s="122"/>
      <c r="I77" s="117"/>
    </row>
    <row r="78" spans="1:9" ht="80.25" customHeight="1" x14ac:dyDescent="0.25">
      <c r="A78" s="113" t="s">
        <v>267</v>
      </c>
      <c r="B78" s="541"/>
      <c r="C78" s="542"/>
      <c r="D78" s="541"/>
      <c r="E78" s="542"/>
      <c r="F78" s="619"/>
      <c r="G78" s="638"/>
      <c r="H78" s="530"/>
      <c r="I78" s="531"/>
    </row>
    <row r="79" spans="1:9" ht="80.25" customHeight="1" x14ac:dyDescent="0.25">
      <c r="A79" s="113" t="s">
        <v>271</v>
      </c>
      <c r="B79" s="566"/>
      <c r="C79" s="567"/>
      <c r="D79" s="566"/>
      <c r="E79" s="567"/>
      <c r="F79" s="530"/>
      <c r="G79" s="531"/>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8.3000000000000004E-2</v>
      </c>
      <c r="C81" s="116"/>
      <c r="D81" s="115">
        <v>8.3000000000000004E-2</v>
      </c>
      <c r="E81" s="116"/>
      <c r="F81" s="122"/>
      <c r="G81" s="117"/>
      <c r="H81" s="122"/>
      <c r="I81" s="117"/>
    </row>
    <row r="82" spans="1:9" ht="80.25" customHeight="1" x14ac:dyDescent="0.25">
      <c r="A82" s="113" t="s">
        <v>267</v>
      </c>
      <c r="B82" s="532"/>
      <c r="C82" s="533"/>
      <c r="D82" s="532"/>
      <c r="E82" s="533"/>
      <c r="F82" s="619"/>
      <c r="G82" s="638"/>
      <c r="H82" s="530"/>
      <c r="I82" s="531"/>
    </row>
    <row r="83" spans="1:9" ht="80.25" customHeight="1" x14ac:dyDescent="0.25">
      <c r="A83" s="113" t="s">
        <v>271</v>
      </c>
      <c r="B83" s="612"/>
      <c r="C83" s="613"/>
      <c r="D83" s="612"/>
      <c r="E83" s="613"/>
      <c r="F83" s="530"/>
      <c r="G83" s="531"/>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8.3000000000000004E-2</v>
      </c>
      <c r="C85" s="116"/>
      <c r="D85" s="115">
        <v>8.3000000000000004E-2</v>
      </c>
      <c r="E85" s="116"/>
      <c r="F85" s="122"/>
      <c r="G85" s="117"/>
      <c r="H85" s="122"/>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8.3000000000000004E-2</v>
      </c>
      <c r="C89" s="118"/>
      <c r="D89" s="115">
        <v>8.3000000000000004E-2</v>
      </c>
      <c r="E89" s="118"/>
      <c r="F89" s="122"/>
      <c r="G89" s="117"/>
      <c r="H89" s="122"/>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8.3000000000000004E-2</v>
      </c>
      <c r="C93" s="118"/>
      <c r="D93" s="115">
        <v>8.3000000000000004E-2</v>
      </c>
      <c r="E93" s="118"/>
      <c r="F93" s="122"/>
      <c r="G93" s="117"/>
      <c r="H93" s="122"/>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8.3000000000000004E-2</v>
      </c>
      <c r="C97" s="118"/>
      <c r="D97" s="115">
        <v>8.3000000000000004E-2</v>
      </c>
      <c r="E97" s="118"/>
      <c r="F97" s="122"/>
      <c r="G97" s="117"/>
      <c r="H97" s="122"/>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8.4000000000000005E-2</v>
      </c>
      <c r="C101" s="118"/>
      <c r="D101" s="115">
        <v>8.4000000000000005E-2</v>
      </c>
      <c r="E101" s="118"/>
      <c r="F101" s="122"/>
      <c r="G101" s="117"/>
      <c r="H101" s="122"/>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8.4000000000000005E-2</v>
      </c>
      <c r="C105" s="118"/>
      <c r="D105" s="115">
        <v>8.4000000000000005E-2</v>
      </c>
      <c r="E105" s="118"/>
      <c r="F105" s="122"/>
      <c r="G105" s="117"/>
      <c r="H105" s="122"/>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8.4000000000000005E-2</v>
      </c>
      <c r="C109" s="118"/>
      <c r="D109" s="115">
        <v>8.4000000000000005E-2</v>
      </c>
      <c r="E109" s="118"/>
      <c r="F109" s="122"/>
      <c r="G109" s="117"/>
      <c r="H109" s="122"/>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8.4000000000000005E-2</v>
      </c>
      <c r="C113" s="264"/>
      <c r="D113" s="115">
        <v>8.4000000000000005E-2</v>
      </c>
      <c r="E113" s="264"/>
      <c r="F113" s="264"/>
      <c r="G113" s="265"/>
      <c r="H113" s="264"/>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0">(B69+B73+B77+B81+B85+B89+B93+B97+B101+B105+B109+B113)</f>
        <v>0.99999999999999989</v>
      </c>
      <c r="C116" s="119">
        <f t="shared" si="0"/>
        <v>0.16600000000000001</v>
      </c>
      <c r="D116" s="119">
        <f t="shared" si="0"/>
        <v>0.99999999999999989</v>
      </c>
      <c r="E116" s="119">
        <f t="shared" si="0"/>
        <v>0.16600000000000001</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f:/g/personal/cvillareal_sdmujer_gov_co/ElxJGC51b4FJoUqBCUuscgMBoY8GBnFwU1vcp9W1eX-K_w?e=IeN4ba" xr:uid="{2FB7665E-A53D-49EF-8AA3-6BA7E34665A1}"/>
    <hyperlink ref="D71:E71" r:id="rId2" display="https://secretariadistritald-my.sharepoint.com/:f:/g/personal/cvillareal_sdmujer_gov_co/EqgY02zp_2hAuJOSZk2BXZ4BLhDtIg81_qck0zlRZ22zkw?e=RS7yZb" xr:uid="{A7299581-FE64-4461-8FB9-74C2F860B458}"/>
    <hyperlink ref="B75:C75" r:id="rId3" display="https://secretariadistritald-my.sharepoint.com/:f:/g/personal/cvillareal_sdmujer_gov_co/EueV1OQ1AyNHnjr1c2q0kosBjU_0PLxdcaaLKxoibY0EPw?e=Zvj4Nf" xr:uid="{758271B3-4AA9-431C-B7DF-79A8348DAD63}"/>
    <hyperlink ref="D75:E75" r:id="rId4" display="https://secretariadistritald-my.sharepoint.com/:f:/g/personal/cvillareal_sdmujer_gov_co/Es2LOTN_MPdOglvW-aOGNlYBSLnQzi67aLrBaGWGQKznFA?e=9L00De" xr:uid="{6D16F336-5F30-465F-9184-F04AFD999297}"/>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rgb="FF00B050"/>
    <pageSetUpPr fitToPage="1"/>
  </sheetPr>
  <dimension ref="A1:O126"/>
  <sheetViews>
    <sheetView showGridLines="0" tabSelected="1" topLeftCell="A72" zoomScale="80" zoomScaleNormal="80" workbookViewId="0">
      <selection activeCell="B74" sqref="B74:C74"/>
    </sheetView>
  </sheetViews>
  <sheetFormatPr baseColWidth="10" defaultColWidth="10.85546875" defaultRowHeight="14.25" x14ac:dyDescent="0.25"/>
  <cols>
    <col min="1" max="1" width="49.7109375" style="68" customWidth="1"/>
    <col min="2" max="2" width="35.7109375" style="68" customWidth="1"/>
    <col min="3" max="3" width="56.42578125" style="68" customWidth="1"/>
    <col min="4" max="4" width="35.7109375" style="68" customWidth="1"/>
    <col min="5" max="5" width="47.5703125" style="68" customWidth="1"/>
    <col min="6" max="8" width="35.7109375" style="68" customWidth="1"/>
    <col min="9" max="9" width="47.28515625" style="68" customWidth="1"/>
    <col min="10" max="13" width="35.7109375" style="68" customWidth="1"/>
    <col min="14" max="14" width="20" style="68" bestFit="1"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x14ac:dyDescent="0.25">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x14ac:dyDescent="0.25">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588" t="s">
        <v>300</v>
      </c>
      <c r="C11" s="589"/>
      <c r="D11" s="589"/>
      <c r="E11" s="589"/>
      <c r="F11" s="589"/>
      <c r="G11" s="589"/>
      <c r="H11" s="589"/>
      <c r="I11" s="589"/>
      <c r="J11" s="589"/>
      <c r="K11" s="589"/>
      <c r="L11" s="589"/>
      <c r="M11" s="589"/>
      <c r="N11" s="589"/>
      <c r="O11" s="590"/>
    </row>
    <row r="12" spans="1:15" ht="15" customHeight="1" x14ac:dyDescent="0.25">
      <c r="A12" s="610"/>
      <c r="B12" s="591"/>
      <c r="C12" s="592"/>
      <c r="D12" s="592"/>
      <c r="E12" s="592"/>
      <c r="F12" s="592"/>
      <c r="G12" s="592"/>
      <c r="H12" s="592"/>
      <c r="I12" s="592"/>
      <c r="J12" s="592"/>
      <c r="K12" s="592"/>
      <c r="L12" s="592"/>
      <c r="M12" s="592"/>
      <c r="N12" s="592"/>
      <c r="O12" s="593"/>
    </row>
    <row r="13" spans="1:15" ht="15" customHeight="1" thickBot="1" x14ac:dyDescent="0.3">
      <c r="A13" s="611"/>
      <c r="B13" s="594"/>
      <c r="C13" s="595"/>
      <c r="D13" s="595"/>
      <c r="E13" s="595"/>
      <c r="F13" s="595"/>
      <c r="G13" s="595"/>
      <c r="H13" s="595"/>
      <c r="I13" s="595"/>
      <c r="J13" s="595"/>
      <c r="K13" s="595"/>
      <c r="L13" s="595"/>
      <c r="M13" s="595"/>
      <c r="N13" s="595"/>
      <c r="O13" s="596"/>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301</v>
      </c>
      <c r="C15" s="597"/>
      <c r="D15" s="597"/>
      <c r="E15" s="597"/>
      <c r="F15" s="597"/>
      <c r="G15" s="603" t="s">
        <v>212</v>
      </c>
      <c r="H15" s="603"/>
      <c r="I15" s="598" t="s">
        <v>302</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40" t="s">
        <v>214</v>
      </c>
      <c r="B17" s="605" t="s">
        <v>215</v>
      </c>
      <c r="C17" s="606"/>
      <c r="D17" s="606"/>
      <c r="E17" s="607"/>
      <c r="F17" s="341" t="s">
        <v>216</v>
      </c>
      <c r="G17" s="604" t="s">
        <v>217</v>
      </c>
      <c r="H17" s="604"/>
      <c r="I17" s="604"/>
      <c r="J17" s="124" t="s">
        <v>218</v>
      </c>
      <c r="K17" s="597" t="s">
        <v>303</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225</v>
      </c>
      <c r="B25" s="91">
        <v>4520475445</v>
      </c>
      <c r="C25" s="91">
        <v>0</v>
      </c>
      <c r="D25" s="91"/>
      <c r="E25" s="91"/>
      <c r="F25" s="91"/>
      <c r="G25" s="91"/>
      <c r="H25" s="91"/>
      <c r="I25" s="91"/>
      <c r="J25" s="91"/>
      <c r="K25" s="91"/>
      <c r="L25" s="91"/>
      <c r="M25" s="91"/>
      <c r="N25" s="91">
        <f t="shared" ref="N25:N29" si="0">SUM(B25:M25)</f>
        <v>4520475445</v>
      </c>
      <c r="O25" s="123">
        <f>+(B25+C25+D25+E25+F25+G25+H25+I25+J25+K25+L25+M25)/N24</f>
        <v>0.32238836159212292</v>
      </c>
    </row>
    <row r="26" spans="1:15" ht="32.1" customHeight="1" x14ac:dyDescent="0.25">
      <c r="A26" s="90" t="s">
        <v>226</v>
      </c>
      <c r="B26" s="91"/>
      <c r="C26" s="91"/>
      <c r="D26" s="91"/>
      <c r="E26" s="91"/>
      <c r="F26" s="91"/>
      <c r="G26" s="91"/>
      <c r="H26" s="91"/>
      <c r="I26" s="91"/>
      <c r="J26" s="91"/>
      <c r="K26" s="91"/>
      <c r="L26" s="91"/>
      <c r="M26" s="91"/>
      <c r="N26" s="91">
        <f t="shared" si="0"/>
        <v>0</v>
      </c>
      <c r="O26" s="123"/>
    </row>
    <row r="27" spans="1:15" ht="32.1" customHeight="1" x14ac:dyDescent="0.25">
      <c r="A27" s="90" t="s">
        <v>227</v>
      </c>
      <c r="B27" s="91">
        <v>0</v>
      </c>
      <c r="C27" s="91">
        <v>0</v>
      </c>
      <c r="D27" s="91">
        <v>0</v>
      </c>
      <c r="E27" s="91">
        <v>0</v>
      </c>
      <c r="F27" s="91">
        <v>0</v>
      </c>
      <c r="G27" s="91">
        <v>0</v>
      </c>
      <c r="H27" s="91">
        <v>0</v>
      </c>
      <c r="I27" s="91">
        <v>0</v>
      </c>
      <c r="J27" s="91">
        <v>0</v>
      </c>
      <c r="K27" s="91">
        <v>0</v>
      </c>
      <c r="L27" s="91">
        <v>0</v>
      </c>
      <c r="M27" s="343">
        <v>0</v>
      </c>
      <c r="N27" s="91">
        <f t="shared" si="0"/>
        <v>0</v>
      </c>
      <c r="O27" s="344"/>
    </row>
    <row r="28" spans="1:15" ht="32.1" customHeight="1" x14ac:dyDescent="0.25">
      <c r="A28" s="90" t="s">
        <v>228</v>
      </c>
      <c r="B28" s="91">
        <v>0</v>
      </c>
      <c r="C28" s="91"/>
      <c r="D28" s="91"/>
      <c r="E28" s="91"/>
      <c r="F28" s="91"/>
      <c r="G28" s="91"/>
      <c r="H28" s="91"/>
      <c r="I28" s="91"/>
      <c r="J28" s="91"/>
      <c r="K28" s="91"/>
      <c r="L28" s="91"/>
      <c r="M28" s="91"/>
      <c r="N28" s="91">
        <f t="shared" si="0"/>
        <v>0</v>
      </c>
      <c r="O28" s="92"/>
    </row>
    <row r="29" spans="1:15" ht="32.1" customHeight="1" thickBot="1" x14ac:dyDescent="0.3">
      <c r="A29" s="93" t="s">
        <v>229</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Realizar 157.500 atenciones efectivas a través de los diferentes canales de atención de la Línea Púrpura Distrital y los casos gestionados y analizados en el marco de la integración con el NUSE 123</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21</v>
      </c>
      <c r="I35" s="565"/>
      <c r="J35" s="98"/>
    </row>
    <row r="36" spans="1:10" ht="50.25" customHeight="1" thickBot="1" x14ac:dyDescent="0.3">
      <c r="A36" s="547"/>
      <c r="B36" s="292">
        <v>21285</v>
      </c>
      <c r="C36" s="292">
        <v>45500</v>
      </c>
      <c r="D36" s="292">
        <v>45500</v>
      </c>
      <c r="E36" s="292">
        <v>45215</v>
      </c>
      <c r="F36" s="293">
        <f>SUM(B36:E36)</f>
        <v>157500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6.5" customHeight="1" x14ac:dyDescent="0.25">
      <c r="A38" s="546" t="s">
        <v>237</v>
      </c>
      <c r="B38" s="109" t="s">
        <v>238</v>
      </c>
      <c r="C38" s="108" t="s">
        <v>239</v>
      </c>
      <c r="D38" s="534" t="s">
        <v>240</v>
      </c>
      <c r="E38" s="535"/>
      <c r="F38" s="534" t="s">
        <v>241</v>
      </c>
      <c r="G38" s="535"/>
      <c r="H38" s="110" t="s">
        <v>242</v>
      </c>
      <c r="I38" s="112" t="s">
        <v>243</v>
      </c>
    </row>
    <row r="39" spans="1:10" ht="212.45" customHeight="1" x14ac:dyDescent="0.25">
      <c r="A39" s="547"/>
      <c r="B39" s="101">
        <v>3790</v>
      </c>
      <c r="C39" s="392">
        <v>3540</v>
      </c>
      <c r="D39" s="548" t="s">
        <v>304</v>
      </c>
      <c r="E39" s="549"/>
      <c r="F39" s="548" t="s">
        <v>305</v>
      </c>
      <c r="G39" s="549"/>
      <c r="H39" s="408" t="s">
        <v>286</v>
      </c>
      <c r="I39" s="407" t="s">
        <v>306</v>
      </c>
    </row>
    <row r="40" spans="1:10" s="99" customFormat="1" ht="75" customHeight="1" x14ac:dyDescent="0.25">
      <c r="A40" s="546" t="s">
        <v>248</v>
      </c>
      <c r="B40" s="111" t="s">
        <v>238</v>
      </c>
      <c r="C40" s="110" t="s">
        <v>239</v>
      </c>
      <c r="D40" s="534" t="s">
        <v>240</v>
      </c>
      <c r="E40" s="535"/>
      <c r="F40" s="534" t="s">
        <v>241</v>
      </c>
      <c r="G40" s="535"/>
      <c r="H40" s="110" t="s">
        <v>242</v>
      </c>
      <c r="I40" s="112" t="s">
        <v>243</v>
      </c>
    </row>
    <row r="41" spans="1:10" ht="203.45" customHeight="1" x14ac:dyDescent="0.25">
      <c r="A41" s="547"/>
      <c r="B41" s="101">
        <v>3790</v>
      </c>
      <c r="C41" s="392">
        <v>3183</v>
      </c>
      <c r="D41" s="548" t="s">
        <v>307</v>
      </c>
      <c r="E41" s="549"/>
      <c r="F41" s="548" t="s">
        <v>308</v>
      </c>
      <c r="G41" s="549"/>
      <c r="H41" s="408" t="s">
        <v>286</v>
      </c>
      <c r="I41" s="407" t="s">
        <v>306</v>
      </c>
    </row>
    <row r="42" spans="1:10" s="99" customFormat="1" ht="35.1" customHeight="1" x14ac:dyDescent="0.25">
      <c r="A42" s="546" t="s">
        <v>251</v>
      </c>
      <c r="B42" s="111" t="s">
        <v>238</v>
      </c>
      <c r="C42" s="110" t="s">
        <v>239</v>
      </c>
      <c r="D42" s="534" t="s">
        <v>240</v>
      </c>
      <c r="E42" s="535"/>
      <c r="F42" s="534" t="s">
        <v>241</v>
      </c>
      <c r="G42" s="535"/>
      <c r="H42" s="110" t="s">
        <v>242</v>
      </c>
      <c r="I42" s="112" t="s">
        <v>243</v>
      </c>
    </row>
    <row r="43" spans="1:10" ht="120.75" customHeight="1" thickBot="1" x14ac:dyDescent="0.3">
      <c r="A43" s="547"/>
      <c r="B43" s="101">
        <v>3790</v>
      </c>
      <c r="C43" s="105"/>
      <c r="D43" s="560"/>
      <c r="E43" s="561"/>
      <c r="F43" s="560"/>
      <c r="G43" s="561"/>
      <c r="H43" s="101"/>
      <c r="I43" s="102"/>
    </row>
    <row r="44" spans="1:10" s="99" customFormat="1" ht="35.1" customHeight="1" thickBot="1" x14ac:dyDescent="0.3">
      <c r="A44" s="546" t="s">
        <v>252</v>
      </c>
      <c r="B44" s="110" t="s">
        <v>238</v>
      </c>
      <c r="C44" s="111" t="s">
        <v>239</v>
      </c>
      <c r="D44" s="534" t="s">
        <v>240</v>
      </c>
      <c r="E44" s="535"/>
      <c r="F44" s="534" t="s">
        <v>241</v>
      </c>
      <c r="G44" s="535"/>
      <c r="H44" s="110" t="s">
        <v>242</v>
      </c>
      <c r="I44" s="110" t="s">
        <v>243</v>
      </c>
    </row>
    <row r="45" spans="1:10" ht="120.75" customHeight="1" thickBot="1" x14ac:dyDescent="0.3">
      <c r="A45" s="547"/>
      <c r="B45" s="101">
        <v>3790</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1">
        <v>3800</v>
      </c>
      <c r="C47" s="105"/>
      <c r="D47" s="536"/>
      <c r="E47" s="538"/>
      <c r="F47" s="536"/>
      <c r="G47" s="538"/>
      <c r="H47" s="101"/>
      <c r="I47" s="103"/>
    </row>
    <row r="48" spans="1:10" s="99" customFormat="1" ht="35.1" customHeight="1" thickBot="1" x14ac:dyDescent="0.3">
      <c r="A48" s="546" t="s">
        <v>254</v>
      </c>
      <c r="B48" s="110" t="s">
        <v>238</v>
      </c>
      <c r="C48" s="110" t="s">
        <v>239</v>
      </c>
      <c r="D48" s="534" t="s">
        <v>240</v>
      </c>
      <c r="E48" s="535"/>
      <c r="F48" s="534" t="s">
        <v>241</v>
      </c>
      <c r="G48" s="535"/>
      <c r="H48" s="110" t="s">
        <v>242</v>
      </c>
      <c r="I48" s="112" t="s">
        <v>243</v>
      </c>
    </row>
    <row r="49" spans="1:9" ht="120.75" customHeight="1" thickBot="1" x14ac:dyDescent="0.3">
      <c r="A49" s="547"/>
      <c r="B49" s="101">
        <v>3800</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1">
        <v>3790</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1">
        <v>3790</v>
      </c>
      <c r="C53" s="107"/>
      <c r="D53" s="536"/>
      <c r="E53" s="537"/>
      <c r="F53" s="536"/>
      <c r="G53" s="538"/>
      <c r="H53" s="276"/>
      <c r="I53" s="103"/>
    </row>
    <row r="54" spans="1:9" ht="35.1" customHeight="1" thickBot="1" x14ac:dyDescent="0.3">
      <c r="A54" s="546" t="s">
        <v>257</v>
      </c>
      <c r="B54" s="110" t="s">
        <v>238</v>
      </c>
      <c r="C54" s="108" t="s">
        <v>239</v>
      </c>
      <c r="D54" s="534" t="s">
        <v>240</v>
      </c>
      <c r="E54" s="535"/>
      <c r="F54" s="534" t="s">
        <v>241</v>
      </c>
      <c r="G54" s="535"/>
      <c r="H54" s="110" t="s">
        <v>242</v>
      </c>
      <c r="I54" s="112" t="s">
        <v>243</v>
      </c>
    </row>
    <row r="55" spans="1:9" ht="120.75" customHeight="1" thickBot="1" x14ac:dyDescent="0.3">
      <c r="A55" s="547"/>
      <c r="B55" s="101">
        <v>3790</v>
      </c>
      <c r="C55" s="107"/>
      <c r="D55" s="536"/>
      <c r="E55" s="538"/>
      <c r="F55" s="536"/>
      <c r="G55" s="538"/>
      <c r="H55" s="101"/>
      <c r="I55" s="101"/>
    </row>
    <row r="56" spans="1:9" ht="35.1" customHeight="1" thickBot="1" x14ac:dyDescent="0.3">
      <c r="A56" s="546" t="s">
        <v>258</v>
      </c>
      <c r="B56" s="110" t="s">
        <v>238</v>
      </c>
      <c r="C56" s="108" t="s">
        <v>239</v>
      </c>
      <c r="D56" s="534" t="s">
        <v>240</v>
      </c>
      <c r="E56" s="535"/>
      <c r="F56" s="534" t="s">
        <v>241</v>
      </c>
      <c r="G56" s="535"/>
      <c r="H56" s="110" t="s">
        <v>242</v>
      </c>
      <c r="I56" s="112" t="s">
        <v>243</v>
      </c>
    </row>
    <row r="57" spans="1:9" ht="120.75" customHeight="1" thickBot="1" x14ac:dyDescent="0.3">
      <c r="A57" s="547"/>
      <c r="B57" s="101">
        <v>3790</v>
      </c>
      <c r="C57" s="107"/>
      <c r="D57" s="536"/>
      <c r="E57" s="538"/>
      <c r="F57" s="536"/>
      <c r="G57" s="538"/>
      <c r="H57" s="101"/>
      <c r="I57" s="103"/>
    </row>
    <row r="58" spans="1:9" ht="35.1" customHeight="1" thickBot="1" x14ac:dyDescent="0.3">
      <c r="A58" s="546" t="s">
        <v>259</v>
      </c>
      <c r="B58" s="110" t="s">
        <v>238</v>
      </c>
      <c r="C58" s="108" t="s">
        <v>239</v>
      </c>
      <c r="D58" s="534" t="s">
        <v>240</v>
      </c>
      <c r="E58" s="535"/>
      <c r="F58" s="534" t="s">
        <v>241</v>
      </c>
      <c r="G58" s="535"/>
      <c r="H58" s="110" t="s">
        <v>242</v>
      </c>
      <c r="I58" s="112" t="s">
        <v>243</v>
      </c>
    </row>
    <row r="59" spans="1:9" ht="120.75" customHeight="1" thickBot="1" x14ac:dyDescent="0.3">
      <c r="A59" s="547"/>
      <c r="B59" s="101">
        <v>3790</v>
      </c>
      <c r="C59" s="107"/>
      <c r="D59" s="536"/>
      <c r="E59" s="538"/>
      <c r="F59" s="537"/>
      <c r="G59" s="537"/>
      <c r="H59" s="101"/>
      <c r="I59" s="101"/>
    </row>
    <row r="60" spans="1:9" ht="35.1" customHeight="1" thickBot="1" x14ac:dyDescent="0.3">
      <c r="A60" s="546" t="s">
        <v>260</v>
      </c>
      <c r="B60" s="110" t="s">
        <v>238</v>
      </c>
      <c r="C60" s="108" t="s">
        <v>239</v>
      </c>
      <c r="D60" s="534" t="s">
        <v>240</v>
      </c>
      <c r="E60" s="535"/>
      <c r="F60" s="534" t="s">
        <v>241</v>
      </c>
      <c r="G60" s="535"/>
      <c r="H60" s="110" t="s">
        <v>242</v>
      </c>
      <c r="I60" s="112" t="s">
        <v>243</v>
      </c>
    </row>
    <row r="61" spans="1:9" ht="120.75" customHeight="1" thickBot="1" x14ac:dyDescent="0.3">
      <c r="A61" s="547"/>
      <c r="B61" s="101">
        <v>3790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85.5" customHeight="1" x14ac:dyDescent="0.25">
      <c r="A66" s="113" t="s">
        <v>262</v>
      </c>
      <c r="B66" s="543" t="s">
        <v>309</v>
      </c>
      <c r="C66" s="544"/>
      <c r="D66" s="543" t="s">
        <v>310</v>
      </c>
      <c r="E66" s="544"/>
      <c r="F66" s="543" t="s">
        <v>311</v>
      </c>
      <c r="G66" s="544"/>
      <c r="H66" s="543" t="s">
        <v>312</v>
      </c>
      <c r="I66" s="544"/>
    </row>
    <row r="67" spans="1:9" ht="78" customHeight="1" x14ac:dyDescent="0.25">
      <c r="A67" s="113" t="s">
        <v>266</v>
      </c>
      <c r="B67" s="640">
        <v>0.05</v>
      </c>
      <c r="C67" s="641"/>
      <c r="D67" s="640">
        <v>0.05</v>
      </c>
      <c r="E67" s="641"/>
      <c r="F67" s="634"/>
      <c r="G67" s="635"/>
      <c r="H67" s="634"/>
      <c r="I67" s="635"/>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8.3000000000000004E-2</v>
      </c>
      <c r="C69" s="115">
        <v>8.3000000000000004E-2</v>
      </c>
      <c r="D69" s="115">
        <v>8.3000000000000004E-2</v>
      </c>
      <c r="E69" s="115">
        <v>8.3000000000000004E-2</v>
      </c>
      <c r="F69" s="122"/>
      <c r="G69" s="116"/>
      <c r="H69" s="122"/>
      <c r="I69" s="116"/>
    </row>
    <row r="70" spans="1:9" ht="357" customHeight="1" x14ac:dyDescent="0.25">
      <c r="A70" s="113" t="s">
        <v>267</v>
      </c>
      <c r="B70" s="642" t="s">
        <v>313</v>
      </c>
      <c r="C70" s="570"/>
      <c r="D70" s="642" t="s">
        <v>314</v>
      </c>
      <c r="E70" s="570"/>
      <c r="F70" s="619"/>
      <c r="G70" s="638"/>
      <c r="H70" s="619"/>
      <c r="I70" s="620"/>
    </row>
    <row r="71" spans="1:9" ht="80.25" customHeight="1" x14ac:dyDescent="0.25">
      <c r="A71" s="113" t="s">
        <v>271</v>
      </c>
      <c r="B71" s="643" t="s">
        <v>315</v>
      </c>
      <c r="C71" s="644"/>
      <c r="D71" s="643" t="s">
        <v>316</v>
      </c>
      <c r="E71" s="644"/>
      <c r="F71" s="530"/>
      <c r="G71" s="531"/>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8.3000000000000004E-2</v>
      </c>
      <c r="C73" s="115">
        <v>8.3000000000000004E-2</v>
      </c>
      <c r="D73" s="115">
        <v>8.3000000000000004E-2</v>
      </c>
      <c r="E73" s="115">
        <v>8.3000000000000004E-2</v>
      </c>
      <c r="F73" s="122"/>
      <c r="G73" s="117"/>
      <c r="H73" s="122"/>
      <c r="I73" s="117"/>
    </row>
    <row r="74" spans="1:9" ht="360" customHeight="1" x14ac:dyDescent="0.25">
      <c r="A74" s="113" t="s">
        <v>267</v>
      </c>
      <c r="B74" s="569" t="s">
        <v>763</v>
      </c>
      <c r="C74" s="570"/>
      <c r="D74" s="642" t="s">
        <v>762</v>
      </c>
      <c r="E74" s="570"/>
      <c r="F74" s="619"/>
      <c r="G74" s="638"/>
      <c r="H74" s="571"/>
      <c r="I74" s="572"/>
    </row>
    <row r="75" spans="1:9" ht="80.25" customHeight="1" x14ac:dyDescent="0.25">
      <c r="A75" s="113" t="s">
        <v>271</v>
      </c>
      <c r="B75" s="643" t="s">
        <v>317</v>
      </c>
      <c r="C75" s="644"/>
      <c r="D75" s="643" t="s">
        <v>318</v>
      </c>
      <c r="E75" s="644"/>
      <c r="F75" s="530"/>
      <c r="G75" s="531"/>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8.3000000000000004E-2</v>
      </c>
      <c r="C77" s="116"/>
      <c r="D77" s="115">
        <v>8.3000000000000004E-2</v>
      </c>
      <c r="E77" s="116"/>
      <c r="F77" s="122"/>
      <c r="G77" s="117"/>
      <c r="H77" s="122"/>
      <c r="I77" s="117"/>
    </row>
    <row r="78" spans="1:9" ht="80.25" customHeight="1" x14ac:dyDescent="0.25">
      <c r="A78" s="113" t="s">
        <v>267</v>
      </c>
      <c r="B78" s="541"/>
      <c r="C78" s="542"/>
      <c r="D78" s="541"/>
      <c r="E78" s="542"/>
      <c r="F78" s="619"/>
      <c r="G78" s="638"/>
      <c r="H78" s="530"/>
      <c r="I78" s="531"/>
    </row>
    <row r="79" spans="1:9" ht="80.25" customHeight="1" x14ac:dyDescent="0.25">
      <c r="A79" s="113" t="s">
        <v>271</v>
      </c>
      <c r="B79" s="566"/>
      <c r="C79" s="567"/>
      <c r="D79" s="566"/>
      <c r="E79" s="567"/>
      <c r="F79" s="530"/>
      <c r="G79" s="531"/>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8.3000000000000004E-2</v>
      </c>
      <c r="C81" s="116"/>
      <c r="D81" s="115">
        <v>8.3000000000000004E-2</v>
      </c>
      <c r="E81" s="116"/>
      <c r="F81" s="122"/>
      <c r="G81" s="117"/>
      <c r="H81" s="122"/>
      <c r="I81" s="117"/>
    </row>
    <row r="82" spans="1:9" ht="80.25" customHeight="1" x14ac:dyDescent="0.25">
      <c r="A82" s="113" t="s">
        <v>267</v>
      </c>
      <c r="B82" s="532"/>
      <c r="C82" s="533"/>
      <c r="D82" s="532"/>
      <c r="E82" s="533"/>
      <c r="F82" s="619"/>
      <c r="G82" s="638"/>
      <c r="H82" s="530"/>
      <c r="I82" s="531"/>
    </row>
    <row r="83" spans="1:9" ht="80.25" customHeight="1" x14ac:dyDescent="0.25">
      <c r="A83" s="113" t="s">
        <v>271</v>
      </c>
      <c r="B83" s="612"/>
      <c r="C83" s="613"/>
      <c r="D83" s="612"/>
      <c r="E83" s="613"/>
      <c r="F83" s="530"/>
      <c r="G83" s="531"/>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8.3000000000000004E-2</v>
      </c>
      <c r="C85" s="116"/>
      <c r="D85" s="115">
        <v>8.3000000000000004E-2</v>
      </c>
      <c r="E85" s="116"/>
      <c r="F85" s="122"/>
      <c r="G85" s="117"/>
      <c r="H85" s="122"/>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8.3000000000000004E-2</v>
      </c>
      <c r="C89" s="118"/>
      <c r="D89" s="115">
        <v>8.3000000000000004E-2</v>
      </c>
      <c r="E89" s="118"/>
      <c r="F89" s="122"/>
      <c r="G89" s="117"/>
      <c r="H89" s="122"/>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8.3000000000000004E-2</v>
      </c>
      <c r="C93" s="118"/>
      <c r="D93" s="115">
        <v>8.3000000000000004E-2</v>
      </c>
      <c r="E93" s="118"/>
      <c r="F93" s="122"/>
      <c r="G93" s="117"/>
      <c r="H93" s="122"/>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8.3000000000000004E-2</v>
      </c>
      <c r="C97" s="118"/>
      <c r="D97" s="115">
        <v>8.3000000000000004E-2</v>
      </c>
      <c r="E97" s="118"/>
      <c r="F97" s="122"/>
      <c r="G97" s="117"/>
      <c r="H97" s="122"/>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8.4000000000000005E-2</v>
      </c>
      <c r="C101" s="118"/>
      <c r="D101" s="115">
        <v>8.4000000000000005E-2</v>
      </c>
      <c r="E101" s="118"/>
      <c r="F101" s="122"/>
      <c r="G101" s="117"/>
      <c r="H101" s="122"/>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8.4000000000000005E-2</v>
      </c>
      <c r="C105" s="118"/>
      <c r="D105" s="115">
        <v>8.4000000000000005E-2</v>
      </c>
      <c r="E105" s="118"/>
      <c r="F105" s="122"/>
      <c r="G105" s="117"/>
      <c r="H105" s="122"/>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8.4000000000000005E-2</v>
      </c>
      <c r="C109" s="118"/>
      <c r="D109" s="115">
        <v>8.4000000000000005E-2</v>
      </c>
      <c r="E109" s="118"/>
      <c r="F109" s="122"/>
      <c r="G109" s="117"/>
      <c r="H109" s="122"/>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8.4000000000000005E-2</v>
      </c>
      <c r="C113" s="264"/>
      <c r="D113" s="115">
        <v>8.4000000000000005E-2</v>
      </c>
      <c r="E113" s="264"/>
      <c r="F113" s="264"/>
      <c r="G113" s="265"/>
      <c r="H113" s="264"/>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1">(B69+B73+B77+B81+B85+B89+B93+B97+B101+B105+B109+B113)</f>
        <v>0.99999999999999989</v>
      </c>
      <c r="C116" s="119">
        <f t="shared" si="1"/>
        <v>0.16600000000000001</v>
      </c>
      <c r="D116" s="119">
        <f t="shared" si="1"/>
        <v>0.99999999999999989</v>
      </c>
      <c r="E116" s="119">
        <f t="shared" si="1"/>
        <v>0.16600000000000001</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cvillareal_sdmujer_gov_co/EgWa-Pi9ZMVCtVAtmKbN5W0Bx3iBmlcavtl9GA-3X1x89Q?e=NrTUk1" xr:uid="{A008D2D4-BB17-424A-AB9E-46412261B3A3}"/>
    <hyperlink ref="D75:E75" r:id="rId2" display="https://secretariadistritald-my.sharepoint.com/:f:/g/personal/cvillareal_sdmujer_gov_co/EqHotYSvJQBPhJFYYx7bYi8B2Y-XYOH6hR1LDbajSO9xHA?e=gSIAn4" xr:uid="{323C2A51-DC88-4FD9-ABF5-A37AED752E34}"/>
    <hyperlink ref="B71:C71" r:id="rId3" display="https://secretariadistritald-my.sharepoint.com/:f:/g/personal/cvillareal_sdmujer_gov_co/Eutn3y9ncfVDjUimjqNih0MBEOcRMqD4J5drnGxDbVUrBQ?e=QqPMjB" xr:uid="{63A886D4-6493-4EEC-97F5-DB4727AC2462}"/>
    <hyperlink ref="D71:E71" r:id="rId4" display="https://secretariadistritald-my.sharepoint.com/:f:/g/personal/cvillareal_sdmujer_gov_co/EupRnuUCxlFBm0VDOJNgpe8BqjTtRhRUCeQbFOUFEYX5lQ?e=UMiwyc" xr:uid="{1849E95C-74C9-46C5-9432-CDE038216E32}"/>
  </hyperlinks>
  <pageMargins left="0.25" right="0.25" top="0.75" bottom="0.75" header="0.3" footer="0.3"/>
  <pageSetup scale="21"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rgb="FF00B050"/>
    <pageSetUpPr fitToPage="1"/>
  </sheetPr>
  <dimension ref="A1:O126"/>
  <sheetViews>
    <sheetView showGridLines="0" topLeftCell="I18" zoomScale="70" zoomScaleNormal="70" workbookViewId="0">
      <selection activeCell="N33" sqref="N33"/>
    </sheetView>
  </sheetViews>
  <sheetFormatPr baseColWidth="10" defaultColWidth="10.85546875" defaultRowHeight="14.25" x14ac:dyDescent="0.25"/>
  <cols>
    <col min="1" max="1" width="49.7109375" style="68" customWidth="1"/>
    <col min="2" max="8" width="35.7109375" style="68" customWidth="1"/>
    <col min="9" max="9" width="50.855468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319</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301</v>
      </c>
      <c r="C15" s="597"/>
      <c r="D15" s="597"/>
      <c r="E15" s="597"/>
      <c r="F15" s="597"/>
      <c r="G15" s="603" t="s">
        <v>212</v>
      </c>
      <c r="H15" s="603"/>
      <c r="I15" s="598" t="s">
        <v>320</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303</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1753620000</v>
      </c>
      <c r="C24" s="91"/>
      <c r="D24" s="91"/>
      <c r="E24" s="91"/>
      <c r="F24" s="91"/>
      <c r="G24" s="91"/>
      <c r="H24" s="88"/>
      <c r="I24" s="88"/>
      <c r="J24" s="88"/>
      <c r="K24" s="88"/>
      <c r="L24" s="88"/>
      <c r="M24" s="88"/>
      <c r="N24" s="91">
        <f>SUM(B24:M24)</f>
        <v>1753620000</v>
      </c>
      <c r="O24" s="89"/>
    </row>
    <row r="25" spans="1:15" ht="32.1" customHeight="1" x14ac:dyDescent="0.25">
      <c r="A25" s="90" t="s">
        <v>225</v>
      </c>
      <c r="B25" s="91">
        <v>1303800000</v>
      </c>
      <c r="C25" s="91">
        <v>250380000</v>
      </c>
      <c r="D25" s="91"/>
      <c r="E25" s="91"/>
      <c r="F25" s="91"/>
      <c r="G25" s="91"/>
      <c r="H25" s="91"/>
      <c r="I25" s="91"/>
      <c r="J25" s="91"/>
      <c r="K25" s="91"/>
      <c r="L25" s="91"/>
      <c r="M25" s="91"/>
      <c r="N25" s="91">
        <f>SUM(B25:M25)</f>
        <v>1554180000</v>
      </c>
      <c r="O25" s="123">
        <f>+(B25+C25+D25+E25+F25+G25+H25+I25+J25+K25+L25+M25)/N24</f>
        <v>0.88626954528347079</v>
      </c>
    </row>
    <row r="26" spans="1:15" ht="32.1" customHeight="1" x14ac:dyDescent="0.25">
      <c r="A26" s="90" t="s">
        <v>226</v>
      </c>
      <c r="B26" s="91"/>
      <c r="C26" s="91"/>
      <c r="D26" s="91"/>
      <c r="E26" s="91"/>
      <c r="F26" s="91"/>
      <c r="G26" s="91"/>
      <c r="H26" s="91"/>
      <c r="I26" s="91"/>
      <c r="J26" s="91"/>
      <c r="K26" s="91"/>
      <c r="L26" s="91"/>
      <c r="M26" s="91"/>
      <c r="N26" s="91"/>
      <c r="O26" s="123"/>
    </row>
    <row r="27" spans="1:15" ht="32.1" customHeight="1" x14ac:dyDescent="0.25">
      <c r="A27" s="90" t="s">
        <v>227</v>
      </c>
      <c r="B27" s="91">
        <v>19628000</v>
      </c>
      <c r="C27" s="91">
        <v>163184000</v>
      </c>
      <c r="D27" s="91"/>
      <c r="E27" s="91"/>
      <c r="F27" s="91"/>
      <c r="G27" s="91"/>
      <c r="H27" s="91"/>
      <c r="I27" s="91"/>
      <c r="J27" s="91"/>
      <c r="K27" s="91"/>
      <c r="L27" s="91"/>
      <c r="M27" s="343"/>
      <c r="N27" s="91">
        <f>SUM(B27:M27)</f>
        <v>182812000</v>
      </c>
      <c r="O27" s="344"/>
    </row>
    <row r="28" spans="1:15" ht="32.1" customHeight="1" x14ac:dyDescent="0.25">
      <c r="A28" s="90" t="s">
        <v>228</v>
      </c>
      <c r="B28" s="91">
        <v>0</v>
      </c>
      <c r="C28" s="91"/>
      <c r="D28" s="91"/>
      <c r="E28" s="91"/>
      <c r="F28" s="91"/>
      <c r="G28" s="91"/>
      <c r="H28" s="91"/>
      <c r="I28" s="91"/>
      <c r="J28" s="91"/>
      <c r="K28" s="91"/>
      <c r="L28" s="91"/>
      <c r="M28" s="91"/>
      <c r="N28" s="91"/>
      <c r="O28" s="92"/>
    </row>
    <row r="29" spans="1:15" ht="32.1" customHeight="1" thickBot="1" x14ac:dyDescent="0.3">
      <c r="A29" s="93" t="s">
        <v>229</v>
      </c>
      <c r="B29" s="94">
        <v>19628000</v>
      </c>
      <c r="C29" s="94">
        <v>163184000</v>
      </c>
      <c r="D29" s="94"/>
      <c r="E29" s="94"/>
      <c r="F29" s="94"/>
      <c r="G29" s="94"/>
      <c r="H29" s="94"/>
      <c r="I29" s="94"/>
      <c r="J29" s="94"/>
      <c r="K29" s="94"/>
      <c r="L29" s="94"/>
      <c r="M29" s="94"/>
      <c r="N29" s="94">
        <f>SUM(B29:M29)</f>
        <v>182812000</v>
      </c>
      <c r="O29" s="455">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Brindar 3.150 atenciones psico-jurídicas efectivas en emergencia a través de la MóvilMujer, fortaleciendo la respuesta de gestión, atención y transferencia de voz en urgencia- emergencia de los incidentes asociados a la Agencia Muj</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21</v>
      </c>
      <c r="I35" s="565"/>
      <c r="J35" s="98"/>
    </row>
    <row r="36" spans="1:10" ht="50.25" customHeight="1" thickBot="1" x14ac:dyDescent="0.3">
      <c r="A36" s="547"/>
      <c r="B36" s="278">
        <v>463</v>
      </c>
      <c r="C36" s="278">
        <v>900</v>
      </c>
      <c r="D36" s="278">
        <v>900</v>
      </c>
      <c r="E36" s="278">
        <v>887</v>
      </c>
      <c r="F36" s="278">
        <f>SUM(B36:E36)</f>
        <v>3150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8.75" customHeight="1" x14ac:dyDescent="0.25">
      <c r="A38" s="546" t="s">
        <v>237</v>
      </c>
      <c r="B38" s="109" t="s">
        <v>238</v>
      </c>
      <c r="C38" s="108" t="s">
        <v>239</v>
      </c>
      <c r="D38" s="534" t="s">
        <v>240</v>
      </c>
      <c r="E38" s="535"/>
      <c r="F38" s="534" t="s">
        <v>241</v>
      </c>
      <c r="G38" s="535"/>
      <c r="H38" s="110" t="s">
        <v>242</v>
      </c>
      <c r="I38" s="112" t="s">
        <v>243</v>
      </c>
    </row>
    <row r="39" spans="1:10" ht="194.45" customHeight="1" x14ac:dyDescent="0.25">
      <c r="A39" s="547"/>
      <c r="B39" s="104">
        <f>900/12</f>
        <v>75</v>
      </c>
      <c r="C39" s="105">
        <v>126</v>
      </c>
      <c r="D39" s="548" t="s">
        <v>321</v>
      </c>
      <c r="E39" s="549"/>
      <c r="F39" s="548" t="s">
        <v>322</v>
      </c>
      <c r="G39" s="549"/>
      <c r="H39" s="410" t="s">
        <v>323</v>
      </c>
      <c r="I39" s="407" t="s">
        <v>324</v>
      </c>
    </row>
    <row r="40" spans="1:10" s="99" customFormat="1" ht="79.5" customHeight="1" x14ac:dyDescent="0.25">
      <c r="A40" s="546" t="s">
        <v>248</v>
      </c>
      <c r="B40" s="111" t="s">
        <v>238</v>
      </c>
      <c r="C40" s="110" t="s">
        <v>239</v>
      </c>
      <c r="D40" s="534" t="s">
        <v>240</v>
      </c>
      <c r="E40" s="535"/>
      <c r="F40" s="534" t="s">
        <v>241</v>
      </c>
      <c r="G40" s="535"/>
      <c r="H40" s="110" t="s">
        <v>242</v>
      </c>
      <c r="I40" s="112" t="s">
        <v>243</v>
      </c>
    </row>
    <row r="41" spans="1:10" ht="186" customHeight="1" x14ac:dyDescent="0.25">
      <c r="A41" s="547"/>
      <c r="B41" s="104">
        <v>75</v>
      </c>
      <c r="C41" s="105">
        <v>99</v>
      </c>
      <c r="D41" s="548" t="s">
        <v>325</v>
      </c>
      <c r="E41" s="549"/>
      <c r="F41" s="548" t="s">
        <v>326</v>
      </c>
      <c r="G41" s="549"/>
      <c r="H41" s="410" t="s">
        <v>323</v>
      </c>
      <c r="I41" s="407" t="s">
        <v>324</v>
      </c>
    </row>
    <row r="42" spans="1:10" s="99" customFormat="1" ht="35.1" customHeight="1" x14ac:dyDescent="0.25">
      <c r="A42" s="546" t="s">
        <v>251</v>
      </c>
      <c r="B42" s="111" t="s">
        <v>238</v>
      </c>
      <c r="C42" s="110" t="s">
        <v>239</v>
      </c>
      <c r="D42" s="534" t="s">
        <v>240</v>
      </c>
      <c r="E42" s="535"/>
      <c r="F42" s="534" t="s">
        <v>241</v>
      </c>
      <c r="G42" s="535"/>
      <c r="H42" s="110" t="s">
        <v>242</v>
      </c>
      <c r="I42" s="112" t="s">
        <v>243</v>
      </c>
    </row>
    <row r="43" spans="1:10" ht="120.75" customHeight="1" thickBot="1" x14ac:dyDescent="0.3">
      <c r="A43" s="547"/>
      <c r="B43" s="104">
        <v>75</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75</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75</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75</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75</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75</v>
      </c>
      <c r="C53" s="107"/>
      <c r="D53" s="536"/>
      <c r="E53" s="537"/>
      <c r="F53" s="536"/>
      <c r="G53" s="538"/>
      <c r="H53" s="276"/>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75</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75</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75</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75</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125.25" customHeight="1" x14ac:dyDescent="0.25">
      <c r="A66" s="113" t="s">
        <v>262</v>
      </c>
      <c r="B66" s="543" t="s">
        <v>327</v>
      </c>
      <c r="C66" s="544"/>
      <c r="D66" s="543" t="s">
        <v>328</v>
      </c>
      <c r="E66" s="544"/>
      <c r="F66" s="632"/>
      <c r="G66" s="633"/>
      <c r="H66" s="632"/>
      <c r="I66" s="633"/>
    </row>
    <row r="67" spans="1:9" ht="40.5" customHeight="1" x14ac:dyDescent="0.25">
      <c r="A67" s="113" t="s">
        <v>266</v>
      </c>
      <c r="B67" s="640">
        <v>0.05</v>
      </c>
      <c r="C67" s="641"/>
      <c r="D67" s="640">
        <v>0.05</v>
      </c>
      <c r="E67" s="641"/>
      <c r="F67" s="634"/>
      <c r="G67" s="635"/>
      <c r="H67" s="634"/>
      <c r="I67" s="635"/>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8.3000000000000004E-2</v>
      </c>
      <c r="C69" s="115">
        <v>8.3000000000000004E-2</v>
      </c>
      <c r="D69" s="115">
        <v>8.3000000000000004E-2</v>
      </c>
      <c r="E69" s="115">
        <v>8.3000000000000004E-2</v>
      </c>
      <c r="F69" s="122"/>
      <c r="G69" s="116"/>
      <c r="H69" s="122"/>
      <c r="I69" s="116"/>
    </row>
    <row r="70" spans="1:9" ht="340.5" customHeight="1" x14ac:dyDescent="0.25">
      <c r="A70" s="113" t="s">
        <v>267</v>
      </c>
      <c r="B70" s="569" t="s">
        <v>329</v>
      </c>
      <c r="C70" s="570"/>
      <c r="D70" s="636" t="s">
        <v>330</v>
      </c>
      <c r="E70" s="637"/>
      <c r="F70" s="619"/>
      <c r="G70" s="638"/>
      <c r="H70" s="619"/>
      <c r="I70" s="620"/>
    </row>
    <row r="71" spans="1:9" ht="80.25" customHeight="1" x14ac:dyDescent="0.25">
      <c r="A71" s="113" t="s">
        <v>271</v>
      </c>
      <c r="B71" s="645" t="s">
        <v>331</v>
      </c>
      <c r="C71" s="639"/>
      <c r="D71" s="645" t="s">
        <v>332</v>
      </c>
      <c r="E71" s="540"/>
      <c r="F71" s="530"/>
      <c r="G71" s="531"/>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8.3000000000000004E-2</v>
      </c>
      <c r="C73" s="115">
        <v>8.3000000000000004E-2</v>
      </c>
      <c r="D73" s="115">
        <v>8.3000000000000004E-2</v>
      </c>
      <c r="E73" s="115">
        <v>8.3000000000000004E-2</v>
      </c>
      <c r="F73" s="122"/>
      <c r="G73" s="117"/>
      <c r="H73" s="122"/>
      <c r="I73" s="117"/>
    </row>
    <row r="74" spans="1:9" ht="340.5" customHeight="1" x14ac:dyDescent="0.25">
      <c r="A74" s="113" t="s">
        <v>267</v>
      </c>
      <c r="B74" s="569" t="s">
        <v>333</v>
      </c>
      <c r="C74" s="570"/>
      <c r="D74" s="569" t="s">
        <v>334</v>
      </c>
      <c r="E74" s="570"/>
      <c r="F74" s="619"/>
      <c r="G74" s="638"/>
      <c r="H74" s="571"/>
      <c r="I74" s="572"/>
    </row>
    <row r="75" spans="1:9" ht="80.25" customHeight="1" x14ac:dyDescent="0.25">
      <c r="A75" s="113" t="s">
        <v>271</v>
      </c>
      <c r="B75" s="646" t="s">
        <v>335</v>
      </c>
      <c r="C75" s="647"/>
      <c r="D75" s="648" t="s">
        <v>336</v>
      </c>
      <c r="E75" s="647"/>
      <c r="F75" s="530"/>
      <c r="G75" s="531"/>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8.3000000000000004E-2</v>
      </c>
      <c r="C77" s="116"/>
      <c r="D77" s="115">
        <v>8.3000000000000004E-2</v>
      </c>
      <c r="E77" s="116"/>
      <c r="F77" s="122"/>
      <c r="G77" s="117"/>
      <c r="H77" s="122"/>
      <c r="I77" s="117"/>
    </row>
    <row r="78" spans="1:9" ht="80.25" customHeight="1" x14ac:dyDescent="0.25">
      <c r="A78" s="113" t="s">
        <v>267</v>
      </c>
      <c r="B78" s="541"/>
      <c r="C78" s="542"/>
      <c r="D78" s="541"/>
      <c r="E78" s="542"/>
      <c r="F78" s="619"/>
      <c r="G78" s="638"/>
      <c r="H78" s="530"/>
      <c r="I78" s="531"/>
    </row>
    <row r="79" spans="1:9" ht="80.25" customHeight="1" x14ac:dyDescent="0.25">
      <c r="A79" s="113" t="s">
        <v>271</v>
      </c>
      <c r="B79" s="566"/>
      <c r="C79" s="567"/>
      <c r="D79" s="566"/>
      <c r="E79" s="567"/>
      <c r="F79" s="530"/>
      <c r="G79" s="531"/>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8.3000000000000004E-2</v>
      </c>
      <c r="C81" s="116"/>
      <c r="D81" s="115">
        <v>8.3000000000000004E-2</v>
      </c>
      <c r="E81" s="116"/>
      <c r="F81" s="122"/>
      <c r="G81" s="117"/>
      <c r="H81" s="122"/>
      <c r="I81" s="117"/>
    </row>
    <row r="82" spans="1:9" ht="80.25" customHeight="1" x14ac:dyDescent="0.25">
      <c r="A82" s="113" t="s">
        <v>267</v>
      </c>
      <c r="B82" s="532"/>
      <c r="C82" s="533"/>
      <c r="D82" s="532"/>
      <c r="E82" s="533"/>
      <c r="F82" s="619"/>
      <c r="G82" s="638"/>
      <c r="H82" s="530"/>
      <c r="I82" s="531"/>
    </row>
    <row r="83" spans="1:9" ht="80.25" customHeight="1" x14ac:dyDescent="0.25">
      <c r="A83" s="113" t="s">
        <v>271</v>
      </c>
      <c r="B83" s="612"/>
      <c r="C83" s="613"/>
      <c r="D83" s="612"/>
      <c r="E83" s="613"/>
      <c r="F83" s="530"/>
      <c r="G83" s="531"/>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8.3000000000000004E-2</v>
      </c>
      <c r="C85" s="116"/>
      <c r="D85" s="115">
        <v>8.3000000000000004E-2</v>
      </c>
      <c r="E85" s="116"/>
      <c r="F85" s="122"/>
      <c r="G85" s="117"/>
      <c r="H85" s="122"/>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8.3000000000000004E-2</v>
      </c>
      <c r="C89" s="118"/>
      <c r="D89" s="115">
        <v>8.3000000000000004E-2</v>
      </c>
      <c r="E89" s="118"/>
      <c r="F89" s="122"/>
      <c r="G89" s="117"/>
      <c r="H89" s="122"/>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8.3000000000000004E-2</v>
      </c>
      <c r="C93" s="118"/>
      <c r="D93" s="115">
        <v>8.3000000000000004E-2</v>
      </c>
      <c r="E93" s="118"/>
      <c r="F93" s="122"/>
      <c r="G93" s="117"/>
      <c r="H93" s="122"/>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8.3000000000000004E-2</v>
      </c>
      <c r="C97" s="118"/>
      <c r="D97" s="115">
        <v>8.3000000000000004E-2</v>
      </c>
      <c r="E97" s="118"/>
      <c r="F97" s="122"/>
      <c r="G97" s="117"/>
      <c r="H97" s="122"/>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8.4000000000000005E-2</v>
      </c>
      <c r="C101" s="118"/>
      <c r="D101" s="115">
        <v>8.4000000000000005E-2</v>
      </c>
      <c r="E101" s="118"/>
      <c r="F101" s="122"/>
      <c r="G101" s="117"/>
      <c r="H101" s="122"/>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8.4000000000000005E-2</v>
      </c>
      <c r="C105" s="118"/>
      <c r="D105" s="115">
        <v>8.4000000000000005E-2</v>
      </c>
      <c r="E105" s="118"/>
      <c r="F105" s="122"/>
      <c r="G105" s="117"/>
      <c r="H105" s="122"/>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8.4000000000000005E-2</v>
      </c>
      <c r="C109" s="118"/>
      <c r="D109" s="115">
        <v>8.4000000000000005E-2</v>
      </c>
      <c r="E109" s="118"/>
      <c r="F109" s="122"/>
      <c r="G109" s="117"/>
      <c r="H109" s="122"/>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8.4000000000000005E-2</v>
      </c>
      <c r="C113" s="264"/>
      <c r="D113" s="115">
        <v>8.4000000000000005E-2</v>
      </c>
      <c r="E113" s="264"/>
      <c r="F113" s="264"/>
      <c r="G113" s="265"/>
      <c r="H113" s="264"/>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0">(B69+B73+B77+B81+B85+B89+B93+B97+B101+B105+B109+B113)</f>
        <v>0.99999999999999989</v>
      </c>
      <c r="C116" s="119">
        <f t="shared" si="0"/>
        <v>0.16600000000000001</v>
      </c>
      <c r="D116" s="119">
        <f t="shared" si="0"/>
        <v>0.99999999999999989</v>
      </c>
      <c r="E116" s="119">
        <f t="shared" si="0"/>
        <v>0.16600000000000001</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 r:id="rId1" xr:uid="{01E0D7CB-991A-4EC1-A03F-EBD81F1ABA28}"/>
    <hyperlink ref="D71" r:id="rId2" xr:uid="{FE9A1DFB-3BA1-4BD6-9199-44455FC11E37}"/>
    <hyperlink ref="B75" r:id="rId3" xr:uid="{B8ACAB93-ECFB-42FD-8107-844C5E9DE255}"/>
    <hyperlink ref="D75" r:id="rId4" xr:uid="{3C0F3C5C-8943-4A96-B261-0ED248CF1459}"/>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rgb="FF00B050"/>
    <pageSetUpPr fitToPage="1"/>
  </sheetPr>
  <dimension ref="A1:O126"/>
  <sheetViews>
    <sheetView showGridLines="0" topLeftCell="H14" zoomScale="80" zoomScaleNormal="80" workbookViewId="0">
      <selection activeCell="F74" sqref="F74:G74"/>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x14ac:dyDescent="0.25">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x14ac:dyDescent="0.25">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337</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301</v>
      </c>
      <c r="C15" s="597"/>
      <c r="D15" s="597"/>
      <c r="E15" s="597"/>
      <c r="F15" s="597"/>
      <c r="G15" s="603" t="s">
        <v>212</v>
      </c>
      <c r="H15" s="603"/>
      <c r="I15" s="598" t="s">
        <v>338</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303</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607651000</v>
      </c>
      <c r="C24" s="91"/>
      <c r="D24" s="91"/>
      <c r="E24" s="91"/>
      <c r="F24" s="91"/>
      <c r="G24" s="91"/>
      <c r="H24" s="88"/>
      <c r="I24" s="88"/>
      <c r="J24" s="88"/>
      <c r="K24" s="88"/>
      <c r="L24" s="88"/>
      <c r="M24" s="88"/>
      <c r="N24" s="409">
        <f>SUM(B24:M24)</f>
        <v>607651000</v>
      </c>
      <c r="O24" s="89"/>
    </row>
    <row r="25" spans="1:15" ht="32.1" customHeight="1" x14ac:dyDescent="0.25">
      <c r="A25" s="90" t="s">
        <v>225</v>
      </c>
      <c r="B25" s="91">
        <v>72740000</v>
      </c>
      <c r="C25" s="91">
        <v>534911000</v>
      </c>
      <c r="D25" s="91"/>
      <c r="E25" s="91"/>
      <c r="F25" s="91"/>
      <c r="G25" s="91"/>
      <c r="H25" s="91"/>
      <c r="I25" s="91"/>
      <c r="J25" s="91"/>
      <c r="K25" s="91"/>
      <c r="L25" s="91"/>
      <c r="M25" s="91"/>
      <c r="N25" s="188">
        <f>SUM(B25:M25)</f>
        <v>607651000</v>
      </c>
      <c r="O25" s="123">
        <f>+(B25+C25+D25+E25+F25+G25+H25+I25+J25+K25+L25+M25)/N24</f>
        <v>1</v>
      </c>
    </row>
    <row r="26" spans="1:15" ht="32.1" customHeight="1" x14ac:dyDescent="0.25">
      <c r="A26" s="90" t="s">
        <v>226</v>
      </c>
      <c r="B26" s="91"/>
      <c r="C26" s="91"/>
      <c r="D26" s="91"/>
      <c r="E26" s="91"/>
      <c r="F26" s="91"/>
      <c r="G26" s="91"/>
      <c r="H26" s="91"/>
      <c r="I26" s="91"/>
      <c r="J26" s="91"/>
      <c r="K26" s="91"/>
      <c r="L26" s="91"/>
      <c r="M26" s="91"/>
      <c r="N26" s="345"/>
      <c r="O26" s="123"/>
    </row>
    <row r="27" spans="1:15" ht="32.1" customHeight="1" x14ac:dyDescent="0.25">
      <c r="A27" s="90" t="s">
        <v>227</v>
      </c>
      <c r="B27" s="91">
        <v>7062000</v>
      </c>
      <c r="C27" s="91"/>
      <c r="D27" s="91"/>
      <c r="E27" s="91"/>
      <c r="F27" s="91"/>
      <c r="G27" s="91"/>
      <c r="H27" s="91"/>
      <c r="I27" s="91"/>
      <c r="J27" s="91"/>
      <c r="K27" s="91"/>
      <c r="L27" s="91"/>
      <c r="M27" s="343"/>
      <c r="N27" s="342">
        <f>SUM(B27:M27)</f>
        <v>7062000</v>
      </c>
      <c r="O27" s="344"/>
    </row>
    <row r="28" spans="1:15" ht="32.1" customHeight="1" x14ac:dyDescent="0.25">
      <c r="A28" s="90" t="s">
        <v>228</v>
      </c>
      <c r="B28" s="91">
        <v>0</v>
      </c>
      <c r="C28" s="91"/>
      <c r="D28" s="91"/>
      <c r="E28" s="91"/>
      <c r="F28" s="91"/>
      <c r="G28" s="91"/>
      <c r="H28" s="91"/>
      <c r="I28" s="91"/>
      <c r="J28" s="91"/>
      <c r="K28" s="91"/>
      <c r="L28" s="91"/>
      <c r="M28" s="91"/>
      <c r="N28" s="188"/>
      <c r="O28" s="92"/>
    </row>
    <row r="29" spans="1:15" ht="32.1" customHeight="1" x14ac:dyDescent="0.25">
      <c r="A29" s="93" t="s">
        <v>229</v>
      </c>
      <c r="B29" s="94">
        <v>0</v>
      </c>
      <c r="C29" s="94">
        <v>7062000</v>
      </c>
      <c r="D29" s="94"/>
      <c r="E29" s="94"/>
      <c r="F29" s="94"/>
      <c r="G29" s="94"/>
      <c r="H29" s="94"/>
      <c r="I29" s="94"/>
      <c r="J29" s="94"/>
      <c r="K29" s="94"/>
      <c r="L29" s="94"/>
      <c r="M29" s="94"/>
      <c r="N29" s="94">
        <f>SUM(B29:M29)</f>
        <v>7062000</v>
      </c>
      <c r="O29" s="123">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Realizar 10.300 acciones de atención, acceso a la justicia y articulación interinstitucional a casos de mujeres valoradas  para prevenir el riesgo de feminicidio en la ciudad</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21</v>
      </c>
      <c r="I35" s="565"/>
      <c r="J35" s="98"/>
    </row>
    <row r="36" spans="1:10" ht="50.25" customHeight="1" thickBot="1" x14ac:dyDescent="0.3">
      <c r="A36" s="547"/>
      <c r="B36" s="278">
        <v>1172</v>
      </c>
      <c r="C36" s="278">
        <v>3000</v>
      </c>
      <c r="D36" s="278">
        <v>3128</v>
      </c>
      <c r="E36" s="278">
        <v>3000</v>
      </c>
      <c r="F36" s="290">
        <v>10300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2" customHeight="1" thickBot="1" x14ac:dyDescent="0.3">
      <c r="A38" s="546" t="s">
        <v>237</v>
      </c>
      <c r="B38" s="109" t="s">
        <v>238</v>
      </c>
      <c r="C38" s="108" t="s">
        <v>239</v>
      </c>
      <c r="D38" s="534" t="s">
        <v>240</v>
      </c>
      <c r="E38" s="535"/>
      <c r="F38" s="534" t="s">
        <v>241</v>
      </c>
      <c r="G38" s="535"/>
      <c r="H38" s="110" t="s">
        <v>242</v>
      </c>
      <c r="I38" s="112" t="s">
        <v>243</v>
      </c>
    </row>
    <row r="39" spans="1:10" ht="120.75" customHeight="1" thickBot="1" x14ac:dyDescent="0.3">
      <c r="A39" s="547"/>
      <c r="B39" s="104">
        <v>0</v>
      </c>
      <c r="C39" s="105">
        <v>0</v>
      </c>
      <c r="D39" s="649" t="s">
        <v>274</v>
      </c>
      <c r="E39" s="650"/>
      <c r="F39" s="649" t="s">
        <v>274</v>
      </c>
      <c r="G39" s="650"/>
      <c r="H39" s="162" t="s">
        <v>274</v>
      </c>
      <c r="I39" s="236" t="s">
        <v>274</v>
      </c>
    </row>
    <row r="40" spans="1:10" s="99" customFormat="1" ht="75.75" customHeight="1" x14ac:dyDescent="0.25">
      <c r="A40" s="546" t="s">
        <v>248</v>
      </c>
      <c r="B40" s="111" t="s">
        <v>238</v>
      </c>
      <c r="C40" s="110" t="s">
        <v>239</v>
      </c>
      <c r="D40" s="534" t="s">
        <v>240</v>
      </c>
      <c r="E40" s="535"/>
      <c r="F40" s="534" t="s">
        <v>241</v>
      </c>
      <c r="G40" s="535"/>
      <c r="H40" s="110" t="s">
        <v>242</v>
      </c>
      <c r="I40" s="112" t="s">
        <v>243</v>
      </c>
    </row>
    <row r="41" spans="1:10" ht="175.5" customHeight="1" x14ac:dyDescent="0.25">
      <c r="A41" s="547"/>
      <c r="B41" s="104">
        <v>0</v>
      </c>
      <c r="C41" s="440">
        <v>0</v>
      </c>
      <c r="D41" s="651" t="s">
        <v>339</v>
      </c>
      <c r="E41" s="652"/>
      <c r="F41" s="651" t="s">
        <v>339</v>
      </c>
      <c r="G41" s="652"/>
      <c r="H41" s="411" t="s">
        <v>286</v>
      </c>
      <c r="I41" s="390" t="s">
        <v>340</v>
      </c>
    </row>
    <row r="42" spans="1:10" s="99" customFormat="1" ht="35.1" customHeight="1" x14ac:dyDescent="0.25">
      <c r="A42" s="546" t="s">
        <v>251</v>
      </c>
      <c r="B42" s="111" t="s">
        <v>238</v>
      </c>
      <c r="C42" s="110" t="s">
        <v>239</v>
      </c>
      <c r="D42" s="534" t="s">
        <v>240</v>
      </c>
      <c r="E42" s="535"/>
      <c r="F42" s="534" t="s">
        <v>241</v>
      </c>
      <c r="G42" s="535"/>
      <c r="H42" s="110" t="s">
        <v>242</v>
      </c>
      <c r="I42" s="112" t="s">
        <v>243</v>
      </c>
    </row>
    <row r="43" spans="1:10" ht="120.75" customHeight="1" thickBot="1" x14ac:dyDescent="0.3">
      <c r="A43" s="547"/>
      <c r="B43" s="104">
        <v>450</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350</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300</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300</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300</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300</v>
      </c>
      <c r="C53" s="107"/>
      <c r="D53" s="536"/>
      <c r="E53" s="537"/>
      <c r="F53" s="536"/>
      <c r="G53" s="538"/>
      <c r="H53" s="101"/>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300</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300</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300</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100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146.25" customHeight="1" x14ac:dyDescent="0.25">
      <c r="A66" s="113" t="s">
        <v>262</v>
      </c>
      <c r="B66" s="543" t="s">
        <v>341</v>
      </c>
      <c r="C66" s="544"/>
      <c r="D66" s="543" t="s">
        <v>342</v>
      </c>
      <c r="E66" s="544"/>
      <c r="F66" s="543" t="s">
        <v>343</v>
      </c>
      <c r="G66" s="544"/>
      <c r="H66" s="632"/>
      <c r="I66" s="633"/>
    </row>
    <row r="67" spans="1:9" ht="40.5" customHeight="1" x14ac:dyDescent="0.25">
      <c r="A67" s="113" t="s">
        <v>266</v>
      </c>
      <c r="B67" s="621">
        <v>0.04</v>
      </c>
      <c r="C67" s="622"/>
      <c r="D67" s="621">
        <v>0.04</v>
      </c>
      <c r="E67" s="622"/>
      <c r="F67" s="621">
        <v>0.02</v>
      </c>
      <c r="G67" s="622"/>
      <c r="H67" s="634"/>
      <c r="I67" s="635"/>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5">
        <v>0</v>
      </c>
      <c r="C69" s="115">
        <v>0</v>
      </c>
      <c r="D69" s="115">
        <v>0</v>
      </c>
      <c r="E69" s="115">
        <v>0</v>
      </c>
      <c r="F69" s="115">
        <v>0</v>
      </c>
      <c r="G69" s="115">
        <v>0</v>
      </c>
      <c r="H69" s="122"/>
      <c r="I69" s="116"/>
    </row>
    <row r="70" spans="1:9" ht="80.25" customHeight="1" x14ac:dyDescent="0.25">
      <c r="A70" s="113" t="s">
        <v>267</v>
      </c>
      <c r="B70" s="653" t="s">
        <v>274</v>
      </c>
      <c r="C70" s="654"/>
      <c r="D70" s="653" t="s">
        <v>274</v>
      </c>
      <c r="E70" s="654"/>
      <c r="F70" s="653" t="s">
        <v>274</v>
      </c>
      <c r="G70" s="654"/>
      <c r="H70" s="619"/>
      <c r="I70" s="620"/>
    </row>
    <row r="71" spans="1:9" ht="80.25" customHeight="1" x14ac:dyDescent="0.25">
      <c r="A71" s="113" t="s">
        <v>271</v>
      </c>
      <c r="B71" s="653" t="s">
        <v>274</v>
      </c>
      <c r="C71" s="654"/>
      <c r="D71" s="653" t="s">
        <v>274</v>
      </c>
      <c r="E71" s="654"/>
      <c r="F71" s="653" t="s">
        <v>274</v>
      </c>
      <c r="G71" s="654"/>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5">
        <v>0.03</v>
      </c>
      <c r="C73" s="115">
        <v>0.03</v>
      </c>
      <c r="D73" s="115">
        <v>0.02</v>
      </c>
      <c r="E73" s="115">
        <v>0.02</v>
      </c>
      <c r="F73" s="115">
        <v>0.02</v>
      </c>
      <c r="G73" s="115">
        <v>0.02</v>
      </c>
      <c r="H73" s="122"/>
      <c r="I73" s="117"/>
    </row>
    <row r="74" spans="1:9" ht="210.75" customHeight="1" x14ac:dyDescent="0.25">
      <c r="A74" s="113" t="s">
        <v>267</v>
      </c>
      <c r="B74" s="655" t="s">
        <v>344</v>
      </c>
      <c r="C74" s="656"/>
      <c r="D74" s="655" t="s">
        <v>345</v>
      </c>
      <c r="E74" s="656"/>
      <c r="F74" s="655" t="s">
        <v>346</v>
      </c>
      <c r="G74" s="656"/>
      <c r="H74" s="571"/>
      <c r="I74" s="572"/>
    </row>
    <row r="75" spans="1:9" ht="80.25" customHeight="1" x14ac:dyDescent="0.25">
      <c r="A75" s="113" t="s">
        <v>271</v>
      </c>
      <c r="B75" s="653" t="s">
        <v>274</v>
      </c>
      <c r="C75" s="654"/>
      <c r="D75" s="657" t="s">
        <v>347</v>
      </c>
      <c r="E75" s="654"/>
      <c r="F75" s="653" t="s">
        <v>274</v>
      </c>
      <c r="G75" s="654"/>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5">
        <v>0.12</v>
      </c>
      <c r="C77" s="116"/>
      <c r="D77" s="115">
        <v>0.12</v>
      </c>
      <c r="E77" s="116"/>
      <c r="F77" s="115">
        <v>0.12</v>
      </c>
      <c r="G77" s="116"/>
      <c r="H77" s="122"/>
      <c r="I77" s="117"/>
    </row>
    <row r="78" spans="1:9" ht="80.25" customHeight="1" x14ac:dyDescent="0.25">
      <c r="A78" s="113" t="s">
        <v>267</v>
      </c>
      <c r="B78" s="541"/>
      <c r="C78" s="542"/>
      <c r="D78" s="541"/>
      <c r="E78" s="542"/>
      <c r="F78" s="541"/>
      <c r="G78" s="542"/>
      <c r="H78" s="530"/>
      <c r="I78" s="531"/>
    </row>
    <row r="79" spans="1:9" ht="80.25" customHeight="1" x14ac:dyDescent="0.25">
      <c r="A79" s="113" t="s">
        <v>271</v>
      </c>
      <c r="B79" s="566"/>
      <c r="C79" s="567"/>
      <c r="D79" s="566"/>
      <c r="E79" s="567"/>
      <c r="F79" s="566"/>
      <c r="G79" s="567"/>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5">
        <v>0.12</v>
      </c>
      <c r="C81" s="116"/>
      <c r="D81" s="115">
        <v>0.12</v>
      </c>
      <c r="E81" s="116"/>
      <c r="F81" s="115">
        <v>0.12</v>
      </c>
      <c r="G81" s="116"/>
      <c r="H81" s="122"/>
      <c r="I81" s="117"/>
    </row>
    <row r="82" spans="1:9" ht="80.25" customHeight="1" x14ac:dyDescent="0.25">
      <c r="A82" s="113" t="s">
        <v>267</v>
      </c>
      <c r="B82" s="532"/>
      <c r="C82" s="533"/>
      <c r="D82" s="532"/>
      <c r="E82" s="533"/>
      <c r="F82" s="532"/>
      <c r="G82" s="533"/>
      <c r="H82" s="530"/>
      <c r="I82" s="531"/>
    </row>
    <row r="83" spans="1:9" ht="80.25" customHeight="1" x14ac:dyDescent="0.25">
      <c r="A83" s="113" t="s">
        <v>271</v>
      </c>
      <c r="B83" s="612"/>
      <c r="C83" s="613"/>
      <c r="D83" s="612"/>
      <c r="E83" s="613"/>
      <c r="F83" s="612"/>
      <c r="G83" s="613"/>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0.1</v>
      </c>
      <c r="C85" s="116"/>
      <c r="D85" s="115">
        <v>0.1</v>
      </c>
      <c r="E85" s="116"/>
      <c r="F85" s="115">
        <v>0.1</v>
      </c>
      <c r="G85" s="116"/>
      <c r="H85" s="122"/>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0.1</v>
      </c>
      <c r="C89" s="118"/>
      <c r="D89" s="115">
        <v>0.1</v>
      </c>
      <c r="E89" s="118"/>
      <c r="F89" s="115">
        <v>0.1</v>
      </c>
      <c r="G89" s="118"/>
      <c r="H89" s="122"/>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0.1</v>
      </c>
      <c r="C93" s="118"/>
      <c r="D93" s="115">
        <v>0.1</v>
      </c>
      <c r="E93" s="118"/>
      <c r="F93" s="115">
        <v>0.1</v>
      </c>
      <c r="G93" s="118"/>
      <c r="H93" s="122"/>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0.1</v>
      </c>
      <c r="C97" s="118"/>
      <c r="D97" s="115">
        <v>0.1</v>
      </c>
      <c r="E97" s="118"/>
      <c r="F97" s="115">
        <v>0.1</v>
      </c>
      <c r="G97" s="118"/>
      <c r="H97" s="122"/>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0.1</v>
      </c>
      <c r="C101" s="118"/>
      <c r="D101" s="115">
        <v>0.1</v>
      </c>
      <c r="E101" s="118"/>
      <c r="F101" s="115">
        <v>0.1</v>
      </c>
      <c r="G101" s="118"/>
      <c r="H101" s="122"/>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0.1</v>
      </c>
      <c r="C105" s="118"/>
      <c r="D105" s="115">
        <v>0.1</v>
      </c>
      <c r="E105" s="118"/>
      <c r="F105" s="115">
        <v>0.1</v>
      </c>
      <c r="G105" s="118"/>
      <c r="H105" s="122"/>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0.1</v>
      </c>
      <c r="C109" s="118"/>
      <c r="D109" s="115">
        <v>0.1</v>
      </c>
      <c r="E109" s="118"/>
      <c r="F109" s="115">
        <v>0.1</v>
      </c>
      <c r="G109" s="118"/>
      <c r="H109" s="122"/>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0.03</v>
      </c>
      <c r="C113" s="264"/>
      <c r="D113" s="115">
        <v>0.03</v>
      </c>
      <c r="E113" s="264"/>
      <c r="F113" s="115">
        <v>0.03</v>
      </c>
      <c r="G113" s="264"/>
      <c r="H113" s="264"/>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0">(B69+B73+B77+B81+B85+B89+B93+B97+B101+B105+B109+B113)</f>
        <v>0.99999999999999989</v>
      </c>
      <c r="C116" s="119">
        <f t="shared" si="0"/>
        <v>0.03</v>
      </c>
      <c r="D116" s="119">
        <f t="shared" si="0"/>
        <v>0.98999999999999988</v>
      </c>
      <c r="E116" s="119">
        <f t="shared" si="0"/>
        <v>0.02</v>
      </c>
      <c r="F116" s="119">
        <f t="shared" si="0"/>
        <v>0.98999999999999988</v>
      </c>
      <c r="G116" s="119">
        <f t="shared" si="0"/>
        <v>0.02</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D75" r:id="rId1" xr:uid="{61EA7638-9123-4830-9D45-2084DBC2A500}"/>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150CCBD-B37D-448E-9E7D-BF4CA5AEC2FF}">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rgb="FF00B050"/>
    <pageSetUpPr fitToPage="1"/>
  </sheetPr>
  <dimension ref="A1:O126"/>
  <sheetViews>
    <sheetView showGridLines="0" topLeftCell="H17" zoomScale="80" zoomScaleNormal="80" workbookViewId="0">
      <selection activeCell="N25" sqref="N25"/>
    </sheetView>
  </sheetViews>
  <sheetFormatPr baseColWidth="10" defaultColWidth="10.85546875" defaultRowHeight="14.25" x14ac:dyDescent="0.25"/>
  <cols>
    <col min="1" max="1" width="49.7109375" style="68" customWidth="1"/>
    <col min="2" max="7" width="35.7109375" style="68" customWidth="1"/>
    <col min="8" max="9" width="33.28515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1" customFormat="1" ht="32.25" customHeight="1" thickBot="1" x14ac:dyDescent="0.3">
      <c r="A1" s="599"/>
      <c r="B1" s="576" t="s">
        <v>182</v>
      </c>
      <c r="C1" s="577"/>
      <c r="D1" s="577"/>
      <c r="E1" s="577"/>
      <c r="F1" s="577"/>
      <c r="G1" s="577"/>
      <c r="H1" s="577"/>
      <c r="I1" s="577"/>
      <c r="J1" s="577"/>
      <c r="K1" s="577"/>
      <c r="L1" s="578"/>
      <c r="M1" s="573" t="s">
        <v>183</v>
      </c>
      <c r="N1" s="574"/>
      <c r="O1" s="575"/>
    </row>
    <row r="2" spans="1:15" s="151" customFormat="1" ht="30.75" customHeight="1" thickBot="1" x14ac:dyDescent="0.3">
      <c r="A2" s="600"/>
      <c r="B2" s="579" t="s">
        <v>184</v>
      </c>
      <c r="C2" s="580"/>
      <c r="D2" s="580"/>
      <c r="E2" s="580"/>
      <c r="F2" s="580"/>
      <c r="G2" s="580"/>
      <c r="H2" s="580"/>
      <c r="I2" s="580"/>
      <c r="J2" s="580"/>
      <c r="K2" s="580"/>
      <c r="L2" s="581"/>
      <c r="M2" s="573" t="s">
        <v>185</v>
      </c>
      <c r="N2" s="574"/>
      <c r="O2" s="575"/>
    </row>
    <row r="3" spans="1:15" s="151" customFormat="1" ht="24" customHeight="1" thickBot="1" x14ac:dyDescent="0.3">
      <c r="A3" s="600"/>
      <c r="B3" s="579" t="s">
        <v>186</v>
      </c>
      <c r="C3" s="580"/>
      <c r="D3" s="580"/>
      <c r="E3" s="580"/>
      <c r="F3" s="580"/>
      <c r="G3" s="580"/>
      <c r="H3" s="580"/>
      <c r="I3" s="580"/>
      <c r="J3" s="580"/>
      <c r="K3" s="580"/>
      <c r="L3" s="581"/>
      <c r="M3" s="573" t="s">
        <v>187</v>
      </c>
      <c r="N3" s="574"/>
      <c r="O3" s="575"/>
    </row>
    <row r="4" spans="1:15" s="151" customFormat="1" ht="21.75" customHeight="1" thickBot="1" x14ac:dyDescent="0.3">
      <c r="A4" s="601"/>
      <c r="B4" s="582" t="s">
        <v>188</v>
      </c>
      <c r="C4" s="583"/>
      <c r="D4" s="583"/>
      <c r="E4" s="583"/>
      <c r="F4" s="583"/>
      <c r="G4" s="583"/>
      <c r="H4" s="583"/>
      <c r="I4" s="583"/>
      <c r="J4" s="583"/>
      <c r="K4" s="583"/>
      <c r="L4" s="584"/>
      <c r="M4" s="573" t="s">
        <v>189</v>
      </c>
      <c r="N4" s="574"/>
      <c r="O4" s="575"/>
    </row>
    <row r="5" spans="1:15" s="151" customFormat="1" ht="21.75" customHeight="1" thickBot="1" x14ac:dyDescent="0.3">
      <c r="A5" s="152"/>
      <c r="B5" s="153"/>
      <c r="C5" s="153"/>
      <c r="D5" s="153"/>
      <c r="E5" s="153"/>
      <c r="F5" s="153"/>
      <c r="G5" s="153"/>
      <c r="H5" s="153"/>
      <c r="I5" s="153"/>
      <c r="J5" s="153"/>
      <c r="K5" s="153"/>
      <c r="L5" s="153"/>
      <c r="M5" s="154"/>
      <c r="N5" s="154"/>
      <c r="O5" s="154"/>
    </row>
    <row r="6" spans="1:15" s="151" customFormat="1" ht="21.75" customHeight="1" thickBot="1" x14ac:dyDescent="0.3">
      <c r="A6" s="603" t="s">
        <v>190</v>
      </c>
      <c r="B6" s="242" t="s">
        <v>191</v>
      </c>
      <c r="C6" s="206" t="s">
        <v>192</v>
      </c>
      <c r="D6" s="242" t="s">
        <v>193</v>
      </c>
      <c r="E6" s="206" t="s">
        <v>192</v>
      </c>
      <c r="F6" s="242" t="s">
        <v>194</v>
      </c>
      <c r="G6" s="207"/>
      <c r="H6" s="242" t="s">
        <v>195</v>
      </c>
      <c r="I6" s="208"/>
      <c r="J6" s="587" t="s">
        <v>196</v>
      </c>
      <c r="K6" s="602"/>
      <c r="L6" s="241" t="s">
        <v>197</v>
      </c>
      <c r="M6" s="616"/>
      <c r="N6" s="616"/>
      <c r="O6" s="616"/>
    </row>
    <row r="7" spans="1:15" s="151" customFormat="1" ht="21.75" customHeight="1" thickBot="1" x14ac:dyDescent="0.3">
      <c r="A7" s="603"/>
      <c r="B7" s="243" t="s">
        <v>198</v>
      </c>
      <c r="C7" s="209"/>
      <c r="D7" s="242" t="s">
        <v>199</v>
      </c>
      <c r="E7" s="210"/>
      <c r="F7" s="242" t="s">
        <v>200</v>
      </c>
      <c r="G7" s="210"/>
      <c r="H7" s="242" t="s">
        <v>201</v>
      </c>
      <c r="I7" s="208"/>
      <c r="J7" s="587"/>
      <c r="K7" s="602"/>
      <c r="L7" s="241" t="s">
        <v>202</v>
      </c>
      <c r="M7" s="616"/>
      <c r="N7" s="616"/>
      <c r="O7" s="616"/>
    </row>
    <row r="8" spans="1:15" s="151" customFormat="1" ht="21.75" customHeight="1" thickBot="1" x14ac:dyDescent="0.3">
      <c r="A8" s="603"/>
      <c r="B8" s="242" t="s">
        <v>203</v>
      </c>
      <c r="C8" s="206"/>
      <c r="D8" s="242" t="s">
        <v>204</v>
      </c>
      <c r="E8" s="210"/>
      <c r="F8" s="242" t="s">
        <v>205</v>
      </c>
      <c r="G8" s="210"/>
      <c r="H8" s="242" t="s">
        <v>206</v>
      </c>
      <c r="I8" s="208"/>
      <c r="J8" s="587"/>
      <c r="K8" s="602"/>
      <c r="L8" s="241" t="s">
        <v>207</v>
      </c>
      <c r="M8" s="616" t="s">
        <v>192</v>
      </c>
      <c r="N8" s="616"/>
      <c r="O8" s="616"/>
    </row>
    <row r="9" spans="1:15" s="151" customFormat="1" ht="21.75" customHeight="1" x14ac:dyDescent="0.25">
      <c r="A9" s="152"/>
      <c r="B9" s="153"/>
      <c r="C9" s="153"/>
      <c r="D9" s="153"/>
      <c r="E9" s="153"/>
      <c r="F9" s="153"/>
      <c r="G9" s="153"/>
      <c r="H9" s="153"/>
      <c r="I9" s="153"/>
      <c r="J9" s="153"/>
      <c r="K9" s="153"/>
      <c r="L9" s="153"/>
      <c r="M9" s="154"/>
      <c r="N9" s="154"/>
      <c r="O9" s="154"/>
    </row>
    <row r="10" spans="1:15" ht="15" customHeight="1" thickBot="1" x14ac:dyDescent="0.3">
      <c r="A10" s="73"/>
      <c r="B10" s="74"/>
      <c r="C10" s="74"/>
      <c r="D10" s="76"/>
      <c r="E10" s="75"/>
      <c r="F10" s="75"/>
      <c r="G10" s="335"/>
      <c r="H10" s="335"/>
      <c r="I10" s="77"/>
      <c r="J10" s="77"/>
      <c r="K10" s="74"/>
      <c r="L10" s="74"/>
      <c r="M10" s="74"/>
      <c r="N10" s="74"/>
      <c r="O10" s="74"/>
    </row>
    <row r="11" spans="1:15" ht="15" customHeight="1" x14ac:dyDescent="0.25">
      <c r="A11" s="609" t="s">
        <v>208</v>
      </c>
      <c r="B11" s="623" t="s">
        <v>348</v>
      </c>
      <c r="C11" s="624"/>
      <c r="D11" s="624"/>
      <c r="E11" s="624"/>
      <c r="F11" s="624"/>
      <c r="G11" s="624"/>
      <c r="H11" s="624"/>
      <c r="I11" s="624"/>
      <c r="J11" s="624"/>
      <c r="K11" s="624"/>
      <c r="L11" s="624"/>
      <c r="M11" s="624"/>
      <c r="N11" s="624"/>
      <c r="O11" s="625"/>
    </row>
    <row r="12" spans="1:15" ht="15" customHeight="1" x14ac:dyDescent="0.25">
      <c r="A12" s="610"/>
      <c r="B12" s="626"/>
      <c r="C12" s="627"/>
      <c r="D12" s="627"/>
      <c r="E12" s="627"/>
      <c r="F12" s="627"/>
      <c r="G12" s="627"/>
      <c r="H12" s="627"/>
      <c r="I12" s="627"/>
      <c r="J12" s="627"/>
      <c r="K12" s="627"/>
      <c r="L12" s="627"/>
      <c r="M12" s="627"/>
      <c r="N12" s="627"/>
      <c r="O12" s="628"/>
    </row>
    <row r="13" spans="1:15" ht="15" customHeight="1" thickBot="1" x14ac:dyDescent="0.3">
      <c r="A13" s="611"/>
      <c r="B13" s="629"/>
      <c r="C13" s="630"/>
      <c r="D13" s="630"/>
      <c r="E13" s="630"/>
      <c r="F13" s="630"/>
      <c r="G13" s="630"/>
      <c r="H13" s="630"/>
      <c r="I13" s="630"/>
      <c r="J13" s="630"/>
      <c r="K13" s="630"/>
      <c r="L13" s="630"/>
      <c r="M13" s="630"/>
      <c r="N13" s="630"/>
      <c r="O13" s="631"/>
    </row>
    <row r="14" spans="1:15" ht="9" customHeight="1" thickBot="1" x14ac:dyDescent="0.3">
      <c r="A14" s="81"/>
      <c r="B14" s="150"/>
      <c r="C14" s="82"/>
      <c r="D14" s="82"/>
      <c r="E14" s="82"/>
      <c r="F14" s="82"/>
      <c r="G14" s="83"/>
      <c r="H14" s="83"/>
      <c r="I14" s="83"/>
      <c r="J14" s="83"/>
      <c r="K14" s="83"/>
      <c r="L14" s="84"/>
      <c r="M14" s="84"/>
      <c r="N14" s="84"/>
      <c r="O14" s="84"/>
    </row>
    <row r="15" spans="1:15" s="85" customFormat="1" ht="37.5" customHeight="1" thickBot="1" x14ac:dyDescent="0.3">
      <c r="A15" s="124" t="s">
        <v>210</v>
      </c>
      <c r="B15" s="597" t="s">
        <v>301</v>
      </c>
      <c r="C15" s="597"/>
      <c r="D15" s="597"/>
      <c r="E15" s="597"/>
      <c r="F15" s="597"/>
      <c r="G15" s="603" t="s">
        <v>212</v>
      </c>
      <c r="H15" s="603"/>
      <c r="I15" s="598" t="s">
        <v>349</v>
      </c>
      <c r="J15" s="598"/>
      <c r="K15" s="598"/>
      <c r="L15" s="598"/>
      <c r="M15" s="598"/>
      <c r="N15" s="598"/>
      <c r="O15" s="598"/>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214</v>
      </c>
      <c r="B17" s="597" t="s">
        <v>215</v>
      </c>
      <c r="C17" s="597"/>
      <c r="D17" s="597"/>
      <c r="E17" s="597"/>
      <c r="F17" s="124" t="s">
        <v>216</v>
      </c>
      <c r="G17" s="604" t="s">
        <v>217</v>
      </c>
      <c r="H17" s="604"/>
      <c r="I17" s="604"/>
      <c r="J17" s="124" t="s">
        <v>218</v>
      </c>
      <c r="K17" s="597" t="s">
        <v>303</v>
      </c>
      <c r="L17" s="597"/>
      <c r="M17" s="597"/>
      <c r="N17" s="597"/>
      <c r="O17" s="597"/>
    </row>
    <row r="18" spans="1:15" ht="9" customHeight="1" x14ac:dyDescent="0.25">
      <c r="A18" s="72"/>
      <c r="B18" s="69"/>
      <c r="C18" s="608"/>
      <c r="D18" s="608"/>
      <c r="E18" s="608"/>
      <c r="F18" s="608"/>
      <c r="G18" s="608"/>
      <c r="H18" s="608"/>
      <c r="I18" s="608"/>
      <c r="J18" s="608"/>
      <c r="K18" s="608"/>
      <c r="L18" s="608"/>
      <c r="M18" s="608"/>
      <c r="N18" s="608"/>
      <c r="O18" s="608"/>
    </row>
    <row r="20" spans="1:15" ht="16.5" customHeight="1" thickBot="1" x14ac:dyDescent="0.3">
      <c r="A20" s="148"/>
      <c r="B20" s="149"/>
      <c r="C20" s="149"/>
      <c r="D20" s="149"/>
      <c r="E20" s="149"/>
      <c r="F20" s="149"/>
      <c r="G20" s="149"/>
      <c r="H20" s="149"/>
      <c r="I20" s="149"/>
      <c r="J20" s="149"/>
      <c r="K20" s="149"/>
      <c r="L20" s="149"/>
      <c r="M20" s="149"/>
      <c r="N20" s="149"/>
      <c r="O20" s="149"/>
    </row>
    <row r="21" spans="1:15" ht="32.1" customHeight="1" thickBot="1" x14ac:dyDescent="0.3">
      <c r="A21" s="585" t="s">
        <v>220</v>
      </c>
      <c r="B21" s="586"/>
      <c r="C21" s="586"/>
      <c r="D21" s="586"/>
      <c r="E21" s="586"/>
      <c r="F21" s="586"/>
      <c r="G21" s="586"/>
      <c r="H21" s="586"/>
      <c r="I21" s="586"/>
      <c r="J21" s="586"/>
      <c r="K21" s="586"/>
      <c r="L21" s="586"/>
      <c r="M21" s="586"/>
      <c r="N21" s="586"/>
      <c r="O21" s="587"/>
    </row>
    <row r="22" spans="1:15" ht="32.1" customHeight="1" thickBot="1" x14ac:dyDescent="0.3">
      <c r="A22" s="585" t="s">
        <v>221</v>
      </c>
      <c r="B22" s="586"/>
      <c r="C22" s="586"/>
      <c r="D22" s="586"/>
      <c r="E22" s="586"/>
      <c r="F22" s="586"/>
      <c r="G22" s="586"/>
      <c r="H22" s="586"/>
      <c r="I22" s="586"/>
      <c r="J22" s="586"/>
      <c r="K22" s="586"/>
      <c r="L22" s="586"/>
      <c r="M22" s="586"/>
      <c r="N22" s="586"/>
      <c r="O22" s="587"/>
    </row>
    <row r="23" spans="1:15" ht="32.1" customHeight="1" thickBot="1" x14ac:dyDescent="0.3">
      <c r="A23" s="96"/>
      <c r="B23" s="86" t="s">
        <v>191</v>
      </c>
      <c r="C23" s="86" t="s">
        <v>193</v>
      </c>
      <c r="D23" s="86" t="s">
        <v>194</v>
      </c>
      <c r="E23" s="86" t="s">
        <v>195</v>
      </c>
      <c r="F23" s="86" t="s">
        <v>198</v>
      </c>
      <c r="G23" s="86" t="s">
        <v>199</v>
      </c>
      <c r="H23" s="86" t="s">
        <v>200</v>
      </c>
      <c r="I23" s="86" t="s">
        <v>201</v>
      </c>
      <c r="J23" s="86" t="s">
        <v>203</v>
      </c>
      <c r="K23" s="86" t="s">
        <v>204</v>
      </c>
      <c r="L23" s="86" t="s">
        <v>205</v>
      </c>
      <c r="M23" s="86" t="s">
        <v>206</v>
      </c>
      <c r="N23" s="87" t="s">
        <v>222</v>
      </c>
      <c r="O23" s="87" t="s">
        <v>223</v>
      </c>
    </row>
    <row r="24" spans="1:15" ht="32.1" customHeight="1" x14ac:dyDescent="0.25">
      <c r="A24" s="90" t="s">
        <v>224</v>
      </c>
      <c r="B24" s="91">
        <v>650150000</v>
      </c>
      <c r="C24" s="91"/>
      <c r="D24" s="91"/>
      <c r="E24" s="91"/>
      <c r="F24" s="91"/>
      <c r="G24" s="91"/>
      <c r="H24" s="88"/>
      <c r="I24" s="88"/>
      <c r="J24" s="88"/>
      <c r="K24" s="88"/>
      <c r="L24" s="88"/>
      <c r="M24" s="88"/>
      <c r="N24" s="409">
        <f>SUM(B24:M24)</f>
        <v>650150000</v>
      </c>
      <c r="O24" s="89"/>
    </row>
    <row r="25" spans="1:15" ht="32.1" customHeight="1" x14ac:dyDescent="0.25">
      <c r="A25" s="90" t="s">
        <v>225</v>
      </c>
      <c r="B25" s="91">
        <v>72740000</v>
      </c>
      <c r="C25" s="91">
        <v>522708000</v>
      </c>
      <c r="D25" s="91"/>
      <c r="E25" s="91"/>
      <c r="F25" s="91"/>
      <c r="G25" s="91"/>
      <c r="H25" s="91"/>
      <c r="I25" s="91"/>
      <c r="J25" s="91"/>
      <c r="K25" s="91"/>
      <c r="L25" s="91"/>
      <c r="M25" s="91"/>
      <c r="N25" s="188">
        <f>SUM(B25:M25)</f>
        <v>595448000</v>
      </c>
      <c r="O25" s="123">
        <f>+(B25+C25+D25+E25+F25+G25+H25+I25+J25+K25+L25+M25)/N24</f>
        <v>0.91586249327078362</v>
      </c>
    </row>
    <row r="26" spans="1:15" ht="32.1" customHeight="1" x14ac:dyDescent="0.25">
      <c r="A26" s="90" t="s">
        <v>226</v>
      </c>
      <c r="B26" s="91"/>
      <c r="C26" s="91"/>
      <c r="D26" s="91"/>
      <c r="E26" s="91"/>
      <c r="F26" s="91"/>
      <c r="G26" s="91"/>
      <c r="H26" s="91"/>
      <c r="I26" s="91"/>
      <c r="J26" s="91"/>
      <c r="K26" s="91"/>
      <c r="L26" s="91"/>
      <c r="M26" s="91"/>
      <c r="N26" s="345"/>
      <c r="O26" s="123"/>
    </row>
    <row r="27" spans="1:15" ht="32.1" customHeight="1" x14ac:dyDescent="0.25">
      <c r="A27" s="90" t="s">
        <v>227</v>
      </c>
      <c r="B27" s="91"/>
      <c r="C27" s="91">
        <v>13375600</v>
      </c>
      <c r="D27" s="91"/>
      <c r="E27" s="91"/>
      <c r="F27" s="91"/>
      <c r="G27" s="91"/>
      <c r="H27" s="91"/>
      <c r="I27" s="91"/>
      <c r="J27" s="91"/>
      <c r="K27" s="91"/>
      <c r="L27" s="91"/>
      <c r="M27" s="343"/>
      <c r="N27" s="342">
        <f>SUM(B27:M27)</f>
        <v>13375600</v>
      </c>
      <c r="O27" s="344"/>
    </row>
    <row r="28" spans="1:15" ht="32.1" customHeight="1" x14ac:dyDescent="0.25">
      <c r="A28" s="90" t="s">
        <v>228</v>
      </c>
      <c r="B28" s="91">
        <v>0</v>
      </c>
      <c r="C28" s="91"/>
      <c r="D28" s="91"/>
      <c r="E28" s="91"/>
      <c r="F28" s="91"/>
      <c r="G28" s="91"/>
      <c r="H28" s="91"/>
      <c r="I28" s="91"/>
      <c r="J28" s="91"/>
      <c r="K28" s="91"/>
      <c r="L28" s="91"/>
      <c r="M28" s="91"/>
      <c r="N28" s="188"/>
      <c r="O28" s="92"/>
    </row>
    <row r="29" spans="1:15" ht="32.1" customHeight="1" x14ac:dyDescent="0.25">
      <c r="A29" s="93" t="s">
        <v>229</v>
      </c>
      <c r="B29" s="94">
        <v>0</v>
      </c>
      <c r="C29" s="94">
        <v>11802000</v>
      </c>
      <c r="D29" s="94"/>
      <c r="E29" s="94"/>
      <c r="F29" s="94"/>
      <c r="G29" s="94"/>
      <c r="H29" s="94"/>
      <c r="I29" s="94"/>
      <c r="J29" s="94"/>
      <c r="K29" s="94"/>
      <c r="L29" s="94"/>
      <c r="M29" s="94"/>
      <c r="N29" s="94">
        <f>SUM(B29:M29)</f>
        <v>11802000</v>
      </c>
      <c r="O29" s="123">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52" t="s">
        <v>230</v>
      </c>
      <c r="B33" s="553"/>
      <c r="C33" s="553"/>
      <c r="D33" s="553"/>
      <c r="E33" s="553"/>
      <c r="F33" s="553"/>
      <c r="G33" s="553"/>
      <c r="H33" s="553"/>
      <c r="I33" s="554"/>
      <c r="J33" s="100"/>
    </row>
    <row r="34" spans="1:10" ht="50.25" customHeight="1" thickBot="1" x14ac:dyDescent="0.3">
      <c r="A34" s="108" t="s">
        <v>231</v>
      </c>
      <c r="B34" s="555" t="str">
        <f>+B11</f>
        <v>Brindar 7.400 atenciones y seguimientos psicosociales a los casos de mujeres víctimas de violencias en el contexto intrafamiliar y en el marco de relaciones de pareja y expareja remitidos</v>
      </c>
      <c r="C34" s="556"/>
      <c r="D34" s="556"/>
      <c r="E34" s="556"/>
      <c r="F34" s="556"/>
      <c r="G34" s="556"/>
      <c r="H34" s="556"/>
      <c r="I34" s="557"/>
      <c r="J34" s="98"/>
    </row>
    <row r="35" spans="1:10" ht="18.75" customHeight="1" thickBot="1" x14ac:dyDescent="0.3">
      <c r="A35" s="546" t="s">
        <v>232</v>
      </c>
      <c r="B35" s="159">
        <v>2024</v>
      </c>
      <c r="C35" s="159">
        <v>2025</v>
      </c>
      <c r="D35" s="159">
        <v>2026</v>
      </c>
      <c r="E35" s="159">
        <v>2027</v>
      </c>
      <c r="F35" s="159" t="s">
        <v>233</v>
      </c>
      <c r="G35" s="565" t="s">
        <v>234</v>
      </c>
      <c r="H35" s="565" t="s">
        <v>21</v>
      </c>
      <c r="I35" s="565"/>
      <c r="J35" s="98"/>
    </row>
    <row r="36" spans="1:10" ht="50.25" customHeight="1" thickBot="1" x14ac:dyDescent="0.3">
      <c r="A36" s="547"/>
      <c r="B36" s="278">
        <v>1168</v>
      </c>
      <c r="C36" s="278">
        <v>2100</v>
      </c>
      <c r="D36" s="278">
        <v>2032</v>
      </c>
      <c r="E36" s="278">
        <v>2100</v>
      </c>
      <c r="F36" s="290">
        <v>7400</v>
      </c>
      <c r="G36" s="565"/>
      <c r="H36" s="565"/>
      <c r="I36" s="565"/>
      <c r="J36" s="98"/>
    </row>
    <row r="37" spans="1:10" ht="52.5" customHeight="1" thickBot="1" x14ac:dyDescent="0.3">
      <c r="A37" s="109" t="s">
        <v>235</v>
      </c>
      <c r="B37" s="558">
        <v>0.1</v>
      </c>
      <c r="C37" s="559"/>
      <c r="D37" s="562" t="s">
        <v>236</v>
      </c>
      <c r="E37" s="563"/>
      <c r="F37" s="563"/>
      <c r="G37" s="563"/>
      <c r="H37" s="563"/>
      <c r="I37" s="564"/>
    </row>
    <row r="38" spans="1:10" s="99" customFormat="1" ht="70.5" customHeight="1" x14ac:dyDescent="0.25">
      <c r="A38" s="546" t="s">
        <v>237</v>
      </c>
      <c r="B38" s="109" t="s">
        <v>238</v>
      </c>
      <c r="C38" s="108" t="s">
        <v>239</v>
      </c>
      <c r="D38" s="534" t="s">
        <v>240</v>
      </c>
      <c r="E38" s="535"/>
      <c r="F38" s="534" t="s">
        <v>241</v>
      </c>
      <c r="G38" s="535"/>
      <c r="H38" s="110" t="s">
        <v>242</v>
      </c>
      <c r="I38" s="112" t="s">
        <v>243</v>
      </c>
    </row>
    <row r="39" spans="1:10" ht="191.25" customHeight="1" x14ac:dyDescent="0.25">
      <c r="A39" s="547"/>
      <c r="B39" s="441">
        <v>70</v>
      </c>
      <c r="C39" s="105">
        <v>63</v>
      </c>
      <c r="D39" s="548" t="s">
        <v>350</v>
      </c>
      <c r="E39" s="549"/>
      <c r="F39" s="548" t="s">
        <v>350</v>
      </c>
      <c r="G39" s="549"/>
      <c r="H39" s="410" t="s">
        <v>286</v>
      </c>
      <c r="I39" s="407" t="s">
        <v>351</v>
      </c>
    </row>
    <row r="40" spans="1:10" s="99" customFormat="1" ht="76.5" customHeight="1" x14ac:dyDescent="0.25">
      <c r="A40" s="546" t="s">
        <v>248</v>
      </c>
      <c r="B40" s="111" t="s">
        <v>238</v>
      </c>
      <c r="C40" s="110" t="s">
        <v>239</v>
      </c>
      <c r="D40" s="534" t="s">
        <v>240</v>
      </c>
      <c r="E40" s="535"/>
      <c r="F40" s="534" t="s">
        <v>241</v>
      </c>
      <c r="G40" s="535"/>
      <c r="H40" s="110" t="s">
        <v>242</v>
      </c>
      <c r="I40" s="112" t="s">
        <v>243</v>
      </c>
    </row>
    <row r="41" spans="1:10" ht="211.5" customHeight="1" x14ac:dyDescent="0.25">
      <c r="A41" s="547"/>
      <c r="B41" s="441">
        <v>80</v>
      </c>
      <c r="C41" s="105">
        <v>75</v>
      </c>
      <c r="D41" s="548" t="s">
        <v>352</v>
      </c>
      <c r="E41" s="549"/>
      <c r="F41" s="548" t="s">
        <v>353</v>
      </c>
      <c r="G41" s="549"/>
      <c r="H41" s="410" t="s">
        <v>354</v>
      </c>
      <c r="I41" s="407" t="s">
        <v>355</v>
      </c>
    </row>
    <row r="42" spans="1:10" s="99" customFormat="1" ht="35.1" customHeight="1" thickBot="1" x14ac:dyDescent="0.3">
      <c r="A42" s="546" t="s">
        <v>251</v>
      </c>
      <c r="B42" s="111" t="s">
        <v>238</v>
      </c>
      <c r="C42" s="110" t="s">
        <v>239</v>
      </c>
      <c r="D42" s="534" t="s">
        <v>240</v>
      </c>
      <c r="E42" s="535"/>
      <c r="F42" s="534" t="s">
        <v>241</v>
      </c>
      <c r="G42" s="535"/>
      <c r="H42" s="110" t="s">
        <v>242</v>
      </c>
      <c r="I42" s="112" t="s">
        <v>243</v>
      </c>
    </row>
    <row r="43" spans="1:10" ht="120.75" customHeight="1" thickBot="1" x14ac:dyDescent="0.3">
      <c r="A43" s="547"/>
      <c r="B43" s="104">
        <v>225</v>
      </c>
      <c r="C43" s="105"/>
      <c r="D43" s="560"/>
      <c r="E43" s="561"/>
      <c r="F43" s="560"/>
      <c r="G43" s="561"/>
      <c r="H43" s="101"/>
      <c r="I43" s="102"/>
    </row>
    <row r="44" spans="1:10" s="99" customFormat="1" ht="35.1" customHeight="1" thickBot="1" x14ac:dyDescent="0.3">
      <c r="A44" s="546" t="s">
        <v>252</v>
      </c>
      <c r="B44" s="111" t="s">
        <v>238</v>
      </c>
      <c r="C44" s="111" t="s">
        <v>239</v>
      </c>
      <c r="D44" s="534" t="s">
        <v>240</v>
      </c>
      <c r="E44" s="535"/>
      <c r="F44" s="534" t="s">
        <v>241</v>
      </c>
      <c r="G44" s="535"/>
      <c r="H44" s="110" t="s">
        <v>242</v>
      </c>
      <c r="I44" s="110" t="s">
        <v>243</v>
      </c>
    </row>
    <row r="45" spans="1:10" ht="120.75" customHeight="1" thickBot="1" x14ac:dyDescent="0.3">
      <c r="A45" s="547"/>
      <c r="B45" s="104">
        <v>225</v>
      </c>
      <c r="C45" s="105"/>
      <c r="D45" s="550"/>
      <c r="E45" s="551"/>
      <c r="F45" s="550"/>
      <c r="G45" s="551"/>
      <c r="H45" s="120"/>
      <c r="I45" s="121"/>
    </row>
    <row r="46" spans="1:10" s="99" customFormat="1" ht="35.1" customHeight="1" thickBot="1" x14ac:dyDescent="0.3">
      <c r="A46" s="546" t="s">
        <v>253</v>
      </c>
      <c r="B46" s="111" t="s">
        <v>238</v>
      </c>
      <c r="C46" s="110" t="s">
        <v>239</v>
      </c>
      <c r="D46" s="534" t="s">
        <v>240</v>
      </c>
      <c r="E46" s="535"/>
      <c r="F46" s="534" t="s">
        <v>241</v>
      </c>
      <c r="G46" s="535"/>
      <c r="H46" s="110" t="s">
        <v>242</v>
      </c>
      <c r="I46" s="112" t="s">
        <v>243</v>
      </c>
    </row>
    <row r="47" spans="1:10" ht="120.75" customHeight="1" thickBot="1" x14ac:dyDescent="0.3">
      <c r="A47" s="547"/>
      <c r="B47" s="104">
        <v>200</v>
      </c>
      <c r="C47" s="105"/>
      <c r="D47" s="536"/>
      <c r="E47" s="538"/>
      <c r="F47" s="536"/>
      <c r="G47" s="538"/>
      <c r="H47" s="101"/>
      <c r="I47" s="103"/>
    </row>
    <row r="48" spans="1:10" s="99" customFormat="1" ht="35.1" customHeight="1" thickBot="1" x14ac:dyDescent="0.3">
      <c r="A48" s="546" t="s">
        <v>254</v>
      </c>
      <c r="B48" s="111" t="s">
        <v>238</v>
      </c>
      <c r="C48" s="110" t="s">
        <v>239</v>
      </c>
      <c r="D48" s="534" t="s">
        <v>240</v>
      </c>
      <c r="E48" s="535"/>
      <c r="F48" s="534" t="s">
        <v>241</v>
      </c>
      <c r="G48" s="535"/>
      <c r="H48" s="110" t="s">
        <v>242</v>
      </c>
      <c r="I48" s="112" t="s">
        <v>243</v>
      </c>
    </row>
    <row r="49" spans="1:9" ht="120.75" customHeight="1" thickBot="1" x14ac:dyDescent="0.3">
      <c r="A49" s="547"/>
      <c r="B49" s="106">
        <v>200</v>
      </c>
      <c r="C49" s="107"/>
      <c r="D49" s="536"/>
      <c r="E49" s="538"/>
      <c r="F49" s="536"/>
      <c r="G49" s="538"/>
      <c r="H49" s="101"/>
      <c r="I49" s="103"/>
    </row>
    <row r="50" spans="1:9" ht="35.1" customHeight="1" thickBot="1" x14ac:dyDescent="0.3">
      <c r="A50" s="546" t="s">
        <v>255</v>
      </c>
      <c r="B50" s="109" t="s">
        <v>238</v>
      </c>
      <c r="C50" s="108" t="s">
        <v>239</v>
      </c>
      <c r="D50" s="534" t="s">
        <v>240</v>
      </c>
      <c r="E50" s="535"/>
      <c r="F50" s="534" t="s">
        <v>241</v>
      </c>
      <c r="G50" s="535"/>
      <c r="H50" s="110" t="s">
        <v>242</v>
      </c>
      <c r="I50" s="112" t="s">
        <v>243</v>
      </c>
    </row>
    <row r="51" spans="1:9" ht="120.75" customHeight="1" thickBot="1" x14ac:dyDescent="0.3">
      <c r="A51" s="547"/>
      <c r="B51" s="106">
        <v>200</v>
      </c>
      <c r="C51" s="107"/>
      <c r="D51" s="536"/>
      <c r="E51" s="537"/>
      <c r="F51" s="536"/>
      <c r="G51" s="538"/>
      <c r="H51" s="101"/>
      <c r="I51" s="103"/>
    </row>
    <row r="52" spans="1:9" ht="35.1" customHeight="1" thickBot="1" x14ac:dyDescent="0.3">
      <c r="A52" s="546" t="s">
        <v>256</v>
      </c>
      <c r="B52" s="109" t="s">
        <v>238</v>
      </c>
      <c r="C52" s="108" t="s">
        <v>239</v>
      </c>
      <c r="D52" s="534" t="s">
        <v>240</v>
      </c>
      <c r="E52" s="535"/>
      <c r="F52" s="534" t="s">
        <v>241</v>
      </c>
      <c r="G52" s="535"/>
      <c r="H52" s="110" t="s">
        <v>242</v>
      </c>
      <c r="I52" s="112" t="s">
        <v>243</v>
      </c>
    </row>
    <row r="53" spans="1:9" ht="120.75" customHeight="1" thickBot="1" x14ac:dyDescent="0.3">
      <c r="A53" s="547"/>
      <c r="B53" s="106">
        <v>200</v>
      </c>
      <c r="C53" s="107"/>
      <c r="D53" s="536"/>
      <c r="E53" s="537"/>
      <c r="F53" s="536"/>
      <c r="G53" s="538"/>
      <c r="H53" s="101"/>
      <c r="I53" s="103"/>
    </row>
    <row r="54" spans="1:9" ht="35.1" customHeight="1" thickBot="1" x14ac:dyDescent="0.3">
      <c r="A54" s="546" t="s">
        <v>257</v>
      </c>
      <c r="B54" s="109" t="s">
        <v>238</v>
      </c>
      <c r="C54" s="108" t="s">
        <v>239</v>
      </c>
      <c r="D54" s="534" t="s">
        <v>240</v>
      </c>
      <c r="E54" s="535"/>
      <c r="F54" s="534" t="s">
        <v>241</v>
      </c>
      <c r="G54" s="535"/>
      <c r="H54" s="110" t="s">
        <v>242</v>
      </c>
      <c r="I54" s="112" t="s">
        <v>243</v>
      </c>
    </row>
    <row r="55" spans="1:9" ht="120.75" customHeight="1" thickBot="1" x14ac:dyDescent="0.3">
      <c r="A55" s="547"/>
      <c r="B55" s="106">
        <v>200</v>
      </c>
      <c r="C55" s="107"/>
      <c r="D55" s="536"/>
      <c r="E55" s="538"/>
      <c r="F55" s="536"/>
      <c r="G55" s="538"/>
      <c r="H55" s="101"/>
      <c r="I55" s="101"/>
    </row>
    <row r="56" spans="1:9" ht="35.1" customHeight="1" thickBot="1" x14ac:dyDescent="0.3">
      <c r="A56" s="546" t="s">
        <v>258</v>
      </c>
      <c r="B56" s="109" t="s">
        <v>238</v>
      </c>
      <c r="C56" s="108" t="s">
        <v>239</v>
      </c>
      <c r="D56" s="534" t="s">
        <v>240</v>
      </c>
      <c r="E56" s="535"/>
      <c r="F56" s="534" t="s">
        <v>241</v>
      </c>
      <c r="G56" s="535"/>
      <c r="H56" s="110" t="s">
        <v>242</v>
      </c>
      <c r="I56" s="112" t="s">
        <v>243</v>
      </c>
    </row>
    <row r="57" spans="1:9" ht="120.75" customHeight="1" thickBot="1" x14ac:dyDescent="0.3">
      <c r="A57" s="547"/>
      <c r="B57" s="106">
        <v>200</v>
      </c>
      <c r="C57" s="107"/>
      <c r="D57" s="536"/>
      <c r="E57" s="538"/>
      <c r="F57" s="536"/>
      <c r="G57" s="538"/>
      <c r="H57" s="101"/>
      <c r="I57" s="103"/>
    </row>
    <row r="58" spans="1:9" ht="35.1" customHeight="1" thickBot="1" x14ac:dyDescent="0.3">
      <c r="A58" s="546" t="s">
        <v>259</v>
      </c>
      <c r="B58" s="109" t="s">
        <v>238</v>
      </c>
      <c r="C58" s="108" t="s">
        <v>239</v>
      </c>
      <c r="D58" s="534" t="s">
        <v>240</v>
      </c>
      <c r="E58" s="535"/>
      <c r="F58" s="534" t="s">
        <v>241</v>
      </c>
      <c r="G58" s="535"/>
      <c r="H58" s="110" t="s">
        <v>242</v>
      </c>
      <c r="I58" s="112" t="s">
        <v>243</v>
      </c>
    </row>
    <row r="59" spans="1:9" ht="120.75" customHeight="1" thickBot="1" x14ac:dyDescent="0.3">
      <c r="A59" s="547"/>
      <c r="B59" s="106">
        <v>200</v>
      </c>
      <c r="C59" s="107"/>
      <c r="D59" s="536"/>
      <c r="E59" s="538"/>
      <c r="F59" s="537"/>
      <c r="G59" s="537"/>
      <c r="H59" s="101"/>
      <c r="I59" s="101"/>
    </row>
    <row r="60" spans="1:9" ht="35.1" customHeight="1" thickBot="1" x14ac:dyDescent="0.3">
      <c r="A60" s="546" t="s">
        <v>260</v>
      </c>
      <c r="B60" s="109" t="s">
        <v>238</v>
      </c>
      <c r="C60" s="108" t="s">
        <v>239</v>
      </c>
      <c r="D60" s="534" t="s">
        <v>240</v>
      </c>
      <c r="E60" s="535"/>
      <c r="F60" s="534" t="s">
        <v>241</v>
      </c>
      <c r="G60" s="535"/>
      <c r="H60" s="110" t="s">
        <v>242</v>
      </c>
      <c r="I60" s="112" t="s">
        <v>243</v>
      </c>
    </row>
    <row r="61" spans="1:9" ht="120.75" customHeight="1" thickBot="1" x14ac:dyDescent="0.3">
      <c r="A61" s="547"/>
      <c r="B61" s="106">
        <v>100</v>
      </c>
      <c r="C61" s="107"/>
      <c r="D61" s="536"/>
      <c r="E61" s="538"/>
      <c r="F61" s="536"/>
      <c r="G61" s="538"/>
      <c r="H61" s="101"/>
      <c r="I61" s="101"/>
    </row>
    <row r="64" spans="1:9" s="98" customFormat="1" ht="30" customHeight="1" x14ac:dyDescent="0.25">
      <c r="A64" s="68"/>
      <c r="B64" s="68"/>
      <c r="C64" s="68"/>
      <c r="D64" s="68"/>
      <c r="E64" s="68"/>
      <c r="F64" s="68"/>
      <c r="G64" s="68"/>
      <c r="H64" s="68"/>
      <c r="I64" s="68"/>
    </row>
    <row r="65" spans="1:9" ht="34.5" customHeight="1" x14ac:dyDescent="0.25">
      <c r="A65" s="618" t="s">
        <v>261</v>
      </c>
      <c r="B65" s="618"/>
      <c r="C65" s="618"/>
      <c r="D65" s="618"/>
      <c r="E65" s="618"/>
      <c r="F65" s="618"/>
      <c r="G65" s="618"/>
      <c r="H65" s="618"/>
      <c r="I65" s="618"/>
    </row>
    <row r="66" spans="1:9" ht="160.5" customHeight="1" x14ac:dyDescent="0.25">
      <c r="A66" s="113" t="s">
        <v>262</v>
      </c>
      <c r="B66" s="658" t="s">
        <v>356</v>
      </c>
      <c r="C66" s="659"/>
      <c r="D66" s="660" t="s">
        <v>357</v>
      </c>
      <c r="E66" s="661"/>
      <c r="F66" s="632"/>
      <c r="G66" s="633"/>
      <c r="H66" s="632"/>
      <c r="I66" s="633"/>
    </row>
    <row r="67" spans="1:9" ht="40.5" customHeight="1" x14ac:dyDescent="0.25">
      <c r="A67" s="113" t="s">
        <v>266</v>
      </c>
      <c r="B67" s="621">
        <v>0.05</v>
      </c>
      <c r="C67" s="622"/>
      <c r="D67" s="621">
        <v>0.05</v>
      </c>
      <c r="E67" s="622"/>
      <c r="F67" s="634"/>
      <c r="G67" s="635"/>
      <c r="H67" s="634"/>
      <c r="I67" s="635"/>
    </row>
    <row r="68" spans="1:9" ht="30" customHeight="1" x14ac:dyDescent="0.25">
      <c r="A68" s="614" t="s">
        <v>191</v>
      </c>
      <c r="B68" s="165" t="s">
        <v>99</v>
      </c>
      <c r="C68" s="165" t="s">
        <v>239</v>
      </c>
      <c r="D68" s="165" t="s">
        <v>99</v>
      </c>
      <c r="E68" s="165" t="s">
        <v>239</v>
      </c>
      <c r="F68" s="165" t="s">
        <v>99</v>
      </c>
      <c r="G68" s="165" t="s">
        <v>239</v>
      </c>
      <c r="H68" s="165" t="s">
        <v>99</v>
      </c>
      <c r="I68" s="165" t="s">
        <v>239</v>
      </c>
    </row>
    <row r="69" spans="1:9" ht="30" customHeight="1" x14ac:dyDescent="0.25">
      <c r="A69" s="615"/>
      <c r="B69" s="116">
        <v>0.02</v>
      </c>
      <c r="C69" s="116">
        <v>0.02</v>
      </c>
      <c r="D69" s="116">
        <v>0.02</v>
      </c>
      <c r="E69" s="116">
        <v>0.02</v>
      </c>
      <c r="F69" s="122"/>
      <c r="G69" s="116"/>
      <c r="H69" s="122"/>
      <c r="I69" s="116"/>
    </row>
    <row r="70" spans="1:9" ht="267.75" customHeight="1" x14ac:dyDescent="0.25">
      <c r="A70" s="113" t="s">
        <v>267</v>
      </c>
      <c r="B70" s="636" t="s">
        <v>358</v>
      </c>
      <c r="C70" s="637"/>
      <c r="D70" s="636" t="s">
        <v>359</v>
      </c>
      <c r="E70" s="637"/>
      <c r="F70" s="662"/>
      <c r="G70" s="663"/>
      <c r="H70" s="619"/>
      <c r="I70" s="620"/>
    </row>
    <row r="71" spans="1:9" ht="80.25" customHeight="1" x14ac:dyDescent="0.25">
      <c r="A71" s="113" t="s">
        <v>271</v>
      </c>
      <c r="B71" s="657" t="s">
        <v>360</v>
      </c>
      <c r="C71" s="567"/>
      <c r="D71" s="657" t="s">
        <v>361</v>
      </c>
      <c r="E71" s="567"/>
      <c r="F71" s="530"/>
      <c r="G71" s="531"/>
      <c r="H71" s="530"/>
      <c r="I71" s="531"/>
    </row>
    <row r="72" spans="1:9" ht="30.75" customHeight="1" x14ac:dyDescent="0.25">
      <c r="A72" s="614" t="s">
        <v>193</v>
      </c>
      <c r="B72" s="165" t="s">
        <v>99</v>
      </c>
      <c r="C72" s="165" t="s">
        <v>239</v>
      </c>
      <c r="D72" s="165" t="s">
        <v>99</v>
      </c>
      <c r="E72" s="165" t="s">
        <v>239</v>
      </c>
      <c r="F72" s="165" t="s">
        <v>99</v>
      </c>
      <c r="G72" s="165" t="s">
        <v>239</v>
      </c>
      <c r="H72" s="165" t="s">
        <v>99</v>
      </c>
      <c r="I72" s="165" t="s">
        <v>239</v>
      </c>
    </row>
    <row r="73" spans="1:9" ht="30.75" customHeight="1" x14ac:dyDescent="0.25">
      <c r="A73" s="615"/>
      <c r="B73" s="116">
        <v>0.05</v>
      </c>
      <c r="C73" s="116">
        <v>0.05</v>
      </c>
      <c r="D73" s="116">
        <v>0.05</v>
      </c>
      <c r="E73" s="116">
        <v>0.05</v>
      </c>
      <c r="F73" s="122"/>
      <c r="G73" s="117"/>
      <c r="H73" s="122"/>
      <c r="I73" s="117"/>
    </row>
    <row r="74" spans="1:9" ht="300.75" customHeight="1" x14ac:dyDescent="0.25">
      <c r="A74" s="113" t="s">
        <v>267</v>
      </c>
      <c r="B74" s="664" t="s">
        <v>362</v>
      </c>
      <c r="C74" s="665"/>
      <c r="D74" s="666" t="s">
        <v>363</v>
      </c>
      <c r="E74" s="656"/>
      <c r="F74" s="619"/>
      <c r="G74" s="638"/>
      <c r="H74" s="571"/>
      <c r="I74" s="572"/>
    </row>
    <row r="75" spans="1:9" ht="80.25" customHeight="1" x14ac:dyDescent="0.25">
      <c r="A75" s="113" t="s">
        <v>271</v>
      </c>
      <c r="B75" s="657" t="s">
        <v>364</v>
      </c>
      <c r="C75" s="567"/>
      <c r="D75" s="657" t="s">
        <v>365</v>
      </c>
      <c r="E75" s="567"/>
      <c r="F75" s="530"/>
      <c r="G75" s="531"/>
      <c r="H75" s="530"/>
      <c r="I75" s="531"/>
    </row>
    <row r="76" spans="1:9" ht="30.75" customHeight="1" x14ac:dyDescent="0.25">
      <c r="A76" s="614" t="s">
        <v>194</v>
      </c>
      <c r="B76" s="165" t="s">
        <v>99</v>
      </c>
      <c r="C76" s="165" t="s">
        <v>239</v>
      </c>
      <c r="D76" s="165" t="s">
        <v>99</v>
      </c>
      <c r="E76" s="165" t="s">
        <v>239</v>
      </c>
      <c r="F76" s="165" t="s">
        <v>99</v>
      </c>
      <c r="G76" s="165" t="s">
        <v>239</v>
      </c>
      <c r="H76" s="165" t="s">
        <v>99</v>
      </c>
      <c r="I76" s="165" t="s">
        <v>239</v>
      </c>
    </row>
    <row r="77" spans="1:9" ht="30.75" customHeight="1" x14ac:dyDescent="0.25">
      <c r="A77" s="615"/>
      <c r="B77" s="116">
        <v>0.1</v>
      </c>
      <c r="C77" s="116"/>
      <c r="D77" s="116">
        <v>0.1</v>
      </c>
      <c r="E77" s="116"/>
      <c r="F77" s="122"/>
      <c r="G77" s="117"/>
      <c r="H77" s="122"/>
      <c r="I77" s="117"/>
    </row>
    <row r="78" spans="1:9" ht="80.25" customHeight="1" x14ac:dyDescent="0.25">
      <c r="A78" s="113" t="s">
        <v>267</v>
      </c>
      <c r="B78" s="541"/>
      <c r="C78" s="542"/>
      <c r="D78" s="541"/>
      <c r="E78" s="542"/>
      <c r="F78" s="619"/>
      <c r="G78" s="638"/>
      <c r="H78" s="530"/>
      <c r="I78" s="531"/>
    </row>
    <row r="79" spans="1:9" ht="80.25" customHeight="1" x14ac:dyDescent="0.25">
      <c r="A79" s="113" t="s">
        <v>271</v>
      </c>
      <c r="B79" s="566"/>
      <c r="C79" s="567"/>
      <c r="D79" s="566"/>
      <c r="E79" s="567"/>
      <c r="F79" s="530"/>
      <c r="G79" s="531"/>
      <c r="H79" s="530"/>
      <c r="I79" s="531"/>
    </row>
    <row r="80" spans="1:9" ht="30.75" customHeight="1" x14ac:dyDescent="0.25">
      <c r="A80" s="614" t="s">
        <v>195</v>
      </c>
      <c r="B80" s="165" t="s">
        <v>99</v>
      </c>
      <c r="C80" s="165" t="s">
        <v>239</v>
      </c>
      <c r="D80" s="165" t="s">
        <v>99</v>
      </c>
      <c r="E80" s="165" t="s">
        <v>239</v>
      </c>
      <c r="F80" s="165" t="s">
        <v>99</v>
      </c>
      <c r="G80" s="165" t="s">
        <v>239</v>
      </c>
      <c r="H80" s="165" t="s">
        <v>99</v>
      </c>
      <c r="I80" s="165" t="s">
        <v>239</v>
      </c>
    </row>
    <row r="81" spans="1:9" ht="30.75" customHeight="1" x14ac:dyDescent="0.25">
      <c r="A81" s="615"/>
      <c r="B81" s="116">
        <v>0.1</v>
      </c>
      <c r="C81" s="116"/>
      <c r="D81" s="116">
        <v>0.1</v>
      </c>
      <c r="E81" s="116"/>
      <c r="F81" s="122"/>
      <c r="G81" s="117"/>
      <c r="H81" s="122"/>
      <c r="I81" s="117"/>
    </row>
    <row r="82" spans="1:9" ht="80.25" customHeight="1" x14ac:dyDescent="0.25">
      <c r="A82" s="113" t="s">
        <v>267</v>
      </c>
      <c r="B82" s="532"/>
      <c r="C82" s="533"/>
      <c r="D82" s="532"/>
      <c r="E82" s="533"/>
      <c r="F82" s="619"/>
      <c r="G82" s="638"/>
      <c r="H82" s="530"/>
      <c r="I82" s="531"/>
    </row>
    <row r="83" spans="1:9" ht="80.25" customHeight="1" x14ac:dyDescent="0.25">
      <c r="A83" s="113" t="s">
        <v>271</v>
      </c>
      <c r="B83" s="612"/>
      <c r="C83" s="613"/>
      <c r="D83" s="612"/>
      <c r="E83" s="613"/>
      <c r="F83" s="530"/>
      <c r="G83" s="531"/>
      <c r="H83" s="530"/>
      <c r="I83" s="531"/>
    </row>
    <row r="84" spans="1:9" ht="30" customHeight="1" x14ac:dyDescent="0.25">
      <c r="A84" s="614" t="s">
        <v>198</v>
      </c>
      <c r="B84" s="165" t="s">
        <v>99</v>
      </c>
      <c r="C84" s="165" t="s">
        <v>239</v>
      </c>
      <c r="D84" s="165" t="s">
        <v>99</v>
      </c>
      <c r="E84" s="165" t="s">
        <v>239</v>
      </c>
      <c r="F84" s="165" t="s">
        <v>99</v>
      </c>
      <c r="G84" s="165" t="s">
        <v>239</v>
      </c>
      <c r="H84" s="165" t="s">
        <v>99</v>
      </c>
      <c r="I84" s="165" t="s">
        <v>239</v>
      </c>
    </row>
    <row r="85" spans="1:9" ht="30" customHeight="1" x14ac:dyDescent="0.25">
      <c r="A85" s="615"/>
      <c r="B85" s="115">
        <v>0.1</v>
      </c>
      <c r="C85" s="116"/>
      <c r="D85" s="115">
        <v>0.1</v>
      </c>
      <c r="E85" s="116"/>
      <c r="F85" s="122"/>
      <c r="G85" s="117"/>
      <c r="H85" s="122"/>
      <c r="I85" s="117"/>
    </row>
    <row r="86" spans="1:9" ht="80.25" customHeight="1" x14ac:dyDescent="0.25">
      <c r="A86" s="113" t="s">
        <v>267</v>
      </c>
      <c r="B86" s="545"/>
      <c r="C86" s="545"/>
      <c r="D86" s="545"/>
      <c r="E86" s="545"/>
      <c r="F86" s="545"/>
      <c r="G86" s="545"/>
      <c r="H86" s="545"/>
      <c r="I86" s="545"/>
    </row>
    <row r="87" spans="1:9" ht="80.25" customHeight="1" x14ac:dyDescent="0.25">
      <c r="A87" s="113" t="s">
        <v>271</v>
      </c>
      <c r="B87" s="527"/>
      <c r="C87" s="528"/>
      <c r="D87" s="527"/>
      <c r="E87" s="528"/>
      <c r="F87" s="527"/>
      <c r="G87" s="528"/>
      <c r="H87" s="527"/>
      <c r="I87" s="528"/>
    </row>
    <row r="88" spans="1:9" ht="29.25" customHeight="1" x14ac:dyDescent="0.25">
      <c r="A88" s="614" t="s">
        <v>199</v>
      </c>
      <c r="B88" s="165" t="s">
        <v>99</v>
      </c>
      <c r="C88" s="165" t="s">
        <v>239</v>
      </c>
      <c r="D88" s="165" t="s">
        <v>99</v>
      </c>
      <c r="E88" s="165" t="s">
        <v>239</v>
      </c>
      <c r="F88" s="165" t="s">
        <v>99</v>
      </c>
      <c r="G88" s="165" t="s">
        <v>239</v>
      </c>
      <c r="H88" s="165" t="s">
        <v>99</v>
      </c>
      <c r="I88" s="165" t="s">
        <v>239</v>
      </c>
    </row>
    <row r="89" spans="1:9" ht="29.25" customHeight="1" x14ac:dyDescent="0.25">
      <c r="A89" s="615"/>
      <c r="B89" s="115">
        <v>0.1</v>
      </c>
      <c r="C89" s="118"/>
      <c r="D89" s="115">
        <v>0.1</v>
      </c>
      <c r="E89" s="118"/>
      <c r="F89" s="122"/>
      <c r="G89" s="117"/>
      <c r="H89" s="122"/>
      <c r="I89" s="117"/>
    </row>
    <row r="90" spans="1:9" ht="80.25" customHeight="1" x14ac:dyDescent="0.25">
      <c r="A90" s="113" t="s">
        <v>267</v>
      </c>
      <c r="B90" s="526"/>
      <c r="C90" s="526"/>
      <c r="D90" s="526"/>
      <c r="E90" s="526"/>
      <c r="F90" s="526"/>
      <c r="G90" s="526"/>
      <c r="H90" s="526"/>
      <c r="I90" s="526"/>
    </row>
    <row r="91" spans="1:9" ht="80.25" customHeight="1" x14ac:dyDescent="0.25">
      <c r="A91" s="113" t="s">
        <v>271</v>
      </c>
      <c r="B91" s="527"/>
      <c r="C91" s="528"/>
      <c r="D91" s="527"/>
      <c r="E91" s="528"/>
      <c r="F91" s="527"/>
      <c r="G91" s="528"/>
      <c r="H91" s="527"/>
      <c r="I91" s="528"/>
    </row>
    <row r="92" spans="1:9" ht="24.95" customHeight="1" x14ac:dyDescent="0.25">
      <c r="A92" s="614" t="s">
        <v>200</v>
      </c>
      <c r="B92" s="165" t="s">
        <v>99</v>
      </c>
      <c r="C92" s="165" t="s">
        <v>239</v>
      </c>
      <c r="D92" s="165" t="s">
        <v>99</v>
      </c>
      <c r="E92" s="165" t="s">
        <v>239</v>
      </c>
      <c r="F92" s="165" t="s">
        <v>99</v>
      </c>
      <c r="G92" s="165" t="s">
        <v>239</v>
      </c>
      <c r="H92" s="165" t="s">
        <v>99</v>
      </c>
      <c r="I92" s="165" t="s">
        <v>239</v>
      </c>
    </row>
    <row r="93" spans="1:9" ht="24.95" customHeight="1" x14ac:dyDescent="0.25">
      <c r="A93" s="615"/>
      <c r="B93" s="115">
        <v>0.1</v>
      </c>
      <c r="C93" s="118"/>
      <c r="D93" s="115">
        <v>0.1</v>
      </c>
      <c r="E93" s="118"/>
      <c r="F93" s="122"/>
      <c r="G93" s="117"/>
      <c r="H93" s="122"/>
      <c r="I93" s="117"/>
    </row>
    <row r="94" spans="1:9" ht="80.25" customHeight="1" x14ac:dyDescent="0.25">
      <c r="A94" s="113" t="s">
        <v>267</v>
      </c>
      <c r="B94" s="526"/>
      <c r="C94" s="526"/>
      <c r="D94" s="526"/>
      <c r="E94" s="526"/>
      <c r="F94" s="526"/>
      <c r="G94" s="526"/>
      <c r="H94" s="526"/>
      <c r="I94" s="526"/>
    </row>
    <row r="95" spans="1:9" ht="80.25" customHeight="1" x14ac:dyDescent="0.25">
      <c r="A95" s="113" t="s">
        <v>271</v>
      </c>
      <c r="B95" s="527"/>
      <c r="C95" s="528"/>
      <c r="D95" s="527"/>
      <c r="E95" s="528"/>
      <c r="F95" s="527"/>
      <c r="G95" s="528"/>
      <c r="H95" s="527"/>
      <c r="I95" s="528"/>
    </row>
    <row r="96" spans="1:9" ht="24.95" customHeight="1" x14ac:dyDescent="0.25">
      <c r="A96" s="614" t="s">
        <v>201</v>
      </c>
      <c r="B96" s="165" t="s">
        <v>99</v>
      </c>
      <c r="C96" s="165" t="s">
        <v>239</v>
      </c>
      <c r="D96" s="165" t="s">
        <v>99</v>
      </c>
      <c r="E96" s="165" t="s">
        <v>239</v>
      </c>
      <c r="F96" s="165" t="s">
        <v>99</v>
      </c>
      <c r="G96" s="165" t="s">
        <v>239</v>
      </c>
      <c r="H96" s="165" t="s">
        <v>99</v>
      </c>
      <c r="I96" s="165" t="s">
        <v>239</v>
      </c>
    </row>
    <row r="97" spans="1:9" ht="24.95" customHeight="1" x14ac:dyDescent="0.25">
      <c r="A97" s="615"/>
      <c r="B97" s="115">
        <v>0.1</v>
      </c>
      <c r="C97" s="118"/>
      <c r="D97" s="115">
        <v>0.1</v>
      </c>
      <c r="E97" s="118"/>
      <c r="F97" s="122"/>
      <c r="G97" s="117"/>
      <c r="H97" s="122"/>
      <c r="I97" s="117"/>
    </row>
    <row r="98" spans="1:9" ht="80.25" customHeight="1" x14ac:dyDescent="0.25">
      <c r="A98" s="113" t="s">
        <v>267</v>
      </c>
      <c r="B98" s="526"/>
      <c r="C98" s="526"/>
      <c r="D98" s="526"/>
      <c r="E98" s="526"/>
      <c r="F98" s="526"/>
      <c r="G98" s="526"/>
      <c r="H98" s="526"/>
      <c r="I98" s="526"/>
    </row>
    <row r="99" spans="1:9" ht="80.25" customHeight="1" x14ac:dyDescent="0.25">
      <c r="A99" s="113" t="s">
        <v>271</v>
      </c>
      <c r="B99" s="527"/>
      <c r="C99" s="528"/>
      <c r="D99" s="527"/>
      <c r="E99" s="528"/>
      <c r="F99" s="527"/>
      <c r="G99" s="528"/>
      <c r="H99" s="527"/>
      <c r="I99" s="528"/>
    </row>
    <row r="100" spans="1:9" ht="24.95" customHeight="1" x14ac:dyDescent="0.25">
      <c r="A100" s="614" t="s">
        <v>203</v>
      </c>
      <c r="B100" s="165" t="s">
        <v>99</v>
      </c>
      <c r="C100" s="165" t="s">
        <v>239</v>
      </c>
      <c r="D100" s="165" t="s">
        <v>99</v>
      </c>
      <c r="E100" s="165" t="s">
        <v>239</v>
      </c>
      <c r="F100" s="165" t="s">
        <v>99</v>
      </c>
      <c r="G100" s="165" t="s">
        <v>239</v>
      </c>
      <c r="H100" s="165" t="s">
        <v>99</v>
      </c>
      <c r="I100" s="165" t="s">
        <v>239</v>
      </c>
    </row>
    <row r="101" spans="1:9" ht="24.95" customHeight="1" x14ac:dyDescent="0.25">
      <c r="A101" s="615"/>
      <c r="B101" s="115">
        <v>0.1</v>
      </c>
      <c r="C101" s="118"/>
      <c r="D101" s="115">
        <v>0.1</v>
      </c>
      <c r="E101" s="118"/>
      <c r="F101" s="122"/>
      <c r="G101" s="117"/>
      <c r="H101" s="122"/>
      <c r="I101" s="117"/>
    </row>
    <row r="102" spans="1:9" ht="80.25" customHeight="1" x14ac:dyDescent="0.25">
      <c r="A102" s="113" t="s">
        <v>267</v>
      </c>
      <c r="B102" s="526"/>
      <c r="C102" s="526"/>
      <c r="D102" s="526"/>
      <c r="E102" s="526"/>
      <c r="F102" s="526"/>
      <c r="G102" s="526"/>
      <c r="H102" s="526"/>
      <c r="I102" s="526"/>
    </row>
    <row r="103" spans="1:9" ht="80.25" customHeight="1" x14ac:dyDescent="0.25">
      <c r="A103" s="113" t="s">
        <v>271</v>
      </c>
      <c r="B103" s="527"/>
      <c r="C103" s="528"/>
      <c r="D103" s="527"/>
      <c r="E103" s="528"/>
      <c r="F103" s="527"/>
      <c r="G103" s="528"/>
      <c r="H103" s="527"/>
      <c r="I103" s="528"/>
    </row>
    <row r="104" spans="1:9" ht="24.95" customHeight="1" x14ac:dyDescent="0.25">
      <c r="A104" s="614" t="s">
        <v>204</v>
      </c>
      <c r="B104" s="165" t="s">
        <v>99</v>
      </c>
      <c r="C104" s="165" t="s">
        <v>239</v>
      </c>
      <c r="D104" s="165" t="s">
        <v>99</v>
      </c>
      <c r="E104" s="165" t="s">
        <v>239</v>
      </c>
      <c r="F104" s="165" t="s">
        <v>99</v>
      </c>
      <c r="G104" s="165" t="s">
        <v>239</v>
      </c>
      <c r="H104" s="165" t="s">
        <v>99</v>
      </c>
      <c r="I104" s="165" t="s">
        <v>239</v>
      </c>
    </row>
    <row r="105" spans="1:9" ht="24.95" customHeight="1" x14ac:dyDescent="0.25">
      <c r="A105" s="615"/>
      <c r="B105" s="115">
        <v>0.1</v>
      </c>
      <c r="C105" s="118"/>
      <c r="D105" s="115">
        <v>0.1</v>
      </c>
      <c r="E105" s="118"/>
      <c r="F105" s="122"/>
      <c r="G105" s="117"/>
      <c r="H105" s="122"/>
      <c r="I105" s="117"/>
    </row>
    <row r="106" spans="1:9" ht="80.25" customHeight="1" x14ac:dyDescent="0.25">
      <c r="A106" s="113" t="s">
        <v>267</v>
      </c>
      <c r="B106" s="526"/>
      <c r="C106" s="526"/>
      <c r="D106" s="526"/>
      <c r="E106" s="526"/>
      <c r="F106" s="526"/>
      <c r="G106" s="526"/>
      <c r="H106" s="526"/>
      <c r="I106" s="526"/>
    </row>
    <row r="107" spans="1:9" ht="80.25" customHeight="1" x14ac:dyDescent="0.25">
      <c r="A107" s="113" t="s">
        <v>271</v>
      </c>
      <c r="B107" s="527"/>
      <c r="C107" s="528"/>
      <c r="D107" s="527"/>
      <c r="E107" s="528"/>
      <c r="F107" s="527"/>
      <c r="G107" s="528"/>
      <c r="H107" s="527"/>
      <c r="I107" s="528"/>
    </row>
    <row r="108" spans="1:9" ht="24.95" customHeight="1" x14ac:dyDescent="0.25">
      <c r="A108" s="614" t="s">
        <v>205</v>
      </c>
      <c r="B108" s="165" t="s">
        <v>99</v>
      </c>
      <c r="C108" s="165" t="s">
        <v>239</v>
      </c>
      <c r="D108" s="165" t="s">
        <v>99</v>
      </c>
      <c r="E108" s="165" t="s">
        <v>239</v>
      </c>
      <c r="F108" s="165" t="s">
        <v>99</v>
      </c>
      <c r="G108" s="165" t="s">
        <v>239</v>
      </c>
      <c r="H108" s="165" t="s">
        <v>99</v>
      </c>
      <c r="I108" s="165" t="s">
        <v>239</v>
      </c>
    </row>
    <row r="109" spans="1:9" ht="24.95" customHeight="1" x14ac:dyDescent="0.25">
      <c r="A109" s="615"/>
      <c r="B109" s="115">
        <v>0.1</v>
      </c>
      <c r="C109" s="118"/>
      <c r="D109" s="115">
        <v>0.1</v>
      </c>
      <c r="E109" s="118"/>
      <c r="F109" s="122"/>
      <c r="G109" s="117"/>
      <c r="H109" s="122"/>
      <c r="I109" s="117"/>
    </row>
    <row r="110" spans="1:9" ht="80.25" customHeight="1" x14ac:dyDescent="0.25">
      <c r="A110" s="113" t="s">
        <v>267</v>
      </c>
      <c r="B110" s="526"/>
      <c r="C110" s="526"/>
      <c r="D110" s="526"/>
      <c r="E110" s="526"/>
      <c r="F110" s="526"/>
      <c r="G110" s="526"/>
      <c r="H110" s="526"/>
      <c r="I110" s="526"/>
    </row>
    <row r="111" spans="1:9" ht="80.25" customHeight="1" x14ac:dyDescent="0.25">
      <c r="A111" s="113" t="s">
        <v>271</v>
      </c>
      <c r="B111" s="527"/>
      <c r="C111" s="528"/>
      <c r="D111" s="527"/>
      <c r="E111" s="528"/>
      <c r="F111" s="527"/>
      <c r="G111" s="528"/>
      <c r="H111" s="527"/>
      <c r="I111" s="528"/>
    </row>
    <row r="112" spans="1:9" ht="24.95" customHeight="1" x14ac:dyDescent="0.25">
      <c r="A112" s="614" t="s">
        <v>206</v>
      </c>
      <c r="B112" s="165" t="s">
        <v>99</v>
      </c>
      <c r="C112" s="165" t="s">
        <v>239</v>
      </c>
      <c r="D112" s="165" t="s">
        <v>99</v>
      </c>
      <c r="E112" s="165" t="s">
        <v>239</v>
      </c>
      <c r="F112" s="165" t="s">
        <v>99</v>
      </c>
      <c r="G112" s="165" t="s">
        <v>239</v>
      </c>
      <c r="H112" s="165" t="s">
        <v>99</v>
      </c>
      <c r="I112" s="165" t="s">
        <v>239</v>
      </c>
    </row>
    <row r="113" spans="1:9" ht="24.95" customHeight="1" x14ac:dyDescent="0.25">
      <c r="A113" s="615"/>
      <c r="B113" s="115">
        <v>0.03</v>
      </c>
      <c r="C113" s="264"/>
      <c r="D113" s="115">
        <v>0.03</v>
      </c>
      <c r="E113" s="264"/>
      <c r="F113" s="264"/>
      <c r="G113" s="265"/>
      <c r="H113" s="264"/>
      <c r="I113" s="265"/>
    </row>
    <row r="114" spans="1:9" ht="80.25" customHeight="1" x14ac:dyDescent="0.25">
      <c r="A114" s="113" t="s">
        <v>267</v>
      </c>
      <c r="B114" s="529"/>
      <c r="C114" s="529"/>
      <c r="D114" s="529"/>
      <c r="E114" s="529"/>
      <c r="F114" s="529"/>
      <c r="G114" s="529"/>
      <c r="H114" s="529"/>
      <c r="I114" s="529"/>
    </row>
    <row r="115" spans="1:9" ht="80.25" customHeight="1" x14ac:dyDescent="0.25">
      <c r="A115" s="113" t="s">
        <v>271</v>
      </c>
      <c r="B115" s="527"/>
      <c r="C115" s="528"/>
      <c r="D115" s="527"/>
      <c r="E115" s="528"/>
      <c r="F115" s="527"/>
      <c r="G115" s="528"/>
      <c r="H115" s="527"/>
      <c r="I115" s="528"/>
    </row>
    <row r="116" spans="1:9" ht="16.5" x14ac:dyDescent="0.25">
      <c r="A116" s="114" t="s">
        <v>281</v>
      </c>
      <c r="B116" s="119">
        <f t="shared" ref="B116:I116" si="0">(B69+B73+B77+B81+B85+B89+B93+B97+B101+B105+B109+B113)</f>
        <v>0.99999999999999989</v>
      </c>
      <c r="C116" s="119">
        <f t="shared" si="0"/>
        <v>7.0000000000000007E-2</v>
      </c>
      <c r="D116" s="119">
        <f t="shared" si="0"/>
        <v>0.99999999999999989</v>
      </c>
      <c r="E116" s="119">
        <f t="shared" si="0"/>
        <v>7.0000000000000007E-2</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 r:id="rId1" xr:uid="{8FE7F687-BD86-40A0-BD60-31553E9517B2}"/>
    <hyperlink ref="D75" r:id="rId2" xr:uid="{A9A9037B-AE7B-4A09-919B-38945FD7B413}"/>
    <hyperlink ref="D71" r:id="rId3" xr:uid="{13BACD11-B4A7-48F6-BFDB-17414E2FE0E7}"/>
  </hyperlinks>
  <pageMargins left="0.25" right="0.25" top="0.75" bottom="0.75" header="0.3" footer="0.3"/>
  <pageSetup scale="21"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B7C9836C-C5EC-4677-8E02-3FDE412EA0C0}">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2bcca7d3-f857-4d2f-865f-8783d48bd658"/>
  </ds:schemaRefs>
</ds:datastoreItem>
</file>

<file path=customXml/itemProps3.xml><?xml version="1.0" encoding="utf-8"?>
<ds:datastoreItem xmlns:ds="http://schemas.openxmlformats.org/officeDocument/2006/customXml" ds:itemID="{2942C5FB-D94D-43E1-B5AA-D959C7FB0F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30</vt:i4>
      </vt:variant>
    </vt:vector>
  </HeadingPairs>
  <TitlesOfParts>
    <vt:vector size="64"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'META_1 PDD'!Área_de_impresión</vt:lpstr>
      <vt:lpstr>'META_2 PDD '!Área_de_impresión</vt:lpstr>
      <vt:lpstr>'META_3 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dcterms:created xsi:type="dcterms:W3CDTF">2016-04-29T15:11:54Z</dcterms:created>
  <dcterms:modified xsi:type="dcterms:W3CDTF">2025-03-18T14:27:19Z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