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LEGION 5\Downloads\"/>
    </mc:Choice>
  </mc:AlternateContent>
  <xr:revisionPtr revIDLastSave="0" documentId="13_ncr:1_{516DB7C9-13A1-4428-88D7-CF4523F8E8F6}" xr6:coauthVersionLast="47" xr6:coauthVersionMax="47" xr10:uidLastSave="{00000000-0000-0000-0000-000000000000}"/>
  <bookViews>
    <workbookView xWindow="-108" yWindow="-108" windowWidth="23256" windowHeight="12456" tabRatio="725" firstSheet="4" activeTab="11" xr2:uid="{00000000-000D-0000-FFFF-FFFF00000000}"/>
  </bookViews>
  <sheets>
    <sheet name="Datos" sheetId="52" state="hidden" r:id="rId1"/>
    <sheet name="Actividades_proyecto " sheetId="1" state="hidden" r:id="rId2"/>
    <sheet name="HV_BaseEstratificacion" sheetId="3" state="hidden" r:id="rId3"/>
    <sheet name="ACTIVIDAD_1" sheetId="20" r:id="rId4"/>
    <sheet name="Hoja de vida1 " sheetId="51" r:id="rId5"/>
    <sheet name="ACTIVIDAD_2" sheetId="55" r:id="rId6"/>
    <sheet name="Hoja de vida2" sheetId="56" r:id="rId7"/>
    <sheet name="ACTIVIDAD_3" sheetId="57" r:id="rId8"/>
    <sheet name="Hoja de vida3" sheetId="58" r:id="rId9"/>
    <sheet name="META_PDD" sheetId="38" r:id="rId10"/>
    <sheet name="PRODUCTO_MGA" sheetId="47" r:id="rId11"/>
    <sheet name="PMR" sheetId="46" r:id="rId12"/>
    <sheet name="TERRITORIALIZACIÓN" sheetId="41" r:id="rId13"/>
    <sheet name="CONTROL DE CAMBIOS" sheetId="40" r:id="rId14"/>
    <sheet name="Hoja de vida_MetaPDD" sheetId="54" r:id="rId15"/>
    <sheet name="Listas" sheetId="43" state="hidden" r:id="rId16"/>
    <sheet name="HV_BaseGeografica" sheetId="7" state="hidden" r:id="rId17"/>
    <sheet name="HV_InstrumentosCaptura" sheetId="8" state="hidden" r:id="rId18"/>
    <sheet name="HV_SistemaInformacion" sheetId="9" state="hidden" r:id="rId19"/>
    <sheet name="HV_Predio360" sheetId="10" state="hidden" r:id="rId20"/>
    <sheet name="HV_PED" sheetId="11" state="hidden" r:id="rId21"/>
    <sheet name="HV_SPI_Producto1" sheetId="12" state="hidden" r:id="rId22"/>
    <sheet name="HV_SPI_Producto2" sheetId="13" state="hidden" r:id="rId23"/>
    <sheet name="HV_SPI_Producto3" sheetId="14" state="hidden" r:id="rId24"/>
    <sheet name="HV_SPI_Producto4" sheetId="15" state="hidden" r:id="rId25"/>
    <sheet name="HV_SPI_Producto5" sheetId="16" state="hidden" r:id="rId26"/>
    <sheet name="HV_SPI_Producto6" sheetId="17" state="hidden" r:id="rId27"/>
    <sheet name="HV_SPI_Gestión" sheetId="18" state="hidden" r:id="rId28"/>
    <sheet name="Hoja3" sheetId="19" state="hidden" r:id="rId29"/>
  </sheets>
  <definedNames>
    <definedName name="_xlnm._FilterDatabase" localSheetId="11" hidden="1">PMR!$A$12:$AX$14</definedName>
    <definedName name="_xlnm.Print_Area" localSheetId="3">ACTIVIDAD_1!$A$1:$O$32</definedName>
    <definedName name="_xlnm.Print_Area" localSheetId="9">META_PDD!$A$6:$X$20</definedName>
    <definedName name="_xlnm.Print_Area" localSheetId="10">PRODUCTO_MGA!$A$1:$O$19</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0" roundtripDataChecksum="xVYwB3UHdHZoYLlS7FHKLwAp3fKOqHG7zICvfbN6ofQ="/>
    </ext>
  </extLst>
</workbook>
</file>

<file path=xl/calcChain.xml><?xml version="1.0" encoding="utf-8"?>
<calcChain xmlns="http://schemas.openxmlformats.org/spreadsheetml/2006/main">
  <c r="H15" i="47" l="1"/>
  <c r="B52" i="38"/>
  <c r="T27" i="41" l="1"/>
  <c r="T28" i="41"/>
  <c r="T29" i="41"/>
  <c r="T30" i="41"/>
  <c r="T31" i="41"/>
  <c r="T32" i="41"/>
  <c r="T33" i="41"/>
  <c r="T34" i="41"/>
  <c r="T35" i="41"/>
  <c r="T36" i="41"/>
  <c r="T37" i="41"/>
  <c r="T38" i="41"/>
  <c r="T39" i="41"/>
  <c r="T40" i="41"/>
  <c r="T41" i="41"/>
  <c r="T42" i="41"/>
  <c r="T43" i="41"/>
  <c r="T44" i="41"/>
  <c r="T26" i="41"/>
  <c r="S27" i="41"/>
  <c r="S28" i="41"/>
  <c r="S29" i="41"/>
  <c r="S30" i="41"/>
  <c r="S31" i="41"/>
  <c r="S32" i="41"/>
  <c r="S33" i="41"/>
  <c r="S34" i="41"/>
  <c r="S35" i="41"/>
  <c r="S36" i="41"/>
  <c r="S37" i="41"/>
  <c r="S38" i="41"/>
  <c r="S39" i="41"/>
  <c r="S40" i="41"/>
  <c r="S41" i="41"/>
  <c r="S42" i="41"/>
  <c r="S43" i="41"/>
  <c r="S44" i="41"/>
  <c r="S26" i="41"/>
  <c r="T84" i="41"/>
  <c r="I18" i="47" l="1"/>
  <c r="I15" i="47"/>
  <c r="H18" i="47"/>
  <c r="G18" i="47"/>
  <c r="G15" i="47"/>
  <c r="D18" i="47"/>
  <c r="E18" i="47"/>
  <c r="E15" i="47"/>
  <c r="D15" i="47"/>
  <c r="T25" i="41"/>
  <c r="T45" i="41" s="1"/>
  <c r="T88" i="41"/>
  <c r="S25" i="41"/>
  <c r="S45" i="41" s="1"/>
  <c r="N30" i="57"/>
  <c r="N29" i="57"/>
  <c r="N28" i="57"/>
  <c r="N27" i="57"/>
  <c r="N26" i="57"/>
  <c r="N25" i="57"/>
  <c r="N30" i="55"/>
  <c r="N29" i="55"/>
  <c r="O29" i="55" s="1"/>
  <c r="N28" i="55"/>
  <c r="N27" i="55"/>
  <c r="N26" i="55"/>
  <c r="N25" i="55"/>
  <c r="O26" i="55" s="1"/>
  <c r="N30" i="20"/>
  <c r="N29" i="20"/>
  <c r="N28" i="20"/>
  <c r="N27" i="20"/>
  <c r="O27" i="20" s="1"/>
  <c r="N26" i="20"/>
  <c r="N25" i="20"/>
  <c r="O29" i="20" l="1"/>
  <c r="O30" i="20"/>
  <c r="O26" i="20"/>
  <c r="O29" i="57"/>
  <c r="O30" i="57"/>
  <c r="O27" i="55"/>
  <c r="O30" i="55"/>
  <c r="O27" i="57"/>
  <c r="O26" i="57"/>
  <c r="B35" i="57" l="1"/>
  <c r="B35" i="20"/>
  <c r="R45" i="41"/>
  <c r="E11" i="58"/>
  <c r="E11" i="56"/>
  <c r="B63" i="20" l="1"/>
  <c r="B63" i="55" l="1"/>
  <c r="B63" i="57" l="1"/>
  <c r="B117" i="20" l="1"/>
  <c r="B35" i="55" l="1"/>
  <c r="I117" i="57"/>
  <c r="H117" i="57"/>
  <c r="G117" i="57"/>
  <c r="F117" i="57"/>
  <c r="E117" i="57"/>
  <c r="D117" i="57"/>
  <c r="C117" i="57"/>
  <c r="B117" i="57"/>
  <c r="I117" i="55"/>
  <c r="H117" i="55"/>
  <c r="G117" i="55"/>
  <c r="F117" i="55"/>
  <c r="E117" i="55"/>
  <c r="D117" i="55"/>
  <c r="C117" i="55"/>
  <c r="B117" i="55"/>
  <c r="F37" i="55"/>
  <c r="F26" i="38"/>
  <c r="F37" i="20"/>
  <c r="E10" i="54" l="1"/>
  <c r="E10" i="51"/>
  <c r="E11" i="51"/>
  <c r="AV14" i="46"/>
  <c r="AW14" i="46" l="1"/>
  <c r="C51" i="38" l="1"/>
  <c r="C49" i="38"/>
  <c r="C47" i="38"/>
  <c r="C45" i="38"/>
  <c r="C43" i="38"/>
  <c r="C41" i="38"/>
  <c r="C39" i="38"/>
  <c r="C37" i="38"/>
  <c r="C35" i="38"/>
  <c r="C33" i="38"/>
  <c r="C29" i="38"/>
  <c r="C117" i="20" l="1"/>
  <c r="D117" i="20"/>
  <c r="E117" i="20"/>
  <c r="F117" i="20"/>
  <c r="G117" i="20"/>
  <c r="H117" i="20"/>
  <c r="I117" i="20"/>
  <c r="H49" i="1" l="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4E49D7D-A48A-4B4C-B4FC-7A5C33A5ECC2}">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A24CAFFE-E7DB-4304-A7E1-46521EF14F08}">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74BB6F93-CE54-4A53-A236-E45E1297C3FC}">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32CADBC-13E1-473C-90B1-7CF531C178AE}">
      <text>
        <r>
          <rPr>
            <sz val="9"/>
            <color rgb="FF000000"/>
            <rFont val="Tahoma"/>
            <family val="2"/>
          </rPr>
          <t xml:space="preserve">En este campo se selecciona según aplique.
</t>
        </r>
        <r>
          <rPr>
            <sz val="9"/>
            <color rgb="FF000000"/>
            <rFont val="Tahoma"/>
            <family val="2"/>
          </rPr>
          <t xml:space="preserve">Programación: Corresponde al proceso de formulación del plan de acción, el cual se realiza una vez por vigencia. 
</t>
        </r>
        <r>
          <rPr>
            <sz val="9"/>
            <color rgb="FF000000"/>
            <rFont val="Tahoma"/>
            <family val="2"/>
          </rPr>
          <t xml:space="preserve">Actualización: Corresponde al proceso mediante el cual la gerencia del proyecto modifica o ajusta la información contenida en la formulación. 
</t>
        </r>
        <r>
          <rPr>
            <sz val="9"/>
            <color rgb="FF000000"/>
            <rFont val="Tahoma"/>
            <family val="2"/>
          </rPr>
          <t xml:space="preserve">Seguimiento: Corresponde al proceso de reporte de avance de las metas y actividades programadas.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64432E89-4C85-4806-AFE9-446842166EAD}">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K14" authorId="0" shapeId="0" xr:uid="{DC9F826A-A9C7-4388-ABFA-13743CE4848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sharedStrings.xml><?xml version="1.0" encoding="utf-8"?>
<sst xmlns="http://schemas.openxmlformats.org/spreadsheetml/2006/main" count="3210" uniqueCount="681">
  <si>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</si>
  <si>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</si>
  <si>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</si>
  <si>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</si>
  <si>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</si>
  <si>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</si>
  <si>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</si>
  <si>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</si>
  <si>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</si>
  <si>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Suma</t>
  </si>
  <si>
    <t>MAGNITUD</t>
  </si>
  <si>
    <t>RECURSOS</t>
  </si>
  <si>
    <t>Metas Proyecto</t>
  </si>
  <si>
    <t>Meta proyecto</t>
  </si>
  <si>
    <t>Mantener actualizada una Base Única de Estratificación</t>
  </si>
  <si>
    <t>MAGNITUD PROYECTO</t>
  </si>
  <si>
    <t>Constante</t>
  </si>
  <si>
    <t>Actualizar una base de datos del SISBEN</t>
  </si>
  <si>
    <t>Actualizar una base de datos maestra de IMG</t>
  </si>
  <si>
    <t>Implementar un registro social de Bogotá</t>
  </si>
  <si>
    <t>Creciente</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</si>
  <si>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</si>
  <si>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</si>
  <si>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</si>
  <si>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</si>
  <si>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</si>
  <si>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</si>
  <si>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</si>
  <si>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</si>
  <si>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</si>
  <si>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</si>
  <si>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t>Dirección de Registros Sociales</t>
  </si>
  <si>
    <t>No desagregada</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</si>
  <si>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</si>
  <si>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</si>
  <si>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</si>
  <si>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</si>
  <si>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</si>
  <si>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</si>
  <si>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</si>
  <si>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</si>
  <si>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</si>
  <si>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</si>
  <si>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</si>
  <si>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Eficacia</t>
  </si>
  <si>
    <t>Eficiencia</t>
  </si>
  <si>
    <t>Efectividad</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</si>
  <si>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</si>
  <si>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</si>
  <si>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</si>
  <si>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</si>
  <si>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</si>
  <si>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</si>
  <si>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</si>
  <si>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</si>
  <si>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</si>
  <si>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Número</t>
  </si>
  <si>
    <t>Meta:</t>
  </si>
  <si>
    <t>Periodicidad del cálculo:</t>
  </si>
  <si>
    <t>Mensual</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</si>
  <si>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</si>
  <si>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</si>
  <si>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</si>
  <si>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</si>
  <si>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</si>
  <si>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</si>
  <si>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</si>
  <si>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</si>
  <si>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</si>
  <si>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</si>
  <si>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</si>
  <si>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</si>
  <si>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</si>
  <si>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</si>
  <si>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</si>
  <si>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</si>
  <si>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</si>
  <si>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</si>
  <si>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</si>
  <si>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</si>
  <si>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</si>
  <si>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</si>
  <si>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</si>
  <si>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</si>
  <si>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</si>
  <si>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</si>
  <si>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</si>
  <si>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</si>
  <si>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</si>
  <si>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</si>
  <si>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</si>
  <si>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</si>
  <si>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</si>
  <si>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</si>
  <si>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</si>
  <si>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</si>
  <si>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</si>
  <si>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</si>
  <si>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</si>
  <si>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</si>
  <si>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Variables</t>
  </si>
  <si>
    <t>Valor</t>
  </si>
  <si>
    <t>Peso actividad 1 RS</t>
  </si>
  <si>
    <t>Avance actividad 1 RS</t>
  </si>
  <si>
    <t>Peso actividad 2 RS</t>
  </si>
  <si>
    <t>Avance actividad 2 RS</t>
  </si>
  <si>
    <t>Peso actividad 3 RS</t>
  </si>
  <si>
    <t>Avance actividad 3 RS</t>
  </si>
  <si>
    <t>Magnitud año registro social</t>
  </si>
  <si>
    <t>FORMULA</t>
  </si>
  <si>
    <t>Porcentaje</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</si>
  <si>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</si>
  <si>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</si>
  <si>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</si>
  <si>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</si>
  <si>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</si>
  <si>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</si>
  <si>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</si>
  <si>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</si>
  <si>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</si>
  <si>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</si>
  <si>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</si>
  <si>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</si>
  <si>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</si>
  <si>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</si>
  <si>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</si>
  <si>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</si>
  <si>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</si>
  <si>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</si>
  <si>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</si>
  <si>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</si>
  <si>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</si>
  <si>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</si>
  <si>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</si>
  <si>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</si>
  <si>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</si>
  <si>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</si>
  <si>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</si>
  <si>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</si>
  <si>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</si>
  <si>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</si>
  <si>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</si>
  <si>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</si>
  <si>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</si>
  <si>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Porcentaje de avande en la implementación del aplicativo 360</t>
  </si>
  <si>
    <t>Aplicativo 360</t>
  </si>
  <si>
    <t>Informe con el estado de la implementación del aplicativo 360 - Dirección de Cartografía</t>
  </si>
  <si>
    <t>Avance del aplicativo 360</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</si>
  <si>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</si>
  <si>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</si>
  <si>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</si>
  <si>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</si>
  <si>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</si>
  <si>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</si>
  <si>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</si>
  <si>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</si>
  <si>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</si>
  <si>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</si>
  <si>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</si>
  <si>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</si>
  <si>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</si>
  <si>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</si>
  <si>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</si>
  <si>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</si>
  <si>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</si>
  <si>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</si>
  <si>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</si>
  <si>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Producto 2 - Bases de Datos de la temática de Pobreza y Condiciones de Vida publicadas</t>
  </si>
  <si>
    <t>Peso sisben</t>
  </si>
  <si>
    <t>Numero de meses que se actualiza sisben</t>
  </si>
  <si>
    <t>Numero de mes de reporte</t>
  </si>
  <si>
    <t xml:space="preserve"> Bases de Datos de la temática de Pobreza y Condiciones de Vida</t>
  </si>
  <si>
    <t>Peso IMG</t>
  </si>
  <si>
    <t>Numero de meses que se actualiza IMG</t>
  </si>
  <si>
    <t>Objetivo 2: . Mejorar la capacidad operativa para contar con información oportuna en los ámbitos territorial, demográfico, socioeconómico y para la 
focalización del gasto</t>
  </si>
  <si>
    <t>Bases de Datos de la temática de Pobreza y Condiciones de Vida publicadas: Se refiere a las bases de datos del Sisbén, IMG y registros sociales</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</si>
  <si>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</si>
  <si>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</si>
  <si>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</si>
  <si>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</si>
  <si>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</si>
  <si>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</si>
  <si>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</si>
  <si>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</si>
  <si>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</si>
  <si>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</si>
  <si>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</si>
  <si>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</si>
  <si>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</si>
  <si>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</si>
  <si>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</si>
  <si>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</si>
  <si>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</si>
  <si>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</si>
  <si>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</si>
  <si>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</si>
  <si>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</si>
  <si>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</si>
  <si>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</si>
  <si>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</si>
  <si>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</si>
  <si>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</si>
  <si>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</si>
  <si>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</si>
  <si>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</si>
  <si>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</si>
  <si>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</si>
  <si>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</si>
  <si>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</si>
  <si>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</si>
  <si>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</si>
  <si>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</si>
  <si>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</si>
  <si>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</si>
  <si>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</si>
  <si>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</si>
  <si>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</si>
  <si>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</si>
  <si>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</si>
  <si>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listas despegables</t>
  </si>
  <si>
    <t>tipo meta</t>
  </si>
  <si>
    <t>TIPO ACTIVIDAD</t>
  </si>
  <si>
    <t>Localidad</t>
  </si>
  <si>
    <t>tipo indicador</t>
  </si>
  <si>
    <t>Frecuencia</t>
  </si>
  <si>
    <t>Tipo de cálculo</t>
  </si>
  <si>
    <t>Responsable</t>
  </si>
  <si>
    <t>Subsecretarias</t>
  </si>
  <si>
    <t>Usaquen</t>
  </si>
  <si>
    <t>Semanal</t>
  </si>
  <si>
    <t>Acumulado</t>
  </si>
  <si>
    <t>Subsecretaría de Planeación y Política</t>
  </si>
  <si>
    <t>Desagregada</t>
  </si>
  <si>
    <t>Chapinero</t>
  </si>
  <si>
    <t>Quincenal</t>
  </si>
  <si>
    <t>Subsecretaría de gestión financiera</t>
  </si>
  <si>
    <t>Santafe</t>
  </si>
  <si>
    <t>Subsecretaría de coordinación operativa</t>
  </si>
  <si>
    <t>San Cristóbal</t>
  </si>
  <si>
    <t>Resultado</t>
  </si>
  <si>
    <t>Trimestral</t>
  </si>
  <si>
    <t>Subsecretaría de inspección, vigilancia y control de vivienda</t>
  </si>
  <si>
    <t>Usme</t>
  </si>
  <si>
    <t>Impacto</t>
  </si>
  <si>
    <t>Semestral</t>
  </si>
  <si>
    <t>Subsecretaría jurídica</t>
  </si>
  <si>
    <t>Tunjuelito</t>
  </si>
  <si>
    <t>Otro</t>
  </si>
  <si>
    <t>Anual</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</si>
  <si>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</si>
  <si>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</si>
  <si>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</si>
  <si>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</si>
  <si>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</si>
  <si>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</si>
  <si>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</si>
  <si>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</si>
  <si>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</si>
  <si>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</si>
  <si>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</si>
  <si>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</si>
  <si>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</si>
  <si>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</si>
  <si>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</si>
  <si>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</si>
  <si>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</si>
  <si>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</si>
  <si>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</si>
  <si>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</si>
  <si>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</si>
  <si>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</si>
  <si>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</si>
  <si>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</si>
  <si>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</si>
  <si>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</si>
  <si>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</si>
  <si>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</si>
  <si>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</si>
  <si>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</si>
  <si>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</si>
  <si>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</si>
  <si>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</si>
  <si>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</si>
  <si>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</si>
  <si>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</si>
  <si>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</si>
  <si>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</si>
  <si>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</si>
  <si>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</si>
  <si>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</si>
  <si>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</si>
  <si>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</si>
  <si>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</si>
  <si>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</si>
  <si>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</si>
  <si>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</si>
  <si>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</si>
  <si>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</si>
  <si>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</si>
  <si>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</si>
  <si>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</si>
  <si>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</si>
  <si>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</si>
  <si>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</si>
  <si>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</si>
  <si>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</si>
  <si>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</si>
  <si>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</si>
  <si>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</si>
  <si>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</si>
  <si>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Ponderacion vertical</t>
  </si>
  <si>
    <t>NOMBRE DEL PROYECTO</t>
  </si>
  <si>
    <t>OBJETIVO ESTRATÉGICO</t>
  </si>
  <si>
    <t>PROGRAMA</t>
  </si>
  <si>
    <t>META PDD</t>
  </si>
  <si>
    <t>EJECUCIÓN PRESUPUESTAL DEL PROYECTO</t>
  </si>
  <si>
    <t>PRESUPUESTO ASIGNADO EN LA VIGENCIA ACTUAL (en pesos, sin decimales)</t>
  </si>
  <si>
    <t>PROGRAMACION DE COMPROMISOS</t>
  </si>
  <si>
    <t>COMPROMISOS</t>
  </si>
  <si>
    <t>GIROS</t>
  </si>
  <si>
    <t>PONDERACIÓN ACTIVIDAD</t>
  </si>
  <si>
    <t>DESCRIPCIÓN DE LA TAREA</t>
  </si>
  <si>
    <t>Formula indicador:</t>
  </si>
  <si>
    <t>Avance mensual</t>
  </si>
  <si>
    <t>EJECUCIÓN</t>
  </si>
  <si>
    <t>JULIO</t>
  </si>
  <si>
    <t>AGOSTO</t>
  </si>
  <si>
    <t>SEPTIEMBRE</t>
  </si>
  <si>
    <t>OCTUBRE</t>
  </si>
  <si>
    <t>DICIEMBRE</t>
  </si>
  <si>
    <t>DESCRIPCIÓN CUALITATIVA  Y PORCENTUAL DEL AVANCE POR TAREA</t>
  </si>
  <si>
    <t>EVIDENCIAS DE EJECUCIÓN</t>
  </si>
  <si>
    <t>LOGROS Y BENEFICIOS Y RETRASOS Y ALTERNATIVAS DE SOLUCIÓN</t>
  </si>
  <si>
    <t xml:space="preserve">NOVIEMBRE </t>
  </si>
  <si>
    <t xml:space="preserve">PROGRAMACIÓN </t>
  </si>
  <si>
    <t xml:space="preserve"> DESCRIPCION DE LA ACTIVIDAD </t>
  </si>
  <si>
    <t xml:space="preserve">                                                 REPORTE ACTIVIDADES VIGENCIA (Ejecución vigencia)</t>
  </si>
  <si>
    <t>BENEFICIOS</t>
  </si>
  <si>
    <t>AVANCES Y LOGROS MENSUAL (2.000 CARACTERES)</t>
  </si>
  <si>
    <t>AVANCES Y LOGROS ACUMULADO (2.000 CARACTERES)</t>
  </si>
  <si>
    <t>RETRASOS Y ALTERNATIVAS DE SOLUCIÓN (1.000 CARACTERES)</t>
  </si>
  <si>
    <t xml:space="preserve">                                                                                               DESCRIPCIÓN CUALITATIVA DEL AVANCE POR ACTIVIDAD</t>
  </si>
  <si>
    <t>JUNIO</t>
  </si>
  <si>
    <t>Enero</t>
  </si>
  <si>
    <t>Febrero</t>
  </si>
  <si>
    <t>Marzo</t>
  </si>
  <si>
    <t>Abril</t>
  </si>
  <si>
    <t>Mayo</t>
  </si>
  <si>
    <t>Junio</t>
  </si>
  <si>
    <t>Julio</t>
  </si>
  <si>
    <t>Agosto</t>
  </si>
  <si>
    <t>Septiembre</t>
  </si>
  <si>
    <t>Octubre</t>
  </si>
  <si>
    <t>Noviembre</t>
  </si>
  <si>
    <t>Diciembre</t>
  </si>
  <si>
    <t>Total</t>
  </si>
  <si>
    <t>ENERO</t>
  </si>
  <si>
    <t>FEBRERO</t>
  </si>
  <si>
    <t>MARZO</t>
  </si>
  <si>
    <t>ABRIL</t>
  </si>
  <si>
    <t>MAYO</t>
  </si>
  <si>
    <t>PROGRAMACIÓN RESERVAS</t>
  </si>
  <si>
    <t>GIROS RESERVAS</t>
  </si>
  <si>
    <t>LIBERACION DE RESERVAS</t>
  </si>
  <si>
    <t>INDICADOR ACTIVIDAD</t>
  </si>
  <si>
    <t>Porcentaje de ejecución</t>
  </si>
  <si>
    <t>PROGRAMACIÓN CUATRIENAL INDICADOR PDD</t>
  </si>
  <si>
    <t>EJECUCIÓN MENSUAL INDICADOR PDD 3969</t>
  </si>
  <si>
    <t>EVIDENCIAS DEL AVANCE</t>
  </si>
  <si>
    <t>TIPO DE REPORTE</t>
  </si>
  <si>
    <t>Fecha de Emisión</t>
  </si>
  <si>
    <t>Página</t>
  </si>
  <si>
    <t>SECRETARÍA DISTRITAL DE LA MUJER</t>
  </si>
  <si>
    <t xml:space="preserve">DIRECCIONAMIENTO ESTRATEGICO </t>
  </si>
  <si>
    <t xml:space="preserve">FORMULACIÓN Y SEGUIMIENTO  PLAN DE ACCIÓN </t>
  </si>
  <si>
    <t>CONTROL DE CAMBIOS EN EL PLAN DE ACCIÓN</t>
  </si>
  <si>
    <t>Cambio</t>
  </si>
  <si>
    <t>Justificación del cambio</t>
  </si>
  <si>
    <t xml:space="preserve">Código: </t>
  </si>
  <si>
    <t xml:space="preserve">Versión: </t>
  </si>
  <si>
    <t xml:space="preserve">Fecha de Emisión: </t>
  </si>
  <si>
    <t xml:space="preserve">Página </t>
  </si>
  <si>
    <t>Fecha de  solicitud del cambio</t>
  </si>
  <si>
    <t>Fecha de aprobación del cambio</t>
  </si>
  <si>
    <t>LOCALIDAD</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</si>
  <si>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</si>
  <si>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</si>
  <si>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</si>
  <si>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</si>
  <si>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</si>
  <si>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</si>
  <si>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</si>
  <si>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</si>
  <si>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</si>
  <si>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</si>
  <si>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</si>
  <si>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</si>
  <si>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</si>
  <si>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</si>
  <si>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</si>
  <si>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</si>
  <si>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</si>
  <si>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</si>
  <si>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</si>
  <si>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</si>
  <si>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PRESUPUESTO</t>
  </si>
  <si>
    <t>NOVIEMBRE</t>
  </si>
  <si>
    <t xml:space="preserve">                                                 REPORTE TERRITORIALIZACIÓN</t>
  </si>
  <si>
    <t>PRODUCTO MGA</t>
  </si>
  <si>
    <t>PERIODO REPORTADO</t>
  </si>
  <si>
    <t>FORMULACION</t>
  </si>
  <si>
    <t>ACTUALIZACION</t>
  </si>
  <si>
    <t>SEGUIMIENTO</t>
  </si>
  <si>
    <t>Código:</t>
  </si>
  <si>
    <t>Tarea 3</t>
  </si>
  <si>
    <t>Tarea 4</t>
  </si>
  <si>
    <t>TIPO DE ANUALIZACIÓN  (Según aplique)</t>
  </si>
  <si>
    <t>Decreciente</t>
  </si>
  <si>
    <t>DESCRIPCIÓN</t>
  </si>
  <si>
    <t>ANUALIZACIÓN DE LA ACTIVIDAD</t>
  </si>
  <si>
    <t>TIPO DE ANUALIZACIÓN</t>
  </si>
  <si>
    <t>TOTAL PDD</t>
  </si>
  <si>
    <t xml:space="preserve">ACTIVIDAD DEL PROYECTO </t>
  </si>
  <si>
    <t xml:space="preserve">PONDERACIÓN DE LA TAREA
</t>
  </si>
  <si>
    <t>ACTIVIDAD</t>
  </si>
  <si>
    <t xml:space="preserve">Número </t>
  </si>
  <si>
    <t>Cuatrimestral</t>
  </si>
  <si>
    <t>INDICADOR META PDD</t>
  </si>
  <si>
    <t>AVANCE ACUMULADO CUATRIENIO</t>
  </si>
  <si>
    <t xml:space="preserve">                                                 REPORTE INDICADOR META PDD</t>
  </si>
  <si>
    <t>I SEMESTRE</t>
  </si>
  <si>
    <t>II SEMESTRE</t>
  </si>
  <si>
    <t>Meta Plan
(TotaL PMR
10 Años)</t>
  </si>
  <si>
    <t>Linea Base
(Corte 31 diciembre 2023)</t>
  </si>
  <si>
    <t>Meta Anual 2025</t>
  </si>
  <si>
    <t>Total
programado</t>
  </si>
  <si>
    <t>Objetivo</t>
  </si>
  <si>
    <t>Producto</t>
  </si>
  <si>
    <t>Indicador de Producto</t>
  </si>
  <si>
    <t>Naturaleza</t>
  </si>
  <si>
    <t>Territorializable</t>
  </si>
  <si>
    <t>SI</t>
  </si>
  <si>
    <t>Servicio de promoción de la garantía de derechos</t>
  </si>
  <si>
    <t>Numero de indicador de producto</t>
  </si>
  <si>
    <t>Avance cualitativo</t>
  </si>
  <si>
    <t>Numero de objetivo</t>
  </si>
  <si>
    <t>Total
ejecutado</t>
  </si>
  <si>
    <t>Proyecto que reporta</t>
  </si>
  <si>
    <t>OBJETIVO ODS</t>
  </si>
  <si>
    <t>META ODS</t>
  </si>
  <si>
    <t>OBJETIVO ESPECIFICO</t>
  </si>
  <si>
    <t>EJECUTADO MAGNITUD</t>
  </si>
  <si>
    <t>EJECUCIÓN PRESUPUESTAL DEL PRODUCTO I TRIMESTRE</t>
  </si>
  <si>
    <t>EJECUCIÓN PRESUPUESTAL DEL PRODUCTO II TRIMESTRE</t>
  </si>
  <si>
    <t>EJECUCIÓN PRESUPUESTAL DEL PRODUCTO III TRIMESTRE</t>
  </si>
  <si>
    <t>EJECUCIÓN PRESUPUESTAL DEL PRODUCTO IV TRIMESTRE</t>
  </si>
  <si>
    <t>SECRETARÍA DISTRITAL DE LA MUJER
DIRECCINAMIENTO ESTRATÉGICO
FORMULACIÓN PLAN DE ACCIÓN
TERRITORIALIZACIÓN</t>
  </si>
  <si>
    <t>Prog.</t>
  </si>
  <si>
    <t>Ejec.</t>
  </si>
  <si>
    <t>ACTIVIDADES</t>
  </si>
  <si>
    <t>PRODUCTO - MGA</t>
  </si>
  <si>
    <t>META PLAN DE DESARROLLO</t>
  </si>
  <si>
    <t>PRODUCTOS, METAS Y RESULTADOS -PMR</t>
  </si>
  <si>
    <t>CONTROL DE CAMBIOS</t>
  </si>
  <si>
    <t>ACUMULADO</t>
  </si>
  <si>
    <t>Elaboró</t>
  </si>
  <si>
    <t>Firma</t>
  </si>
  <si>
    <t>Nombre</t>
  </si>
  <si>
    <t>Cargo</t>
  </si>
  <si>
    <t>Aprobó (Según aplique Gerenta de proyecto, Líder técnica y responsable de proceso)</t>
  </si>
  <si>
    <t>VoBo:</t>
  </si>
  <si>
    <t>Nombre:</t>
  </si>
  <si>
    <t>Cargo:</t>
  </si>
  <si>
    <t>Revisó (Oficina Asesora de Planeación)</t>
  </si>
  <si>
    <t xml:space="preserve">DIRECCIONAMIENTO ESTRATÉGICO </t>
  </si>
  <si>
    <t>HOJA DE VIDA DEL INDICADOR</t>
  </si>
  <si>
    <t>ASOCIACIÓN</t>
  </si>
  <si>
    <t>CLASIFICACIÓN</t>
  </si>
  <si>
    <t>SUB CLASIFICACIÓN</t>
  </si>
  <si>
    <t>CATEGORÍA</t>
  </si>
  <si>
    <t>PROCESO AL QUE APORTA</t>
  </si>
  <si>
    <t>DEPENDENCIAS</t>
  </si>
  <si>
    <t>IDENTIFICACIÓN</t>
  </si>
  <si>
    <t>NOMBRE DEL INDICADOR</t>
  </si>
  <si>
    <t>OBJETIVO DEL INDICADOR</t>
  </si>
  <si>
    <t>CÓDIGO DEL INDICADOR</t>
  </si>
  <si>
    <t>MÉTODO DE RECOLECCIÓN</t>
  </si>
  <si>
    <t>CRITERIO DEL ANÁLISIS</t>
  </si>
  <si>
    <t>TIPO DE CÁLCULO</t>
  </si>
  <si>
    <t>FRECUENCIA DE MEDICIÓN</t>
  </si>
  <si>
    <t>META PROGRAMADA</t>
  </si>
  <si>
    <t>RANGO DE GESTIÓN</t>
  </si>
  <si>
    <t>No.</t>
  </si>
  <si>
    <t>ALIAS</t>
  </si>
  <si>
    <t>VARIABLES</t>
  </si>
  <si>
    <t>FÓRMULA DEL INDICADOR</t>
  </si>
  <si>
    <t>UNIDAD DE MEDIDA FÓRMULA</t>
  </si>
  <si>
    <t>DESCRIPCIÓN DEL INDICADOR</t>
  </si>
  <si>
    <t>LÍNEA BASE</t>
  </si>
  <si>
    <t>FUENTE DE VERIFICACIÓN</t>
  </si>
  <si>
    <t>ANÁLISIS DEL INDICADOR</t>
  </si>
  <si>
    <t>GLOSARIO DE TÉRMINOS</t>
  </si>
  <si>
    <t>OBSERVACIONES</t>
  </si>
  <si>
    <t>Actividad que aporta al indicador</t>
  </si>
  <si>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</si>
  <si>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</si>
  <si>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</si>
  <si>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</si>
  <si>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</si>
  <si>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</si>
  <si>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</si>
  <si>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</si>
  <si>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</si>
  <si>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</si>
  <si>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</si>
  <si>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</si>
  <si>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</si>
  <si>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</si>
  <si>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</si>
  <si>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Direccionamiento estratégico</t>
  </si>
  <si>
    <t xml:space="preserve">Despacho de la Secretaria
</t>
  </si>
  <si>
    <t xml:space="preserve">Documento oficial
</t>
  </si>
  <si>
    <t>Simple</t>
  </si>
  <si>
    <t>Gestión</t>
  </si>
  <si>
    <t>Política</t>
  </si>
  <si>
    <t>Planeación y Gestión</t>
  </si>
  <si>
    <t xml:space="preserve">Oficina Asesora de Planeación
</t>
  </si>
  <si>
    <t xml:space="preserve">Encuesta
</t>
  </si>
  <si>
    <t>Compuesto</t>
  </si>
  <si>
    <t>Registro periódico</t>
  </si>
  <si>
    <t>Plan Estratégico</t>
  </si>
  <si>
    <t>Planes</t>
  </si>
  <si>
    <t>Calidad</t>
  </si>
  <si>
    <t>Comunicaciones estratégicas</t>
  </si>
  <si>
    <t xml:space="preserve">Oficina Asesora Jurídica
</t>
  </si>
  <si>
    <t xml:space="preserve">Entrevista
</t>
  </si>
  <si>
    <t>índice</t>
  </si>
  <si>
    <t>Proyectos-Gestión-Plan Estratégico</t>
  </si>
  <si>
    <t>Mapa de aseguramiento</t>
  </si>
  <si>
    <t>Arquitectura empresarial</t>
  </si>
  <si>
    <t xml:space="preserve">Oficina de Control Interno
</t>
  </si>
  <si>
    <t xml:space="preserve">Estadísticas
</t>
  </si>
  <si>
    <t>Riesgos</t>
  </si>
  <si>
    <t>Gestión del conocimiento</t>
  </si>
  <si>
    <t xml:space="preserve">Oficina de Control Disciplinario Interno
</t>
  </si>
  <si>
    <t xml:space="preserve">Evaluación
</t>
  </si>
  <si>
    <t>Resultados Finales</t>
  </si>
  <si>
    <t>Promoción del acceso a la justicia de las mujeres</t>
  </si>
  <si>
    <t xml:space="preserve">Subsecretaría del Cuidado y Políticas de Igualdad
</t>
  </si>
  <si>
    <t xml:space="preserve">Informe
</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</si>
  <si>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</si>
  <si>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</si>
  <si>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</si>
  <si>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</si>
  <si>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</si>
  <si>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</si>
  <si>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</si>
  <si>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</si>
  <si>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</si>
  <si>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</si>
  <si>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</si>
  <si>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</si>
  <si>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</si>
  <si>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</si>
  <si>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</si>
  <si>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</si>
  <si>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</si>
  <si>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</si>
  <si>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</si>
  <si>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</si>
  <si>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</si>
  <si>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</si>
  <si>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</si>
  <si>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</si>
  <si>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</si>
  <si>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</si>
  <si>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</si>
  <si>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</si>
  <si>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Bimestral</t>
  </si>
  <si>
    <t>COMPROMISO</t>
  </si>
  <si>
    <t>FUENTE</t>
  </si>
  <si>
    <t>Simisional</t>
  </si>
  <si>
    <t>Año de linea base</t>
  </si>
  <si>
    <t>NA</t>
  </si>
  <si>
    <t xml:space="preserve">UNIDAD DE MEDIDA </t>
  </si>
  <si>
    <t>X</t>
  </si>
  <si>
    <t>Diseñar 4 contenidos nuevos de formación en capacidades digitales con enfoque de género y diferencial</t>
  </si>
  <si>
    <t>Servicios de Educación Informal</t>
  </si>
  <si>
    <t>3.17. Formación para el trabajo y acceso a oportunidades educativas</t>
  </si>
  <si>
    <t>Formar 27.000 mujeres en habilidades digitales a través de los Centros de Inclusión Digital – CID, en zonas rurales y urbanas.</t>
  </si>
  <si>
    <t>3. Bogotá confia en su potencial</t>
  </si>
  <si>
    <t>Numero de contenidos nuevos de formación en capacidades digitales con enfoque de género y diferencial diseñados</t>
  </si>
  <si>
    <t>Plataforma Moodle de formación</t>
  </si>
  <si>
    <t>5 - Igualdad de género</t>
  </si>
  <si>
    <t>5.B. Mejorar el uso de la tecnología instrumental, en particular la tecnología de la información y las comunicaciones, para promover el empoderamiento de las mujeres</t>
  </si>
  <si>
    <t>Número de mujeres formadas en habilidades digitales a través de los Centros de Inclusión Digital - CID, en zonas rurales y urbanas.</t>
  </si>
  <si>
    <t>mujeres formadas en habilidades digitales</t>
  </si>
  <si>
    <t>Implementar 7 cursos con enfoque de género y diferencial para el desarrollo de capacidades digitales de las mujeres en zonas rurales de la ciudad</t>
  </si>
  <si>
    <t>Servicio de promoción a la participación ciudadana</t>
  </si>
  <si>
    <t>Numero de cursos con enfoque de género y diferencial para el desarrollo de capacidades digitales de las mujeres en zonas rurales de la ciudad implementados</t>
  </si>
  <si>
    <t xml:space="preserve">( cursos con enfoque de género y diferencial para el desarrollo de capacidades digitales de las mujeres en zonas rurales de la ciudad implementados  / cursos con enfoque de género y diferencial para el desarrollo de capacidades digitales de las mujeres en zonas rurales de la ciudad programados) </t>
  </si>
  <si>
    <t>Ejecutar 1 estrategia para garantizar la operación tecnológica de los Centros de Inclusión Digital y sus aulas itinerantes</t>
  </si>
  <si>
    <t>Elaborar reportes de seguimiento que den cuenta de las adecuaciones y/o adquisiones de  equipos tecnológicos, licenciamientos y red de operación de los Centros de Inclusión Digital y sus aulas itinerantes.</t>
  </si>
  <si>
    <t>Adquirir y poner en funcionamiento un aula itinerante de acuerdo con las necesidades identificadas para fortalecer las habilidades digitales de las mujeres en sus diferencias y diversidades</t>
  </si>
  <si>
    <t>Desarrollar contenidos con enfoque de género y diferencial que favorezcan el desarrollo de capacidades digitales de las mujeres en zonas rurales y urbanas</t>
  </si>
  <si>
    <t>PRODUCTO 1
Servicio de Educación Informal</t>
  </si>
  <si>
    <t>PRODUCTO 3
Servicio de promoción de la garantía de derechos</t>
  </si>
  <si>
    <t>Asegurar la infraestructura tecnológica de los Centros de Inclusión Digital y sus aulas itinerantes favoreciendo el acceso, uso y apropiación de las TIC de las mujeres urbanas y rurales.</t>
  </si>
  <si>
    <t>Fortalecer la integración del enfoque de género y diferencial en espacios de desarrollo de capacidades digitales para las mujeres de zonas urbanas y rurales de Bogotá D.C</t>
  </si>
  <si>
    <t>Servicio de Educación Informal</t>
  </si>
  <si>
    <t>INDICADOR PMR TERRITORIALIZABLE</t>
  </si>
  <si>
    <t>Distrito</t>
  </si>
  <si>
    <t>PROYECTO DE INVERSIÓN</t>
  </si>
  <si>
    <t>BPIN</t>
  </si>
  <si>
    <t>8190 - Desarrollo de capacidades digitales para potenciar la inclusión social de las mujeres en zonas urbanas y rurales en Bogotá D.C.</t>
  </si>
  <si>
    <t xml:space="preserve">Contenidos nuevos de formación diseñados </t>
  </si>
  <si>
    <t>Implementación en la plataforma Moodle de aprendizaje los contenidos con enfoque de género y diferencial para el desarrollo de capacidades digitaltes de las mujeres</t>
  </si>
  <si>
    <t>Reconocimiento de las mujeres formadas a través de los cursos que hacen parte del procesos de desarrollo de capacidades digitales</t>
  </si>
  <si>
    <t xml:space="preserve">Actualizar los contenidos para el desarrollo de capacidades digitales con los que cuenta actualmente la dirección, incorporando el enfoque diferencial y de género </t>
  </si>
  <si>
    <t>Medir el número de contenidos nuevos diseñados para el desarrollo de capacidades digitales de las mujeres que participan en los Centros de Inclusión Digital - CID en zonas urbanas y rurales de la ciudad.</t>
  </si>
  <si>
    <t>N/A</t>
  </si>
  <si>
    <t>hace referencia a la identificación de necesidas de formación para el desarrollo de capacidades de las mujeres en la ciudad, pasando por la priorización de temas, construcción de modulos o guías de aprendizaje, incorporación de metodologías, pedagógicas, didacticas y contenidos con enfoque de género y diferencial, así como herramientas digitales para el aprendizaje</t>
  </si>
  <si>
    <t>hace referencia a la revisión de los contenidos diseñados para su virtualización, pruebas de interactividad y ajustes tecnológicos hasta llevarlos a la experiencia de uso de las mujeres</t>
  </si>
  <si>
    <t>hace referencia a jornadas de graduación y/o reconocimiento de las mujeres que terminan sastifactoriamente los modulos de desarrollo de capacidades digirales implementados en los CID y sus aulas moviles</t>
  </si>
  <si>
    <t>Realizar  acciones de convocatoria con grupos de mujeres en zona rural para la implementación del curso para el desarrollo de capacidades digitales</t>
  </si>
  <si>
    <t>Medir el número de cursos implemetados con enfoque de género y diferencial para el desarrollo de capacidades digitales de las mujeres en zonas rurales de la ciudad implementados</t>
  </si>
  <si>
    <t xml:space="preserve"> acciones de convocatoria con grupos de mujeres en zona rural</t>
  </si>
  <si>
    <t>hace referencia a la identificación de cursos (nuevos o ya existentes en la oferta de los Centros de Inclusión Digital) para ser implementados con mujeres de la zona rural de la ciudad, pasando por la adecuación de contenidos acorde a las realidades, tiempos y necesidades de las mujeres de esta parte del territorio.</t>
  </si>
  <si>
    <t>hace referencia a jornadas de acercamiento al territorio para concertar los espacios de formación y temas de interes, la preparación lógistica de transporte e insumos tecnológicos necesarios para la implementación de los cursos</t>
  </si>
  <si>
    <t>cursos con enfoque de género y diferencial para el desarrollo de capacidades digitales de  mujeres rurales</t>
  </si>
  <si>
    <t>implementación de cursos  con enfoque de género y diferencial para el desarrollo de capacidades digitales de  mujeres rurales</t>
  </si>
  <si>
    <t>Desarrollar jornadas de implementación de cursos  con enfoque de género y diferencial para el desarrollo de capacidades digitales de  mujeres rurales</t>
  </si>
  <si>
    <t>hace referencia a las jornadas de implementación de los cursos, seguimiento a las mujeres vinculadas, identificaciones de lecciones aprendidas para la mejora continua el siguiente año</t>
  </si>
  <si>
    <t>Realizar reportes del estado de inventarios tecnológico de los Centros de Inclusión Digital y sus aulas itinerantes, identificando las necesidades para garantizar la operación tecnológica de los mismos</t>
  </si>
  <si>
    <t>Reportes de seguimiento que den cuenta de las adecuaciones y/o adquisiones de  equipos tecnológicos, licenciamientos y red de operación de los Centros de Inclusión Digital y sus aulas itinerantes.</t>
  </si>
  <si>
    <t>Proceso contractual para la adquisión de un aula itinerante para fortalecer las habilidades digitales de las mujeres en sus diferencias y diversidades</t>
  </si>
  <si>
    <t xml:space="preserve">Formato de deterioro de bienes tangibles e intangibles </t>
  </si>
  <si>
    <t xml:space="preserve">Formato de ingreso a almacen de bienes tangibles e intangibles </t>
  </si>
  <si>
    <t xml:space="preserve">Formato de deterioro de bienes tangibles e intangibles 
Formato de ingreso a almacen de bienes tangibles e intangibles </t>
  </si>
  <si>
    <t>Cuantificar el numero de mujeres formadas en procesos de desarrollo de habilidades digitanles a través de los Centros de Inclusión Digital - CID, en zonas rurales y urbanas.</t>
  </si>
  <si>
    <t xml:space="preserve">hace referencia al numero de mujeres formadas en cada una de las localidades de la ciudad, descriminando, por cada uno de los cursos ofertados en los Centros de Inclusión Digital y sus Aulas Itinerantes. </t>
  </si>
  <si>
    <r>
      <rPr>
        <b/>
        <sz val="9"/>
        <rFont val="Arial"/>
        <family val="2"/>
      </rPr>
      <t xml:space="preserve">Actividad 1: </t>
    </r>
    <r>
      <rPr>
        <sz val="9"/>
        <rFont val="Arial"/>
        <family val="2"/>
      </rPr>
      <t xml:space="preserve">Diseñar 4 contenidos nuevos de formación en capacidades digitales con enfoque de género y diferencial
</t>
    </r>
    <r>
      <rPr>
        <b/>
        <sz val="9"/>
        <rFont val="Arial"/>
        <family val="2"/>
      </rPr>
      <t>Actividad 2</t>
    </r>
    <r>
      <rPr>
        <sz val="9"/>
        <rFont val="Arial"/>
        <family val="2"/>
      </rPr>
      <t>: Implementar 7 cursos con enfoque de género y diferencial para el desarrollo de capacidades digitales de las mujeres en zonas rurales de la ciudad</t>
    </r>
  </si>
  <si>
    <t>Numero de estrategias ejecutadas para garantizar la operación tecnológica de los Centros de Inclusión Digital y sus aulas itinerantes</t>
  </si>
  <si>
    <t>Implementar en la plataforma de aprendizaje Moodle los contenidos nuevos diseñados con enfoque de género y diferencial para el desarrollo de capacidades digitaltes de las mujeres</t>
  </si>
  <si>
    <t>Realizar jornadas de reconocimiento de las mujeres formadas a través de los cursos que hacen parte del procesos de desarrollo de capacidades digitales</t>
  </si>
  <si>
    <t xml:space="preserve">(número de contenidos nuevos de formación diseñados e implementados en la plataforma Moodle / número de contenidos de formación programados) </t>
  </si>
  <si>
    <t xml:space="preserve">hace referencia a una de las acciones de la  estrategia para garantizar la operación tecnológica de los Centros de Inclusión Digital y sus aulas itinerantes, en esta: se identifican las necesidades de equipos tecnológicos y otros insumos para la operación de los centros, se establece la vida util de los equipos actuales, y se establece  la proyección de recursos. </t>
  </si>
  <si>
    <t>hace referencia a una de las acciones de la  estrategia para garantizar la operación tecnológica de los Centros de Inclusión Digital y sus aulas itinerantes, en esta: se hace seguimiento a la adquisición de equipos tecnológicos, licenciamientos y red de operación, asimismo, seguimeinto a la adecuación de centros nuevos o por traslado.</t>
  </si>
  <si>
    <t>hace referencia a una de las acciones de la  estrategia para garantizar la operación tecnológica de los Centros de Inclusión Digital y sus aulas itinerantes, en esta: se da lugar a la etapa precontractual, contractual y postcontractual para la  adquisión de un aula itinerante para fortalecer las habilidades digitales de las mujeres en sus diferencias y diversidades</t>
  </si>
  <si>
    <t xml:space="preserve">( numero de acciones de la estrategia para garantizar la operación tecnológica de los Centros de Inclusión Digital y sus aulas itinerantes ejecutada/ número de acciones de la estrategia para garantizar la operación tecnológica de los Centros de Inclusión Digital y sus aulas itinerantes programada ) </t>
  </si>
  <si>
    <t>Cuantificar la ejecución de la estrategia para garantizar la operación tecnológica de los Centros de Inclusión Digital y sus aulas itinerantes</t>
  </si>
  <si>
    <t>Inventarios tecnológicos de los Centros de Inclusión Digital y sus aulas itinerantes</t>
  </si>
  <si>
    <t>Sumatoria de mujeres formadas en habilidades digitales a través de los Centros de Inclusión Digital - CID, en zonas rurales y urbanas.</t>
  </si>
  <si>
    <t>Rocío Janneth Durán Mahecha</t>
  </si>
  <si>
    <t>Contratista Planeación DGC</t>
  </si>
  <si>
    <t>Directora Gestión de Conocimiento (E)</t>
  </si>
  <si>
    <t>ANA MARÍA BURITICA</t>
  </si>
  <si>
    <t>Subsecretaria 
Cuidado y Políticas de Igualdad (E)</t>
  </si>
  <si>
    <t>Durante el mes de febrero las mujeres se formaron en distintas habilidades que permiteron acercarlas a herramientas digitales, así como a conocimientos que fortalecen ideas de proyectos y para el ámbito laboral</t>
  </si>
  <si>
    <t xml:space="preserve">Adquirir y renovar equipos tecnológicos, permite mayor pertinencia en los procesos de formacion ofertados a las mujeres. Mantener el óptimo funcionamiento de los CID garantiza un mejor servicio a las ciudadanas. </t>
  </si>
  <si>
    <t>No se presentan avances acorde a lo programado</t>
  </si>
  <si>
    <t>No se presentan avances y logros acumulados acorde con lo programado</t>
  </si>
  <si>
    <t xml:space="preserve">No se presentan retrasos acorde con la ejecución </t>
  </si>
  <si>
    <t>No se presentan beneficios acorde con la ejecución</t>
  </si>
  <si>
    <t xml:space="preserve">El diseño de este curso beneficia a las mujeres que participen del mismo, en donde a partir de los relatos se recupere la memoraría, se construya conocimiento colectivo a través de las experiencias y la palabra, además se comparta con otras personas mediante herramientas trasmediales, buscando que las historias de violencia no se repitan. </t>
  </si>
  <si>
    <t>No se presentan evidencias acorde con la programación de la ejecucución</t>
  </si>
  <si>
    <t>No se presentan retrasos acorde con la ejecución</t>
  </si>
  <si>
    <t xml:space="preserve">En el proceso de Implementar cursos con enfoque de género y diferencial para el desarrollo de capacidades digitales de las mujeres en zonas rurales de la ciudad, se avanzó las articulaciones con las otras dependencias para abrir espacios de concertación en la zona rural, a partir de lo cual se realizó una visita a las veredas de Nazaret, Santa Rosa y Sopas en Sumapaz con el fin de concertar el inicio de procesos de formación en la ruralidad.
Asimismo, se establecido como primer ciclo de formación el tema de habilidades digitales, esto como resultado de las concertaciones. </t>
  </si>
  <si>
    <t xml:space="preserve">Las mujeres de la zona rural de Sumapaz se ven beneficiadas con las concertaciones de procesos de formación al generar espacios de confianza y dialogo con la comunidad, en donde ellas pueden manifestar sus intereses de formación y las realidades o particularidades que presentan para ser tenidas desde una mirada de la diferencia y la diversidad.  </t>
  </si>
  <si>
    <t>n/a</t>
  </si>
  <si>
    <r>
      <t xml:space="preserve">Como parte de los avances en el diseño de contenidos nuevos de formación en capacidades digitales con enfoque de género y diferencial, se estableció el tema del curso nuevo que será desarrollado, y la población con la cual se ejecutará un piloto de dicho curso.
Al respecto, el tema del curso a diseñar será: </t>
    </r>
    <r>
      <rPr>
        <b/>
        <i/>
        <sz val="13"/>
        <color theme="1"/>
        <rFont val="Arial"/>
        <family val="2"/>
      </rPr>
      <t>Memoria y herramientas Trasmedias</t>
    </r>
    <r>
      <rPr>
        <sz val="13"/>
        <color theme="1"/>
        <rFont val="Arial"/>
        <family val="2"/>
      </rPr>
      <t xml:space="preserve">. El desarrollo del curso se hará en articulación con el Instituto Distrital de las Artes – IDARTES, buscando implementarlo en una institución educativa que se defina previamente. El curso tendrá un piloto con las mujeres víctimas del conflicto armado en Bogotá, para validar los contenidos. </t>
    </r>
  </si>
  <si>
    <t>Como parte de la ejecución de la estrategia para garantizar la operación tecnológica de los Centros de Inclusión Digital - CID y sus aulas itinerantes, se estableció un documento de seguimiento, el cual permite priorizar las necesidades tecnológicas y planear la adquisición de equipos por fases de priorización. 
De esta manera se logró identificar las necesidades iniciales, estas son: 
196 equipos actuales
92 equipos que necesitan renovación
22 equipos de nivel 1 de prioridad.</t>
  </si>
  <si>
    <t>En el mes de febrero se alcanzó la formación de 427 mujeres, quienes participaron de la siguiente oferta:
Descubriendo Office: 75 mujeres formadas
Habilidades Digitales para la autonomía de las Mujeres: 198 mujeres formadas
Habilidades socio-emocionales: 76 mujeres formadas
Construcción de indicadores de género: 24 mujeres formadas
Informativa Básica: Word, Excel e internet: 54 mujeres formadas</t>
  </si>
  <si>
    <t>CARLOS ALFONSO GAITAN SANCHEZ</t>
  </si>
  <si>
    <t>Jefe Oficina Asesora de Planeación</t>
  </si>
  <si>
    <t>Como parte de los avances y logros acumulados para implementar procesos de desarrollo de capacidades digitales con enfoque de género y diferencial en zonas rurales, se cuenta con espacios de articulación y concertación en la localidad de Sumapaz, esto permite garantizar la vinculación de mujeres campesinas y rurales</t>
  </si>
  <si>
    <t xml:space="preserve">Como parte del avance y logro acumulado en la ejecución de la estrategia para garantizar la operación tecnológica de los Centros de Inclusión Digital - CID y sus aulas itinerantes, se cuenta con un inventario de necesidades que orientara la adquisición de equipos y nuevas tecnologías.  </t>
  </si>
  <si>
    <t>En el mes de febrero se alcanzó el desarrollo de capacidades de 427 mujeres, quienes participaron de la siguiente oferta:
Descubriendo Office: 75 mujeres formadas
Habilidades Digitales para la autonomía de las Mujeres: 198 mujeres formadas
Habilidades socio-emocionales: 76 mujeres formadas
Construcción de indicadores de género: 24 mujeres formadas
Informativa Básica: Word, Excel e internet: 54 mujeres formadas</t>
  </si>
  <si>
    <t>Durante el mes de febrero, se avanza en el cumplimiento del 6% de la meta programada para la vigencia 2025, logrando que 427 mujeres accedieran a la oferta de formación de los Centros de Inclusión Digital, culminando satisfactoriamente cada uno de los contenidos propuesto.
Ahora bien, con relación al avance cuatrienio, a la fecha se han formado 4.327 mujeres, lo que representa el 16%.</t>
  </si>
  <si>
    <t xml:space="preserve">Como parte de los avances y logros acumulados para el diseño de contenidos nuevos para el diseño de capacidades digitales de las mujeres, se cuenta con la definición de la temática a abordada, y la población objeto del curso </t>
  </si>
  <si>
    <t>a. Matriz Formacion febrero 2025
b. Reportes Formacion_Seguimiento a la meta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</si>
</sst>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 #,##0;[Red]\-&quot;$&quot;\ #,##0"/>
    <numFmt numFmtId="44" formatCode="_-&quot;$&quot;\ * #,##0.00_-;\-&quot;$&quot;\ * #,##0.00_-;_-&quot;$&quot;\ * &quot;-&quot;??_-;_-@_-"/>
    <numFmt numFmtId="43" formatCode="_-* #,##0.00_-;\-* #,##0.00_-;_-* &quot;-&quot;??_-;_-@_-"/>
    <numFmt numFmtId="164" formatCode="_-&quot;$&quot;* #,##0.00_-;\-&quot;$&quot;* #,##0.00_-;_-&quot;$&quot;* &quot;-&quot;??_-;_-@_-"/>
    <numFmt numFmtId="165" formatCode="_(* #,##0_);_(* \(#,##0\);_(* &quot;-&quot;??_);_(@_)"/>
    <numFmt numFmtId="166" formatCode="_-* #,##0.00_-;\-* #,##0.00_-;_-* &quot;-&quot;??_-;_-@"/>
    <numFmt numFmtId="167" formatCode="_(* #,##0.00_);_(* \(#,##0.00\);_(* &quot;-&quot;??_);_(@_)"/>
    <numFmt numFmtId="168" formatCode="_-* #,##0.00\ &quot;€&quot;_-;\-* #,##0.00\ &quot;€&quot;_-;_-* &quot;-&quot;??\ &quot;€&quot;_-;_-@_-"/>
    <numFmt numFmtId="169" formatCode="_-* #,##0.00\ _€_-;\-* #,##0.00\ _€_-;_-* &quot;-&quot;??\ _€_-;_-@_-"/>
    <numFmt numFmtId="170" formatCode="_-* #,##0\ _€_-;\-* #,##0\ _€_-;_-* &quot;-&quot;??\ _€_-;_-@_-"/>
    <numFmt numFmtId="171" formatCode="_-* #,##0\ _€_-;\-* #,##0\ _€_-;_-* &quot;-&quot;\ _€_-;_-@_-"/>
    <numFmt numFmtId="172" formatCode="_-* #,##0\ &quot;€&quot;_-;\-* #,##0\ &quot;€&quot;_-;_-* &quot;-&quot;\ &quot;€&quot;_-;_-@_-"/>
    <numFmt numFmtId="173" formatCode="0.0%"/>
    <numFmt numFmtId="174" formatCode="###,000"/>
    <numFmt numFmtId="175" formatCode="0.0"/>
    <numFmt numFmtId="176" formatCode="_-&quot;$&quot;* #,##0_-;\-&quot;$&quot;* #,##0_-;_-&quot;$&quot;* &quot;-&quot;??_-;_-@_-"/>
    <numFmt numFmtId="177" formatCode="_-&quot;$&quot;\ * #,##0_-;\-&quot;$&quot;\ * #,##0_-;_-&quot;$&quot;\ * &quot;-&quot;??_-;_-@_-"/>
    <numFmt numFmtId="178" formatCode="_-* #,##0.0\ _€_-;\-* #,##0.0\ _€_-;_-* &quot;-&quot;??\ _€_-;_-@_-"/>
  </numFmts>
  <fonts count="76"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1"/>
      <name val="Arial"/>
      <family val="2"/>
    </font>
    <font>
      <b/>
      <sz val="11"/>
      <color theme="0" tint="-0.34998626667073579"/>
      <name val="Arial"/>
      <family val="2"/>
    </font>
    <font>
      <b/>
      <i/>
      <sz val="11"/>
      <name val="Arial"/>
      <family val="2"/>
    </font>
    <font>
      <sz val="10"/>
      <name val="Arial Narrow"/>
      <family val="2"/>
    </font>
    <font>
      <sz val="10"/>
      <color theme="1"/>
      <name val="Calibri"/>
      <family val="2"/>
    </font>
    <font>
      <b/>
      <sz val="11"/>
      <color theme="1"/>
      <name val="Calibri"/>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sz val="16"/>
      <color theme="1"/>
      <name val="Arial"/>
      <family val="2"/>
    </font>
    <font>
      <sz val="18"/>
      <color theme="1"/>
      <name val="Arial"/>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sz val="11"/>
      <color theme="1"/>
      <name val="Calibri"/>
      <family val="2"/>
      <scheme val="minor"/>
    </font>
    <font>
      <sz val="9"/>
      <color rgb="FF000000"/>
      <name val="Tahoma"/>
      <family val="2"/>
    </font>
    <font>
      <b/>
      <i/>
      <sz val="13"/>
      <color theme="1"/>
      <name val="Arial"/>
      <family val="2"/>
    </font>
    <font>
      <sz val="12"/>
      <color theme="1"/>
      <name val="Calibri"/>
      <family val="2"/>
      <scheme val="minor"/>
    </font>
    <font>
      <sz val="12"/>
      <color theme="1"/>
      <name val="Arial"/>
      <family val="2"/>
    </font>
    <font>
      <sz val="11"/>
      <color theme="1"/>
      <name val="Calibri"/>
      <family val="2"/>
      <scheme val="major"/>
    </font>
    <font>
      <b/>
      <sz val="11"/>
      <color rgb="FFFF0000"/>
      <name val="Arial"/>
      <family val="2"/>
    </font>
    <font>
      <sz val="9"/>
      <color theme="1"/>
      <name val="Calibri"/>
      <family val="2"/>
      <scheme val="minor"/>
    </font>
  </fonts>
  <fills count="28">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s>
  <borders count="123">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7F7F7F"/>
      </right>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style="thin">
        <color rgb="FF000000"/>
      </right>
      <top/>
      <bottom/>
      <diagonal/>
    </border>
    <border>
      <left/>
      <right/>
      <top/>
      <bottom/>
      <diagonal/>
    </border>
    <border>
      <left/>
      <right/>
      <top/>
      <bottom/>
      <diagonal/>
    </border>
    <border>
      <left/>
      <right/>
      <top/>
      <bottom/>
      <diagonal/>
    </border>
    <border>
      <left/>
      <right/>
      <top style="thin">
        <color rgb="FF7F7F7F"/>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right/>
      <top/>
      <bottom style="thin">
        <color rgb="FF000000"/>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rgb="FF000000"/>
      </top>
      <bottom style="thin">
        <color rgb="FF000000"/>
      </bottom>
      <diagonal/>
    </border>
    <border>
      <left style="thin">
        <color indexed="64"/>
      </left>
      <right style="medium">
        <color indexed="64"/>
      </right>
      <top style="thin">
        <color indexed="64"/>
      </top>
      <bottom style="thin">
        <color theme="1"/>
      </bottom>
      <diagonal/>
    </border>
  </borders>
  <cellStyleXfs count="23">
    <xf numFmtId="0" fontId="0" fillId="0" borderId="0"/>
    <xf numFmtId="9" fontId="22" fillId="0" borderId="0" applyFont="0" applyFill="0" applyBorder="0" applyAlignment="0" applyProtection="0"/>
    <xf numFmtId="0" fontId="27" fillId="0" borderId="32"/>
    <xf numFmtId="0" fontId="5" fillId="0" borderId="32"/>
    <xf numFmtId="168" fontId="5" fillId="0" borderId="32" applyFont="0" applyFill="0" applyBorder="0" applyAlignment="0" applyProtection="0"/>
    <xf numFmtId="169" fontId="5" fillId="0" borderId="32" applyFont="0" applyFill="0" applyBorder="0" applyAlignment="0" applyProtection="0"/>
    <xf numFmtId="9" fontId="5" fillId="0" borderId="32" applyFont="0" applyFill="0" applyBorder="0" applyAlignment="0" applyProtection="0"/>
    <xf numFmtId="171" fontId="5" fillId="0" borderId="32" applyFont="0" applyFill="0" applyBorder="0" applyAlignment="0" applyProtection="0"/>
    <xf numFmtId="172" fontId="5" fillId="0" borderId="32" applyFont="0" applyFill="0" applyBorder="0" applyAlignment="0" applyProtection="0"/>
    <xf numFmtId="9" fontId="27" fillId="0" borderId="32" applyFont="0" applyFill="0" applyBorder="0" applyAlignment="0" applyProtection="0"/>
    <xf numFmtId="9" fontId="35" fillId="0" borderId="32" applyFont="0" applyFill="0" applyBorder="0" applyAlignment="0" applyProtection="0"/>
    <xf numFmtId="174" fontId="42" fillId="0" borderId="81" applyNumberFormat="0" applyAlignment="0" applyProtection="0">
      <alignment horizontal="right" vertical="center"/>
    </xf>
    <xf numFmtId="174" fontId="42" fillId="0" borderId="82" applyNumberFormat="0" applyAlignment="0" applyProtection="0">
      <alignment horizontal="left" vertical="center" indent="1"/>
    </xf>
    <xf numFmtId="0" fontId="43" fillId="0" borderId="82" applyAlignment="0" applyProtection="0">
      <alignment horizontal="left" vertical="center" indent="1"/>
    </xf>
    <xf numFmtId="0" fontId="44" fillId="23" borderId="32" applyNumberFormat="0" applyAlignment="0" applyProtection="0">
      <alignment horizontal="left" vertical="center" indent="1"/>
    </xf>
    <xf numFmtId="174" fontId="46" fillId="0" borderId="81" applyNumberFormat="0" applyFill="0" applyBorder="0" applyAlignment="0" applyProtection="0">
      <alignment horizontal="right" vertical="center"/>
    </xf>
    <xf numFmtId="0" fontId="38" fillId="0" borderId="32" applyNumberFormat="0" applyFill="0" applyBorder="0" applyAlignment="0" applyProtection="0"/>
    <xf numFmtId="0" fontId="4" fillId="0" borderId="32"/>
    <xf numFmtId="43" fontId="58" fillId="0" borderId="0" applyFont="0" applyFill="0" applyBorder="0" applyAlignment="0" applyProtection="0"/>
    <xf numFmtId="0" fontId="3" fillId="0" borderId="32"/>
    <xf numFmtId="0" fontId="67" fillId="0" borderId="32"/>
    <xf numFmtId="164" fontId="2" fillId="0" borderId="32" applyFont="0" applyFill="0" applyBorder="0" applyAlignment="0" applyProtection="0"/>
    <xf numFmtId="44" fontId="68" fillId="0" borderId="0" applyFont="0" applyFill="0" applyBorder="0" applyAlignment="0" applyProtection="0"/>
  </cellStyleXfs>
  <cellXfs count="852">
    <xf numFmtId="0" fontId="0" fillId="0" borderId="0" xfId="0"/>
    <xf numFmtId="0" fontId="6" fillId="0" borderId="0" xfId="0" applyFont="1"/>
    <xf numFmtId="0" fontId="7" fillId="0" borderId="0" xfId="0" applyFont="1" applyAlignment="1">
      <alignment horizontal="center"/>
    </xf>
    <xf numFmtId="0" fontId="8" fillId="0" borderId="3" xfId="0" applyFont="1" applyBorder="1" applyAlignment="1">
      <alignment horizontal="center"/>
    </xf>
    <xf numFmtId="165" fontId="10" fillId="0" borderId="3" xfId="0" applyNumberFormat="1" applyFont="1" applyBorder="1" applyAlignment="1">
      <alignment vertical="center"/>
    </xf>
    <xf numFmtId="0" fontId="10" fillId="0" borderId="0" xfId="0" applyFont="1"/>
    <xf numFmtId="0" fontId="10" fillId="2" borderId="4" xfId="0" applyFont="1" applyFill="1" applyBorder="1"/>
    <xf numFmtId="0" fontId="8" fillId="0" borderId="0" xfId="0" applyFont="1" applyAlignment="1">
      <alignment horizontal="left"/>
    </xf>
    <xf numFmtId="0" fontId="11" fillId="2" borderId="4" xfId="0" applyFont="1" applyFill="1" applyBorder="1" applyAlignment="1">
      <alignment horizontal="left"/>
    </xf>
    <xf numFmtId="166" fontId="6" fillId="2" borderId="4" xfId="0" applyNumberFormat="1" applyFont="1" applyFill="1" applyBorder="1"/>
    <xf numFmtId="0" fontId="12" fillId="3" borderId="3" xfId="0" applyFont="1" applyFill="1" applyBorder="1" applyAlignment="1">
      <alignment horizontal="center" wrapText="1"/>
    </xf>
    <xf numFmtId="0" fontId="13" fillId="3" borderId="3" xfId="0" applyFont="1" applyFill="1" applyBorder="1" applyAlignment="1">
      <alignment horizontal="center" vertical="center" wrapText="1"/>
    </xf>
    <xf numFmtId="0" fontId="13" fillId="3" borderId="3" xfId="0" applyFont="1" applyFill="1" applyBorder="1" applyAlignment="1">
      <alignment horizontal="center" vertical="center"/>
    </xf>
    <xf numFmtId="0" fontId="13" fillId="2" borderId="4" xfId="0" applyFont="1" applyFill="1" applyBorder="1" applyAlignment="1">
      <alignment horizontal="center" vertical="center"/>
    </xf>
    <xf numFmtId="0" fontId="13" fillId="0" borderId="3" xfId="0" applyFont="1" applyBorder="1" applyAlignment="1">
      <alignment horizontal="center" vertical="center" wrapText="1"/>
    </xf>
    <xf numFmtId="165" fontId="10" fillId="0" borderId="3" xfId="0" applyNumberFormat="1" applyFont="1" applyBorder="1" applyAlignment="1">
      <alignment horizontal="center" vertical="center"/>
    </xf>
    <xf numFmtId="0" fontId="10" fillId="0" borderId="3" xfId="0" applyFont="1" applyBorder="1" applyAlignment="1">
      <alignment horizontal="center" vertical="center"/>
    </xf>
    <xf numFmtId="2" fontId="10" fillId="0" borderId="3" xfId="0" applyNumberFormat="1" applyFont="1" applyBorder="1" applyAlignment="1">
      <alignment horizontal="center" vertical="center"/>
    </xf>
    <xf numFmtId="165" fontId="6" fillId="0" borderId="0" xfId="0" applyNumberFormat="1" applyFont="1"/>
    <xf numFmtId="0" fontId="6" fillId="2" borderId="4" xfId="0" applyFont="1" applyFill="1" applyBorder="1"/>
    <xf numFmtId="0" fontId="11" fillId="2" borderId="4" xfId="0" applyFont="1" applyFill="1" applyBorder="1" applyAlignment="1">
      <alignment horizontal="left" vertical="top"/>
    </xf>
    <xf numFmtId="165" fontId="13" fillId="0" borderId="3" xfId="0" applyNumberFormat="1" applyFont="1" applyBorder="1" applyAlignment="1">
      <alignment horizontal="center" vertical="center"/>
    </xf>
    <xf numFmtId="6" fontId="10" fillId="0" borderId="3" xfId="0" applyNumberFormat="1" applyFont="1" applyBorder="1"/>
    <xf numFmtId="165" fontId="10" fillId="2" borderId="4" xfId="0" applyNumberFormat="1" applyFont="1" applyFill="1" applyBorder="1"/>
    <xf numFmtId="0" fontId="10" fillId="0" borderId="0" xfId="0" applyFont="1" applyAlignment="1">
      <alignment vertical="center" textRotation="90" wrapText="1"/>
    </xf>
    <xf numFmtId="0" fontId="10" fillId="0" borderId="0" xfId="0" applyFont="1" applyAlignment="1">
      <alignment horizontal="left" vertical="center" wrapText="1"/>
    </xf>
    <xf numFmtId="9" fontId="10" fillId="7" borderId="3" xfId="0" applyNumberFormat="1" applyFont="1" applyFill="1" applyBorder="1" applyAlignment="1">
      <alignment horizontal="center" vertical="center"/>
    </xf>
    <xf numFmtId="0" fontId="13" fillId="7" borderId="3" xfId="0" applyFont="1" applyFill="1" applyBorder="1" applyAlignment="1">
      <alignment horizontal="center" vertical="center"/>
    </xf>
    <xf numFmtId="167" fontId="10" fillId="0" borderId="3" xfId="0" applyNumberFormat="1" applyFont="1" applyBorder="1" applyAlignment="1">
      <alignment horizontal="center" vertical="center"/>
    </xf>
    <xf numFmtId="167" fontId="13" fillId="0" borderId="3" xfId="0" applyNumberFormat="1" applyFont="1" applyBorder="1" applyAlignment="1">
      <alignment horizontal="center" vertical="center"/>
    </xf>
    <xf numFmtId="165" fontId="13" fillId="0" borderId="3" xfId="0" applyNumberFormat="1" applyFont="1" applyBorder="1" applyAlignment="1">
      <alignment vertical="center"/>
    </xf>
    <xf numFmtId="9" fontId="10" fillId="0" borderId="3" xfId="0" applyNumberFormat="1" applyFont="1" applyBorder="1" applyAlignment="1">
      <alignment horizontal="center" vertical="center"/>
    </xf>
    <xf numFmtId="0" fontId="14" fillId="8" borderId="4" xfId="0" applyFont="1" applyFill="1" applyBorder="1" applyAlignment="1">
      <alignment vertical="center"/>
    </xf>
    <xf numFmtId="0" fontId="14" fillId="8" borderId="11" xfId="0" applyFont="1" applyFill="1" applyBorder="1" applyAlignment="1">
      <alignment horizontal="center" vertical="center" wrapText="1"/>
    </xf>
    <xf numFmtId="0" fontId="14" fillId="8" borderId="15" xfId="0" applyFont="1" applyFill="1" applyBorder="1" applyAlignment="1">
      <alignment horizontal="center" vertical="center" wrapText="1"/>
    </xf>
    <xf numFmtId="0" fontId="14" fillId="8" borderId="20" xfId="0" applyFont="1" applyFill="1" applyBorder="1" applyAlignment="1">
      <alignment horizontal="center" vertical="center" wrapText="1"/>
    </xf>
    <xf numFmtId="0" fontId="14" fillId="8" borderId="11" xfId="0" applyFont="1" applyFill="1" applyBorder="1" applyAlignment="1">
      <alignment vertical="center"/>
    </xf>
    <xf numFmtId="0" fontId="14" fillId="8" borderId="24" xfId="0" applyFont="1" applyFill="1" applyBorder="1" applyAlignment="1">
      <alignment horizontal="center" vertical="center"/>
    </xf>
    <xf numFmtId="0" fontId="14" fillId="8" borderId="24" xfId="0" applyFont="1" applyFill="1" applyBorder="1" applyAlignment="1">
      <alignment vertical="center"/>
    </xf>
    <xf numFmtId="0" fontId="14" fillId="8" borderId="25" xfId="0" applyFont="1" applyFill="1" applyBorder="1" applyAlignment="1">
      <alignment vertical="center"/>
    </xf>
    <xf numFmtId="0" fontId="14" fillId="8" borderId="15" xfId="0" applyFont="1" applyFill="1" applyBorder="1" applyAlignment="1">
      <alignment vertical="center"/>
    </xf>
    <xf numFmtId="0" fontId="16" fillId="2" borderId="26" xfId="0" applyFont="1" applyFill="1" applyBorder="1" applyAlignment="1">
      <alignment horizontal="center" vertical="center"/>
    </xf>
    <xf numFmtId="0" fontId="17" fillId="2" borderId="27" xfId="0" applyFont="1" applyFill="1" applyBorder="1" applyAlignment="1">
      <alignment horizontal="left" vertical="center"/>
    </xf>
    <xf numFmtId="0" fontId="17" fillId="2" borderId="28" xfId="0" applyFont="1" applyFill="1" applyBorder="1" applyAlignment="1">
      <alignment horizontal="left" vertical="center"/>
    </xf>
    <xf numFmtId="0" fontId="16" fillId="2" borderId="4" xfId="0" applyFont="1" applyFill="1" applyBorder="1" applyAlignment="1">
      <alignment horizontal="center" vertical="center"/>
    </xf>
    <xf numFmtId="0" fontId="17" fillId="8" borderId="27" xfId="0" applyFont="1" applyFill="1" applyBorder="1" applyAlignment="1">
      <alignment horizontal="center" vertical="center"/>
    </xf>
    <xf numFmtId="0" fontId="14" fillId="8" borderId="28" xfId="0" applyFont="1" applyFill="1" applyBorder="1" applyAlignment="1">
      <alignment vertical="center"/>
    </xf>
    <xf numFmtId="0" fontId="17" fillId="8" borderId="4" xfId="0" applyFont="1" applyFill="1" applyBorder="1" applyAlignment="1">
      <alignment horizontal="left" vertical="center"/>
    </xf>
    <xf numFmtId="0" fontId="17" fillId="8" borderId="29" xfId="0" applyFont="1" applyFill="1" applyBorder="1" applyAlignment="1">
      <alignment horizontal="left" vertical="center"/>
    </xf>
    <xf numFmtId="0" fontId="14" fillId="8" borderId="33" xfId="0" applyFont="1" applyFill="1" applyBorder="1" applyAlignment="1">
      <alignment vertical="center"/>
    </xf>
    <xf numFmtId="0" fontId="14" fillId="8" borderId="29" xfId="0" applyFont="1" applyFill="1" applyBorder="1" applyAlignment="1">
      <alignment vertical="center"/>
    </xf>
    <xf numFmtId="0" fontId="14" fillId="2" borderId="29" xfId="0" applyFont="1" applyFill="1" applyBorder="1" applyAlignment="1">
      <alignment vertical="center"/>
    </xf>
    <xf numFmtId="0" fontId="17" fillId="2" borderId="40" xfId="0" applyFont="1" applyFill="1" applyBorder="1" applyAlignment="1">
      <alignment vertical="center"/>
    </xf>
    <xf numFmtId="0" fontId="14" fillId="8" borderId="4" xfId="0" applyFont="1" applyFill="1" applyBorder="1" applyAlignment="1">
      <alignment horizontal="center" vertical="center"/>
    </xf>
    <xf numFmtId="0" fontId="17" fillId="2" borderId="4" xfId="0" applyFont="1" applyFill="1" applyBorder="1" applyAlignment="1">
      <alignment horizontal="left" vertical="center"/>
    </xf>
    <xf numFmtId="0" fontId="17" fillId="8" borderId="29" xfId="0" applyFont="1" applyFill="1" applyBorder="1" applyAlignment="1">
      <alignment vertical="center"/>
    </xf>
    <xf numFmtId="0" fontId="17" fillId="8" borderId="4" xfId="0" applyFont="1" applyFill="1" applyBorder="1" applyAlignment="1">
      <alignment vertical="center"/>
    </xf>
    <xf numFmtId="0" fontId="17" fillId="2" borderId="4" xfId="0" applyFont="1" applyFill="1" applyBorder="1" applyAlignment="1">
      <alignment vertical="center"/>
    </xf>
    <xf numFmtId="0" fontId="14" fillId="8" borderId="3" xfId="0" applyFont="1" applyFill="1" applyBorder="1" applyAlignment="1">
      <alignment vertical="center"/>
    </xf>
    <xf numFmtId="0" fontId="14" fillId="8" borderId="4" xfId="0" applyFont="1" applyFill="1" applyBorder="1" applyAlignment="1">
      <alignment horizontal="left" vertical="center"/>
    </xf>
    <xf numFmtId="0" fontId="14" fillId="8" borderId="29" xfId="0" applyFont="1" applyFill="1" applyBorder="1" applyAlignment="1">
      <alignment horizontal="center" vertical="center"/>
    </xf>
    <xf numFmtId="0" fontId="17" fillId="8" borderId="41" xfId="0" applyFont="1" applyFill="1" applyBorder="1" applyAlignment="1">
      <alignment vertical="center"/>
    </xf>
    <xf numFmtId="0" fontId="17" fillId="8" borderId="41" xfId="0" applyFont="1" applyFill="1" applyBorder="1" applyAlignment="1">
      <alignment horizontal="left" vertical="center"/>
    </xf>
    <xf numFmtId="0" fontId="14" fillId="8" borderId="41" xfId="0" applyFont="1" applyFill="1" applyBorder="1" applyAlignment="1">
      <alignment vertical="center"/>
    </xf>
    <xf numFmtId="0" fontId="17" fillId="8" borderId="4" xfId="0" applyFont="1" applyFill="1" applyBorder="1" applyAlignment="1">
      <alignment horizontal="right" vertical="center"/>
    </xf>
    <xf numFmtId="0" fontId="16" fillId="8" borderId="4" xfId="0" applyFont="1" applyFill="1" applyBorder="1" applyAlignment="1">
      <alignment vertical="center"/>
    </xf>
    <xf numFmtId="0" fontId="14" fillId="8" borderId="45"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29" xfId="0" applyFont="1" applyFill="1" applyBorder="1" applyAlignment="1">
      <alignment vertical="center"/>
    </xf>
    <xf numFmtId="0" fontId="17" fillId="2" borderId="4" xfId="0" applyFont="1" applyFill="1" applyBorder="1" applyAlignment="1">
      <alignment vertical="center" wrapText="1"/>
    </xf>
    <xf numFmtId="0" fontId="17" fillId="8" borderId="15" xfId="0" applyFont="1" applyFill="1" applyBorder="1" applyAlignment="1">
      <alignment vertical="center" wrapText="1"/>
    </xf>
    <xf numFmtId="0" fontId="17" fillId="0" borderId="0" xfId="0" applyFont="1" applyAlignment="1">
      <alignment vertical="center" wrapText="1"/>
    </xf>
    <xf numFmtId="0" fontId="17" fillId="2" borderId="29" xfId="0" applyFont="1" applyFill="1" applyBorder="1" applyAlignment="1">
      <alignment vertical="center" wrapText="1"/>
    </xf>
    <xf numFmtId="0" fontId="14" fillId="2" borderId="4" xfId="0" applyFont="1" applyFill="1" applyBorder="1" applyAlignment="1">
      <alignment vertical="center"/>
    </xf>
    <xf numFmtId="0" fontId="14" fillId="2" borderId="41" xfId="0" applyFont="1" applyFill="1" applyBorder="1" applyAlignment="1">
      <alignment vertical="center"/>
    </xf>
    <xf numFmtId="0" fontId="14" fillId="8" borderId="4" xfId="0" applyFont="1" applyFill="1" applyBorder="1" applyAlignment="1">
      <alignment vertical="center" wrapText="1"/>
    </xf>
    <xf numFmtId="0" fontId="14" fillId="8" borderId="15" xfId="0" applyFont="1" applyFill="1" applyBorder="1" applyAlignment="1">
      <alignment vertical="center" wrapText="1"/>
    </xf>
    <xf numFmtId="0" fontId="17" fillId="8" borderId="3" xfId="0" applyFont="1" applyFill="1" applyBorder="1" applyAlignment="1">
      <alignment vertical="center" wrapText="1"/>
    </xf>
    <xf numFmtId="0" fontId="17" fillId="8" borderId="3" xfId="0" applyFont="1" applyFill="1" applyBorder="1" applyAlignment="1">
      <alignment horizontal="center" vertical="center" wrapText="1"/>
    </xf>
    <xf numFmtId="0" fontId="14" fillId="8" borderId="3" xfId="0" applyFont="1" applyFill="1" applyBorder="1" applyAlignment="1">
      <alignment vertical="center" wrapText="1"/>
    </xf>
    <xf numFmtId="14" fontId="14" fillId="8" borderId="3" xfId="0" applyNumberFormat="1" applyFont="1" applyFill="1" applyBorder="1" applyAlignment="1">
      <alignment vertical="center" wrapText="1"/>
    </xf>
    <xf numFmtId="0" fontId="14" fillId="8" borderId="3" xfId="0" applyFont="1" applyFill="1" applyBorder="1" applyAlignment="1">
      <alignment horizontal="center" vertical="center" wrapText="1"/>
    </xf>
    <xf numFmtId="0" fontId="14" fillId="2" borderId="3" xfId="0" applyFont="1" applyFill="1" applyBorder="1" applyAlignment="1">
      <alignment horizontal="center" vertical="center"/>
    </xf>
    <xf numFmtId="0" fontId="14" fillId="8" borderId="20" xfId="0" applyFont="1" applyFill="1" applyBorder="1" applyAlignment="1">
      <alignment vertical="center"/>
    </xf>
    <xf numFmtId="0" fontId="14" fillId="8" borderId="46" xfId="0" applyFont="1" applyFill="1" applyBorder="1" applyAlignment="1">
      <alignment vertical="center"/>
    </xf>
    <xf numFmtId="0" fontId="14" fillId="8" borderId="47" xfId="0" applyFont="1" applyFill="1" applyBorder="1" applyAlignment="1">
      <alignment vertical="center"/>
    </xf>
    <xf numFmtId="0" fontId="17" fillId="8" borderId="4" xfId="0" applyFont="1" applyFill="1" applyBorder="1" applyAlignment="1">
      <alignment horizontal="center" vertical="center" wrapText="1"/>
    </xf>
    <xf numFmtId="0" fontId="17" fillId="8" borderId="48" xfId="0" applyFont="1" applyFill="1" applyBorder="1" applyAlignment="1">
      <alignment horizontal="center" vertical="center" wrapText="1"/>
    </xf>
    <xf numFmtId="0" fontId="17" fillId="8" borderId="4" xfId="0" applyFont="1" applyFill="1" applyBorder="1" applyAlignment="1">
      <alignment horizontal="left" vertical="center" wrapText="1"/>
    </xf>
    <xf numFmtId="0" fontId="17" fillId="8" borderId="4" xfId="0" applyFont="1" applyFill="1" applyBorder="1" applyAlignment="1">
      <alignment horizontal="right" vertical="center" wrapText="1"/>
    </xf>
    <xf numFmtId="0" fontId="17" fillId="8" borderId="24" xfId="0" applyFont="1" applyFill="1" applyBorder="1" applyAlignment="1">
      <alignment horizontal="right" vertical="center"/>
    </xf>
    <xf numFmtId="0" fontId="14" fillId="8" borderId="25" xfId="0" applyFont="1" applyFill="1" applyBorder="1" applyAlignment="1">
      <alignment horizontal="center" vertical="center"/>
    </xf>
    <xf numFmtId="0" fontId="17" fillId="2" borderId="3" xfId="0" applyFont="1" applyFill="1" applyBorder="1" applyAlignment="1">
      <alignment horizontal="center" vertical="center"/>
    </xf>
    <xf numFmtId="0" fontId="19" fillId="8" borderId="4" xfId="0" applyFont="1" applyFill="1" applyBorder="1" applyAlignment="1">
      <alignment vertical="center"/>
    </xf>
    <xf numFmtId="0" fontId="14" fillId="6" borderId="4" xfId="0" applyFont="1" applyFill="1" applyBorder="1" applyAlignment="1">
      <alignment vertical="center"/>
    </xf>
    <xf numFmtId="0" fontId="21" fillId="8" borderId="4" xfId="0" applyFont="1" applyFill="1" applyBorder="1" applyAlignment="1">
      <alignment vertical="center"/>
    </xf>
    <xf numFmtId="0" fontId="22" fillId="0" borderId="0" xfId="0" applyFont="1"/>
    <xf numFmtId="0" fontId="23" fillId="0" borderId="0" xfId="0" applyFont="1"/>
    <xf numFmtId="0" fontId="9" fillId="0" borderId="48" xfId="0" applyFont="1" applyBorder="1"/>
    <xf numFmtId="0" fontId="13" fillId="14" borderId="3" xfId="0" applyFont="1" applyFill="1" applyBorder="1" applyAlignment="1">
      <alignment horizontal="center" wrapText="1"/>
    </xf>
    <xf numFmtId="0" fontId="13" fillId="14" borderId="3" xfId="0" applyFont="1" applyFill="1" applyBorder="1" applyAlignment="1">
      <alignment horizontal="center" vertical="center" wrapText="1"/>
    </xf>
    <xf numFmtId="0" fontId="13" fillId="14" borderId="3" xfId="0" applyFont="1" applyFill="1" applyBorder="1" applyAlignment="1">
      <alignment horizontal="center" vertical="center"/>
    </xf>
    <xf numFmtId="0" fontId="13" fillId="15" borderId="3" xfId="0" applyFont="1" applyFill="1" applyBorder="1" applyAlignment="1">
      <alignment horizontal="center" vertical="center" wrapText="1"/>
    </xf>
    <xf numFmtId="0" fontId="13" fillId="16" borderId="3" xfId="0" applyFont="1" applyFill="1" applyBorder="1" applyAlignment="1">
      <alignment horizontal="center" wrapText="1"/>
    </xf>
    <xf numFmtId="0" fontId="13" fillId="16" borderId="3" xfId="0" applyFont="1" applyFill="1" applyBorder="1" applyAlignment="1">
      <alignment horizontal="center" vertical="center" wrapText="1"/>
    </xf>
    <xf numFmtId="0" fontId="13" fillId="16" borderId="3" xfId="0" applyFont="1" applyFill="1" applyBorder="1" applyAlignment="1">
      <alignment horizontal="center" vertical="center"/>
    </xf>
    <xf numFmtId="0" fontId="13" fillId="17" borderId="3" xfId="0" applyFont="1" applyFill="1" applyBorder="1" applyAlignment="1">
      <alignment horizontal="center" wrapText="1"/>
    </xf>
    <xf numFmtId="0" fontId="13" fillId="17" borderId="3" xfId="0" applyFont="1" applyFill="1" applyBorder="1" applyAlignment="1">
      <alignment horizontal="center" vertical="center" wrapText="1"/>
    </xf>
    <xf numFmtId="0" fontId="13" fillId="17" borderId="3" xfId="0" applyFont="1" applyFill="1" applyBorder="1" applyAlignment="1">
      <alignment horizontal="center" vertical="center"/>
    </xf>
    <xf numFmtId="0" fontId="13" fillId="18" borderId="3" xfId="0" applyFont="1" applyFill="1" applyBorder="1" applyAlignment="1">
      <alignment horizontal="center" wrapText="1"/>
    </xf>
    <xf numFmtId="0" fontId="13" fillId="18" borderId="3" xfId="0" applyFont="1" applyFill="1" applyBorder="1" applyAlignment="1">
      <alignment horizontal="center" vertical="center" wrapText="1"/>
    </xf>
    <xf numFmtId="0" fontId="13" fillId="18" borderId="3" xfId="0" applyFont="1" applyFill="1" applyBorder="1" applyAlignment="1">
      <alignment horizontal="center" vertical="center"/>
    </xf>
    <xf numFmtId="0" fontId="30" fillId="0" borderId="32" xfId="3" applyFont="1" applyAlignment="1">
      <alignment vertical="center"/>
    </xf>
    <xf numFmtId="0" fontId="29" fillId="19" borderId="32" xfId="2" applyFont="1" applyFill="1" applyAlignment="1">
      <alignment vertical="center" wrapText="1"/>
    </xf>
    <xf numFmtId="0" fontId="31" fillId="19" borderId="32" xfId="2" applyFont="1" applyFill="1" applyAlignment="1">
      <alignment vertical="center" wrapText="1"/>
    </xf>
    <xf numFmtId="0" fontId="28" fillId="19" borderId="32" xfId="2" applyFont="1" applyFill="1" applyAlignment="1">
      <alignment vertical="center" wrapText="1"/>
    </xf>
    <xf numFmtId="0" fontId="29" fillId="19" borderId="59" xfId="2" applyFont="1" applyFill="1" applyBorder="1" applyAlignment="1">
      <alignment vertical="center" wrapText="1"/>
    </xf>
    <xf numFmtId="0" fontId="29" fillId="0" borderId="59" xfId="2" applyFont="1" applyBorder="1" applyAlignment="1">
      <alignment vertical="center" wrapText="1"/>
    </xf>
    <xf numFmtId="0" fontId="29" fillId="0" borderId="32" xfId="2" applyFont="1" applyAlignment="1">
      <alignment vertical="center" wrapText="1"/>
    </xf>
    <xf numFmtId="0" fontId="29" fillId="0" borderId="32" xfId="2" applyFont="1" applyAlignment="1">
      <alignment horizontal="center" vertical="center" wrapText="1"/>
    </xf>
    <xf numFmtId="0" fontId="33" fillId="0" borderId="32" xfId="3" applyFont="1" applyAlignment="1">
      <alignment horizontal="center" vertical="center"/>
    </xf>
    <xf numFmtId="0" fontId="32" fillId="0" borderId="32" xfId="3" applyFont="1" applyAlignment="1">
      <alignment horizontal="center" vertical="center" wrapText="1"/>
    </xf>
    <xf numFmtId="0" fontId="30" fillId="0" borderId="32" xfId="3" applyFont="1" applyAlignment="1">
      <alignment horizontal="center" vertical="center"/>
    </xf>
    <xf numFmtId="0" fontId="31" fillId="0" borderId="32" xfId="2" applyFont="1" applyAlignment="1">
      <alignment vertical="center" wrapText="1"/>
    </xf>
    <xf numFmtId="0" fontId="28" fillId="0" borderId="32" xfId="2" applyFont="1" applyAlignment="1">
      <alignment vertical="center" wrapText="1"/>
    </xf>
    <xf numFmtId="0" fontId="28" fillId="0" borderId="67" xfId="2" applyFont="1" applyBorder="1" applyAlignment="1">
      <alignment vertical="center" wrapText="1"/>
    </xf>
    <xf numFmtId="0" fontId="29" fillId="19" borderId="59" xfId="2" applyFont="1" applyFill="1" applyBorder="1" applyAlignment="1">
      <alignment horizontal="center" vertical="center" wrapText="1"/>
    </xf>
    <xf numFmtId="0" fontId="34" fillId="19" borderId="32" xfId="2" applyFont="1" applyFill="1" applyAlignment="1">
      <alignment horizontal="center" vertical="center" wrapText="1"/>
    </xf>
    <xf numFmtId="0" fontId="29" fillId="19" borderId="32" xfId="2" applyFont="1" applyFill="1" applyAlignment="1">
      <alignment horizontal="center" vertical="center" wrapText="1"/>
    </xf>
    <xf numFmtId="0" fontId="34" fillId="0" borderId="32" xfId="2" applyFont="1" applyAlignment="1">
      <alignment horizontal="center" vertical="center" wrapText="1"/>
    </xf>
    <xf numFmtId="0" fontId="29" fillId="21" borderId="32" xfId="2" applyFont="1" applyFill="1" applyAlignment="1">
      <alignment vertical="center" wrapText="1"/>
    </xf>
    <xf numFmtId="0" fontId="29" fillId="20" borderId="54" xfId="2" applyFont="1" applyFill="1" applyBorder="1" applyAlignment="1">
      <alignment horizontal="center" vertical="center" wrapText="1"/>
    </xf>
    <xf numFmtId="0" fontId="29" fillId="20" borderId="55" xfId="2" applyFont="1" applyFill="1" applyBorder="1" applyAlignment="1">
      <alignment horizontal="center" vertical="center" wrapText="1"/>
    </xf>
    <xf numFmtId="0" fontId="29" fillId="20" borderId="72" xfId="2" applyFont="1" applyFill="1" applyBorder="1" applyAlignment="1">
      <alignment vertical="center" wrapText="1"/>
    </xf>
    <xf numFmtId="170" fontId="30" fillId="0" borderId="73" xfId="5" applyNumberFormat="1" applyFont="1" applyBorder="1" applyAlignment="1">
      <alignment vertical="center"/>
    </xf>
    <xf numFmtId="170" fontId="30" fillId="0" borderId="75" xfId="5" applyNumberFormat="1" applyFont="1" applyBorder="1" applyAlignment="1">
      <alignment vertical="center"/>
    </xf>
    <xf numFmtId="0" fontId="29" fillId="20" borderId="63" xfId="2" applyFont="1" applyFill="1" applyBorder="1" applyAlignment="1">
      <alignment vertical="center" wrapText="1"/>
    </xf>
    <xf numFmtId="170" fontId="30" fillId="0" borderId="64" xfId="5" applyNumberFormat="1" applyFont="1" applyBorder="1" applyAlignment="1">
      <alignment vertical="center"/>
    </xf>
    <xf numFmtId="0" fontId="30" fillId="0" borderId="32" xfId="3" applyFont="1"/>
    <xf numFmtId="0" fontId="29" fillId="22" borderId="53" xfId="2" applyFont="1" applyFill="1" applyBorder="1" applyAlignment="1">
      <alignment vertical="center" wrapText="1"/>
    </xf>
    <xf numFmtId="170" fontId="30" fillId="0" borderId="65" xfId="5" applyNumberFormat="1" applyFont="1" applyBorder="1" applyAlignment="1">
      <alignment vertical="center"/>
    </xf>
    <xf numFmtId="0" fontId="20" fillId="0" borderId="32" xfId="3" applyFont="1" applyAlignment="1">
      <alignment vertical="center"/>
    </xf>
    <xf numFmtId="0" fontId="30" fillId="0" borderId="32" xfId="3" applyFont="1" applyAlignment="1">
      <alignment horizontal="center" vertical="center" wrapText="1"/>
    </xf>
    <xf numFmtId="0" fontId="41" fillId="0" borderId="32" xfId="3" applyFont="1" applyAlignment="1">
      <alignment vertical="center"/>
    </xf>
    <xf numFmtId="0" fontId="39" fillId="0" borderId="77" xfId="3" applyFont="1" applyBorder="1" applyAlignment="1">
      <alignment horizontal="center" vertical="center"/>
    </xf>
    <xf numFmtId="0" fontId="39" fillId="0" borderId="70" xfId="3" applyFont="1" applyBorder="1" applyAlignment="1">
      <alignment horizontal="center" vertical="center" wrapText="1"/>
    </xf>
    <xf numFmtId="0" fontId="39" fillId="0" borderId="58" xfId="3" applyFont="1" applyBorder="1" applyAlignment="1">
      <alignment horizontal="center" vertical="center"/>
    </xf>
    <xf numFmtId="0" fontId="39" fillId="0" borderId="78" xfId="3" applyFont="1" applyBorder="1" applyAlignment="1">
      <alignment horizontal="center" vertical="center"/>
    </xf>
    <xf numFmtId="0" fontId="39" fillId="0" borderId="79" xfId="3" applyFont="1" applyBorder="1" applyAlignment="1">
      <alignment horizontal="center" vertical="center"/>
    </xf>
    <xf numFmtId="0" fontId="47" fillId="0" borderId="32" xfId="3" applyFont="1" applyAlignment="1">
      <alignment vertical="center"/>
    </xf>
    <xf numFmtId="0" fontId="49" fillId="20" borderId="73" xfId="2" applyFont="1" applyFill="1" applyBorder="1" applyAlignment="1">
      <alignment horizontal="center" vertical="center" wrapText="1"/>
    </xf>
    <xf numFmtId="0" fontId="48" fillId="0" borderId="73" xfId="3" applyFont="1" applyBorder="1" applyAlignment="1">
      <alignment horizontal="center" vertical="center"/>
    </xf>
    <xf numFmtId="0" fontId="52" fillId="20" borderId="79" xfId="3" applyFont="1" applyFill="1" applyBorder="1" applyAlignment="1">
      <alignment horizontal="center" vertical="center" wrapText="1"/>
    </xf>
    <xf numFmtId="0" fontId="52" fillId="20" borderId="62" xfId="3" applyFont="1" applyFill="1" applyBorder="1" applyAlignment="1">
      <alignment horizontal="center" vertical="center" wrapText="1"/>
    </xf>
    <xf numFmtId="0" fontId="52" fillId="20" borderId="77" xfId="3" applyFont="1" applyFill="1" applyBorder="1" applyAlignment="1">
      <alignment horizontal="center" vertical="center" wrapText="1"/>
    </xf>
    <xf numFmtId="0" fontId="52" fillId="20" borderId="56" xfId="3" applyFont="1" applyFill="1" applyBorder="1" applyAlignment="1">
      <alignment horizontal="center" vertical="center" wrapText="1"/>
    </xf>
    <xf numFmtId="0" fontId="52" fillId="20" borderId="58" xfId="3" applyFont="1" applyFill="1" applyBorder="1" applyAlignment="1">
      <alignment horizontal="center" vertical="center" wrapText="1"/>
    </xf>
    <xf numFmtId="0" fontId="52" fillId="20" borderId="73" xfId="2" applyFont="1" applyFill="1" applyBorder="1" applyAlignment="1">
      <alignment horizontal="center" vertical="center" wrapText="1"/>
    </xf>
    <xf numFmtId="0" fontId="52" fillId="20" borderId="73" xfId="0" applyFont="1" applyFill="1" applyBorder="1" applyAlignment="1">
      <alignment horizontal="center" vertical="center"/>
    </xf>
    <xf numFmtId="9" fontId="52" fillId="20" borderId="73" xfId="3" applyNumberFormat="1" applyFont="1" applyFill="1" applyBorder="1" applyAlignment="1">
      <alignment horizontal="center" vertical="center"/>
    </xf>
    <xf numFmtId="9" fontId="52" fillId="24" borderId="73" xfId="0" applyNumberFormat="1" applyFont="1" applyFill="1" applyBorder="1" applyAlignment="1">
      <alignment horizontal="center" vertical="center"/>
    </xf>
    <xf numFmtId="9" fontId="52" fillId="20" borderId="73" xfId="0" applyNumberFormat="1" applyFont="1" applyFill="1" applyBorder="1" applyAlignment="1">
      <alignment horizontal="center"/>
    </xf>
    <xf numFmtId="9" fontId="40" fillId="19" borderId="73" xfId="0" applyNumberFormat="1" applyFont="1" applyFill="1" applyBorder="1" applyAlignment="1">
      <alignment horizontal="center"/>
    </xf>
    <xf numFmtId="0" fontId="54" fillId="0" borderId="77" xfId="3" applyFont="1" applyBorder="1" applyAlignment="1">
      <alignment horizontal="center" vertical="center"/>
    </xf>
    <xf numFmtId="0" fontId="54" fillId="0" borderId="70" xfId="3" applyFont="1" applyBorder="1" applyAlignment="1">
      <alignment horizontal="center" vertical="center" wrapText="1"/>
    </xf>
    <xf numFmtId="0" fontId="39" fillId="0" borderId="57" xfId="3" applyFont="1" applyBorder="1" applyAlignment="1">
      <alignment horizontal="center" vertical="center"/>
    </xf>
    <xf numFmtId="10" fontId="52" fillId="20" borderId="73" xfId="0" applyNumberFormat="1" applyFont="1" applyFill="1" applyBorder="1" applyAlignment="1">
      <alignment horizontal="center" vertical="center"/>
    </xf>
    <xf numFmtId="0" fontId="21" fillId="0" borderId="32" xfId="3" applyFont="1" applyAlignment="1">
      <alignment vertical="center"/>
    </xf>
    <xf numFmtId="0" fontId="29" fillId="20" borderId="77" xfId="2" applyFont="1" applyFill="1" applyBorder="1" applyAlignment="1">
      <alignment vertical="center" wrapText="1"/>
    </xf>
    <xf numFmtId="0" fontId="29" fillId="0" borderId="77" xfId="2" applyFont="1" applyBorder="1" applyAlignment="1">
      <alignment vertical="center" wrapText="1"/>
    </xf>
    <xf numFmtId="0" fontId="30" fillId="0" borderId="0" xfId="0" applyFont="1"/>
    <xf numFmtId="0" fontId="29" fillId="20" borderId="63" xfId="2" applyFont="1" applyFill="1" applyBorder="1" applyAlignment="1">
      <alignment horizontal="center" vertical="center" wrapText="1"/>
    </xf>
    <xf numFmtId="0" fontId="29" fillId="20" borderId="64" xfId="2" applyFont="1" applyFill="1" applyBorder="1" applyAlignment="1">
      <alignment horizontal="center" vertical="center" wrapText="1"/>
    </xf>
    <xf numFmtId="15" fontId="30" fillId="0" borderId="91" xfId="0" applyNumberFormat="1" applyFont="1" applyBorder="1" applyAlignment="1">
      <alignment horizontal="center" vertical="center" wrapText="1"/>
    </xf>
    <xf numFmtId="0" fontId="30" fillId="0" borderId="74" xfId="0" applyFont="1" applyBorder="1" applyAlignment="1">
      <alignment horizontal="justify" vertical="center" wrapText="1"/>
    </xf>
    <xf numFmtId="15" fontId="30" fillId="0" borderId="72" xfId="0" applyNumberFormat="1" applyFont="1" applyBorder="1" applyAlignment="1">
      <alignment horizontal="center" vertical="center" wrapText="1"/>
    </xf>
    <xf numFmtId="0" fontId="30" fillId="0" borderId="73" xfId="0" applyFont="1" applyBorder="1" applyAlignment="1">
      <alignment horizontal="center" vertical="center" wrapText="1"/>
    </xf>
    <xf numFmtId="14" fontId="30" fillId="0" borderId="72" xfId="0" applyNumberFormat="1" applyFont="1" applyBorder="1" applyAlignment="1">
      <alignment horizontal="center" vertical="center" wrapText="1"/>
    </xf>
    <xf numFmtId="0" fontId="30" fillId="0" borderId="72" xfId="0" applyFont="1" applyBorder="1" applyAlignment="1">
      <alignment horizontal="center" vertical="center" wrapText="1"/>
    </xf>
    <xf numFmtId="0" fontId="30" fillId="0" borderId="72" xfId="0" applyFont="1" applyBorder="1" applyAlignment="1">
      <alignment horizontal="center" vertical="center"/>
    </xf>
    <xf numFmtId="0" fontId="30" fillId="0" borderId="73" xfId="0" applyFont="1" applyBorder="1" applyAlignment="1">
      <alignment horizontal="center" vertical="center"/>
    </xf>
    <xf numFmtId="0" fontId="30" fillId="0" borderId="72" xfId="0" applyFont="1" applyBorder="1" applyAlignment="1">
      <alignment horizontal="center"/>
    </xf>
    <xf numFmtId="0" fontId="30" fillId="0" borderId="73" xfId="0" applyFont="1" applyBorder="1" applyAlignment="1">
      <alignment horizontal="center"/>
    </xf>
    <xf numFmtId="0" fontId="30" fillId="0" borderId="72" xfId="0" applyFont="1" applyBorder="1"/>
    <xf numFmtId="0" fontId="30" fillId="0" borderId="73" xfId="0" applyFont="1" applyBorder="1"/>
    <xf numFmtId="0" fontId="30" fillId="0" borderId="63" xfId="0" applyFont="1" applyBorder="1"/>
    <xf numFmtId="0" fontId="30" fillId="0" borderId="64" xfId="0" applyFont="1" applyBorder="1"/>
    <xf numFmtId="0" fontId="30" fillId="0" borderId="60" xfId="0" applyFont="1" applyBorder="1" applyAlignment="1">
      <alignment vertical="center" wrapText="1"/>
    </xf>
    <xf numFmtId="0" fontId="30" fillId="0" borderId="73" xfId="0" applyFont="1" applyBorder="1" applyAlignment="1">
      <alignment vertical="center" wrapText="1"/>
    </xf>
    <xf numFmtId="0" fontId="30" fillId="0" borderId="73" xfId="0" applyFont="1" applyBorder="1" applyAlignment="1">
      <alignment vertical="top" wrapText="1"/>
    </xf>
    <xf numFmtId="0" fontId="30" fillId="0" borderId="73" xfId="0" applyFont="1" applyBorder="1" applyAlignment="1">
      <alignment vertical="center"/>
    </xf>
    <xf numFmtId="0" fontId="52" fillId="0" borderId="91" xfId="3" applyFont="1" applyBorder="1" applyAlignment="1">
      <alignment horizontal="center" vertical="center" wrapText="1"/>
    </xf>
    <xf numFmtId="0" fontId="52" fillId="0" borderId="62" xfId="3" applyFont="1" applyBorder="1" applyAlignment="1">
      <alignment horizontal="center" vertical="center" wrapText="1"/>
    </xf>
    <xf numFmtId="0" fontId="45" fillId="0" borderId="100" xfId="3" applyFont="1" applyBorder="1" applyAlignment="1">
      <alignment horizontal="left" vertical="center" wrapText="1"/>
    </xf>
    <xf numFmtId="0" fontId="45" fillId="0" borderId="97" xfId="3" applyFont="1" applyBorder="1" applyAlignment="1">
      <alignment horizontal="left" vertical="center" wrapText="1"/>
    </xf>
    <xf numFmtId="0" fontId="30" fillId="19" borderId="59" xfId="3" applyFont="1" applyFill="1" applyBorder="1" applyAlignment="1">
      <alignment vertical="center"/>
    </xf>
    <xf numFmtId="0" fontId="30" fillId="19" borderId="32" xfId="3" applyFont="1" applyFill="1" applyAlignment="1">
      <alignment vertical="center"/>
    </xf>
    <xf numFmtId="0" fontId="29" fillId="19" borderId="66" xfId="2" applyFont="1" applyFill="1" applyBorder="1" applyAlignment="1">
      <alignment horizontal="center" vertical="center" wrapText="1"/>
    </xf>
    <xf numFmtId="0" fontId="28" fillId="0" borderId="0" xfId="0" applyFont="1" applyAlignment="1">
      <alignment vertical="center"/>
    </xf>
    <xf numFmtId="0" fontId="28" fillId="0" borderId="59" xfId="2" applyFont="1" applyBorder="1" applyAlignment="1">
      <alignment horizontal="center" vertical="center" wrapText="1"/>
    </xf>
    <xf numFmtId="0" fontId="29" fillId="0" borderId="32" xfId="2" applyFont="1" applyAlignment="1">
      <alignment horizontal="center" vertical="center"/>
    </xf>
    <xf numFmtId="0" fontId="56" fillId="0" borderId="32" xfId="0" applyFont="1" applyBorder="1" applyAlignment="1">
      <alignment horizontal="left" vertical="center" wrapText="1"/>
    </xf>
    <xf numFmtId="0" fontId="29" fillId="0" borderId="77" xfId="0" applyFont="1" applyBorder="1" applyAlignment="1">
      <alignment horizontal="left" vertical="center" wrapText="1"/>
    </xf>
    <xf numFmtId="0" fontId="29" fillId="0" borderId="32" xfId="2" applyFont="1" applyAlignment="1">
      <alignment vertical="center"/>
    </xf>
    <xf numFmtId="0" fontId="56" fillId="0" borderId="77" xfId="0" applyFont="1" applyBorder="1" applyAlignment="1">
      <alignment horizontal="left" vertical="center" wrapText="1"/>
    </xf>
    <xf numFmtId="0" fontId="15" fillId="0" borderId="77" xfId="0" applyFont="1" applyBorder="1" applyAlignment="1">
      <alignment horizontal="left" vertical="center" wrapText="1"/>
    </xf>
    <xf numFmtId="0" fontId="40" fillId="0" borderId="77" xfId="3" applyFont="1" applyBorder="1" applyAlignment="1">
      <alignment horizontal="center" vertical="center"/>
    </xf>
    <xf numFmtId="0" fontId="29" fillId="0" borderId="77" xfId="2" applyFont="1" applyBorder="1" applyAlignment="1">
      <alignment horizontal="center" vertical="center" wrapText="1"/>
    </xf>
    <xf numFmtId="0" fontId="30" fillId="0" borderId="77" xfId="3" applyFont="1" applyBorder="1" applyAlignment="1">
      <alignment horizontal="center" vertical="center"/>
    </xf>
    <xf numFmtId="0" fontId="30" fillId="0" borderId="78" xfId="3" applyFont="1" applyBorder="1" applyAlignment="1">
      <alignment horizontal="center" vertical="center"/>
    </xf>
    <xf numFmtId="0" fontId="30" fillId="0" borderId="79" xfId="3" applyFont="1" applyBorder="1" applyAlignment="1">
      <alignment horizontal="center" vertical="center"/>
    </xf>
    <xf numFmtId="0" fontId="3" fillId="0" borderId="0" xfId="0" applyFont="1"/>
    <xf numFmtId="0" fontId="52" fillId="16" borderId="73" xfId="3" applyFont="1" applyFill="1" applyBorder="1" applyAlignment="1">
      <alignment horizontal="center" vertical="center"/>
    </xf>
    <xf numFmtId="0" fontId="29" fillId="0" borderId="32" xfId="0" applyFont="1" applyBorder="1" applyAlignment="1">
      <alignment horizontal="left" vertical="center" wrapText="1"/>
    </xf>
    <xf numFmtId="0" fontId="29" fillId="0" borderId="32" xfId="0" applyFont="1" applyBorder="1" applyAlignment="1">
      <alignment horizontal="center" vertical="center" wrapText="1"/>
    </xf>
    <xf numFmtId="0" fontId="30" fillId="25" borderId="32" xfId="3" applyFont="1" applyFill="1" applyAlignment="1">
      <alignment vertical="center"/>
    </xf>
    <xf numFmtId="0" fontId="29" fillId="25" borderId="32" xfId="2" applyFont="1" applyFill="1" applyAlignment="1">
      <alignment vertical="center" wrapText="1"/>
    </xf>
    <xf numFmtId="0" fontId="30" fillId="25" borderId="32" xfId="3" applyFont="1" applyFill="1"/>
    <xf numFmtId="0" fontId="28" fillId="25" borderId="0" xfId="0" applyFont="1" applyFill="1" applyAlignment="1">
      <alignment vertical="center"/>
    </xf>
    <xf numFmtId="0" fontId="29" fillId="25" borderId="32" xfId="0" applyFont="1" applyFill="1" applyBorder="1" applyAlignment="1">
      <alignment horizontal="left" vertical="center" wrapText="1"/>
    </xf>
    <xf numFmtId="0" fontId="29" fillId="25" borderId="32" xfId="0" applyFont="1" applyFill="1" applyBorder="1" applyAlignment="1">
      <alignment horizontal="center" vertical="center" wrapText="1"/>
    </xf>
    <xf numFmtId="0" fontId="29" fillId="25" borderId="32" xfId="2" applyFont="1" applyFill="1" applyAlignment="1">
      <alignment horizontal="center" vertical="center"/>
    </xf>
    <xf numFmtId="0" fontId="3" fillId="0" borderId="32" xfId="19"/>
    <xf numFmtId="0" fontId="3" fillId="0" borderId="32" xfId="19" applyAlignment="1">
      <alignment horizontal="center"/>
    </xf>
    <xf numFmtId="0" fontId="42" fillId="0" borderId="91" xfId="12" quotePrefix="1" applyNumberFormat="1" applyBorder="1" applyAlignment="1">
      <alignment horizontal="center" vertical="center" wrapText="1"/>
    </xf>
    <xf numFmtId="0" fontId="42" fillId="0" borderId="98" xfId="12" quotePrefix="1" applyNumberFormat="1" applyBorder="1" applyAlignment="1">
      <alignment horizontal="left" vertical="center" wrapText="1"/>
    </xf>
    <xf numFmtId="0" fontId="42" fillId="0" borderId="98" xfId="12" quotePrefix="1" applyNumberFormat="1" applyBorder="1" applyAlignment="1">
      <alignment horizontal="center" vertical="center" wrapText="1"/>
    </xf>
    <xf numFmtId="37" fontId="42" fillId="0" borderId="105" xfId="11" applyNumberFormat="1" applyBorder="1" applyAlignment="1">
      <alignment horizontal="right" vertical="center"/>
    </xf>
    <xf numFmtId="0" fontId="3" fillId="25" borderId="32" xfId="19" applyFill="1" applyAlignment="1">
      <alignment horizontal="center"/>
    </xf>
    <xf numFmtId="0" fontId="3" fillId="25" borderId="32" xfId="19" applyFill="1"/>
    <xf numFmtId="0" fontId="28" fillId="25" borderId="59" xfId="2" applyFont="1" applyFill="1" applyBorder="1" applyAlignment="1">
      <alignment horizontal="center" vertical="center" wrapText="1"/>
    </xf>
    <xf numFmtId="0" fontId="56" fillId="25" borderId="32" xfId="0" applyFont="1" applyFill="1" applyBorder="1" applyAlignment="1">
      <alignment horizontal="left" vertical="center" wrapText="1"/>
    </xf>
    <xf numFmtId="0" fontId="30" fillId="0" borderId="63" xfId="3" applyFont="1" applyBorder="1" applyAlignment="1">
      <alignment vertical="center"/>
    </xf>
    <xf numFmtId="0" fontId="30" fillId="0" borderId="64" xfId="3" applyFont="1" applyBorder="1" applyAlignment="1">
      <alignment vertical="center"/>
    </xf>
    <xf numFmtId="43" fontId="62" fillId="20" borderId="111" xfId="18" applyFont="1" applyFill="1" applyBorder="1" applyAlignment="1">
      <alignment horizontal="center" vertical="center" wrapText="1"/>
    </xf>
    <xf numFmtId="43" fontId="62" fillId="20" borderId="113" xfId="18" applyFont="1" applyFill="1" applyBorder="1" applyAlignment="1">
      <alignment horizontal="center" vertical="center" wrapText="1"/>
    </xf>
    <xf numFmtId="43" fontId="62" fillId="20" borderId="114" xfId="18" applyFont="1" applyFill="1" applyBorder="1" applyAlignment="1">
      <alignment horizontal="center" vertical="center" wrapText="1"/>
    </xf>
    <xf numFmtId="170" fontId="30" fillId="0" borderId="72" xfId="5" applyNumberFormat="1" applyFont="1" applyBorder="1" applyAlignment="1">
      <alignment vertical="center"/>
    </xf>
    <xf numFmtId="170" fontId="30" fillId="0" borderId="63" xfId="5" applyNumberFormat="1" applyFont="1" applyBorder="1" applyAlignment="1">
      <alignment vertical="center"/>
    </xf>
    <xf numFmtId="0" fontId="30" fillId="19" borderId="32" xfId="3" applyFont="1" applyFill="1"/>
    <xf numFmtId="0" fontId="28" fillId="19" borderId="0" xfId="0" applyFont="1" applyFill="1" applyAlignment="1">
      <alignment vertical="center"/>
    </xf>
    <xf numFmtId="0" fontId="30" fillId="19" borderId="32" xfId="3" applyFont="1" applyFill="1" applyAlignment="1">
      <alignment horizontal="center" vertical="center" wrapText="1"/>
    </xf>
    <xf numFmtId="0" fontId="29" fillId="20" borderId="56" xfId="3" applyFont="1" applyFill="1" applyBorder="1" applyAlignment="1">
      <alignment horizontal="center" vertical="center" wrapText="1"/>
    </xf>
    <xf numFmtId="0" fontId="29" fillId="20" borderId="58" xfId="3" applyFont="1" applyFill="1" applyBorder="1" applyAlignment="1">
      <alignment horizontal="center" vertical="center" wrapText="1"/>
    </xf>
    <xf numFmtId="0" fontId="29" fillId="20" borderId="62" xfId="3" applyFont="1" applyFill="1" applyBorder="1" applyAlignment="1">
      <alignment horizontal="center" vertical="center" wrapText="1"/>
    </xf>
    <xf numFmtId="0" fontId="29" fillId="20" borderId="77" xfId="3" applyFont="1" applyFill="1" applyBorder="1" applyAlignment="1">
      <alignment horizontal="center" vertical="center" wrapText="1"/>
    </xf>
    <xf numFmtId="0" fontId="29" fillId="16" borderId="77" xfId="3" applyFont="1" applyFill="1" applyBorder="1" applyAlignment="1">
      <alignment horizontal="center" vertical="center" wrapText="1"/>
    </xf>
    <xf numFmtId="0" fontId="28" fillId="19" borderId="71" xfId="2" applyFont="1" applyFill="1" applyBorder="1" applyAlignment="1">
      <alignment vertical="center" wrapText="1"/>
    </xf>
    <xf numFmtId="0" fontId="60" fillId="0" borderId="32" xfId="2" applyFont="1" applyAlignment="1">
      <alignment vertical="center" wrapText="1"/>
    </xf>
    <xf numFmtId="0" fontId="60" fillId="0" borderId="77" xfId="0" applyFont="1" applyBorder="1" applyAlignment="1">
      <alignment horizontal="center" vertical="center"/>
    </xf>
    <xf numFmtId="0" fontId="60" fillId="0" borderId="77" xfId="0" applyFont="1" applyBorder="1" applyAlignment="1">
      <alignment vertical="center"/>
    </xf>
    <xf numFmtId="0" fontId="60" fillId="0" borderId="77" xfId="2" applyFont="1" applyBorder="1" applyAlignment="1">
      <alignment horizontal="center" wrapText="1"/>
    </xf>
    <xf numFmtId="0" fontId="60" fillId="0" borderId="77" xfId="2" applyFont="1" applyBorder="1" applyAlignment="1">
      <alignment horizontal="center" vertical="center" wrapText="1"/>
    </xf>
    <xf numFmtId="0" fontId="60" fillId="0" borderId="77" xfId="2" applyFont="1" applyBorder="1" applyAlignment="1">
      <alignment vertical="center" wrapText="1"/>
    </xf>
    <xf numFmtId="0" fontId="29" fillId="0" borderId="77" xfId="0" applyFont="1" applyBorder="1" applyAlignment="1">
      <alignment vertical="center" wrapText="1"/>
    </xf>
    <xf numFmtId="0" fontId="52" fillId="0" borderId="63" xfId="3" applyFont="1" applyBorder="1" applyAlignment="1">
      <alignment horizontal="center" vertical="center" wrapText="1"/>
    </xf>
    <xf numFmtId="0" fontId="52" fillId="0" borderId="108" xfId="3" applyFont="1" applyBorder="1" applyAlignment="1">
      <alignment horizontal="center" vertical="center" wrapText="1"/>
    </xf>
    <xf numFmtId="0" fontId="52" fillId="0" borderId="109" xfId="3" applyFont="1" applyBorder="1" applyAlignment="1">
      <alignment horizontal="center" vertical="center" wrapText="1"/>
    </xf>
    <xf numFmtId="0" fontId="52" fillId="0" borderId="106" xfId="3" applyFont="1" applyBorder="1" applyAlignment="1">
      <alignment horizontal="center" vertical="center" wrapText="1"/>
    </xf>
    <xf numFmtId="0" fontId="52" fillId="0" borderId="92" xfId="3" applyFont="1" applyBorder="1" applyAlignment="1">
      <alignment horizontal="center" vertical="center" wrapText="1"/>
    </xf>
    <xf numFmtId="0" fontId="52" fillId="0" borderId="96" xfId="3" applyFont="1" applyBorder="1" applyAlignment="1">
      <alignment horizontal="center" vertical="center" wrapText="1"/>
    </xf>
    <xf numFmtId="0" fontId="29" fillId="20" borderId="115" xfId="3" applyFont="1" applyFill="1" applyBorder="1" applyAlignment="1">
      <alignment horizontal="center" vertical="center" wrapText="1"/>
    </xf>
    <xf numFmtId="0" fontId="28" fillId="25" borderId="32" xfId="0" applyFont="1" applyFill="1" applyBorder="1" applyAlignment="1">
      <alignment vertical="center"/>
    </xf>
    <xf numFmtId="0" fontId="28" fillId="0" borderId="77" xfId="0" applyFont="1" applyBorder="1" applyAlignment="1">
      <alignment vertical="center"/>
    </xf>
    <xf numFmtId="0" fontId="63" fillId="20" borderId="64" xfId="19" applyFont="1" applyFill="1" applyBorder="1" applyAlignment="1">
      <alignment horizontal="center" vertical="center" wrapText="1"/>
    </xf>
    <xf numFmtId="0" fontId="3" fillId="0" borderId="108" xfId="19" applyBorder="1" applyAlignment="1">
      <alignment vertical="center"/>
    </xf>
    <xf numFmtId="0" fontId="0" fillId="0" borderId="98" xfId="0" applyBorder="1" applyAlignment="1">
      <alignment vertical="center"/>
    </xf>
    <xf numFmtId="0" fontId="3" fillId="0" borderId="98" xfId="19" applyBorder="1" applyAlignment="1">
      <alignment vertical="center"/>
    </xf>
    <xf numFmtId="0" fontId="3" fillId="0" borderId="98" xfId="19" applyBorder="1" applyAlignment="1">
      <alignment horizontal="right" vertical="center"/>
    </xf>
    <xf numFmtId="0" fontId="28" fillId="20" borderId="77" xfId="2" applyFont="1" applyFill="1" applyBorder="1" applyAlignment="1">
      <alignment vertical="center" wrapText="1"/>
    </xf>
    <xf numFmtId="0" fontId="28" fillId="0" borderId="77" xfId="2" applyFont="1" applyBorder="1" applyAlignment="1">
      <alignment horizontal="center" wrapText="1"/>
    </xf>
    <xf numFmtId="0" fontId="28" fillId="20" borderId="77" xfId="0" applyFont="1" applyFill="1" applyBorder="1" applyAlignment="1">
      <alignment vertical="center"/>
    </xf>
    <xf numFmtId="0" fontId="28" fillId="0" borderId="77" xfId="2" applyFont="1" applyBorder="1" applyAlignment="1">
      <alignment vertical="center" wrapText="1"/>
    </xf>
    <xf numFmtId="0" fontId="28" fillId="0" borderId="67" xfId="0" applyFont="1" applyBorder="1" applyAlignment="1">
      <alignment vertical="center"/>
    </xf>
    <xf numFmtId="0" fontId="63" fillId="16" borderId="63" xfId="19" applyFont="1" applyFill="1" applyBorder="1" applyAlignment="1">
      <alignment horizontal="center" vertical="center" wrapText="1"/>
    </xf>
    <xf numFmtId="0" fontId="29" fillId="20" borderId="79" xfId="3" applyFont="1" applyFill="1" applyBorder="1" applyAlignment="1">
      <alignment horizontal="center" vertical="center" wrapText="1"/>
    </xf>
    <xf numFmtId="0" fontId="20" fillId="20" borderId="79" xfId="3" applyFont="1" applyFill="1" applyBorder="1" applyAlignment="1">
      <alignment vertical="center" wrapText="1"/>
    </xf>
    <xf numFmtId="0" fontId="30" fillId="0" borderId="58" xfId="3" applyFont="1" applyBorder="1" applyAlignment="1">
      <alignment vertical="center" wrapText="1"/>
    </xf>
    <xf numFmtId="0" fontId="20" fillId="0" borderId="85" xfId="3" applyFont="1" applyBorder="1" applyAlignment="1">
      <alignment horizontal="center" vertical="center" wrapText="1"/>
    </xf>
    <xf numFmtId="0" fontId="20" fillId="0" borderId="86" xfId="3" applyFont="1" applyBorder="1" applyAlignment="1">
      <alignment horizontal="center" vertical="center" wrapText="1"/>
    </xf>
    <xf numFmtId="0" fontId="20" fillId="0" borderId="87" xfId="3" applyFont="1" applyBorder="1" applyAlignment="1">
      <alignment horizontal="center" vertical="center" wrapText="1"/>
    </xf>
    <xf numFmtId="0" fontId="20" fillId="20" borderId="79" xfId="3" applyFont="1" applyFill="1" applyBorder="1" applyAlignment="1">
      <alignment horizontal="center" vertical="center" wrapText="1"/>
    </xf>
    <xf numFmtId="0" fontId="30" fillId="0" borderId="80" xfId="3" applyFont="1" applyBorder="1" applyAlignment="1">
      <alignment horizontal="center" vertical="center" wrapText="1"/>
    </xf>
    <xf numFmtId="0" fontId="30" fillId="0" borderId="59" xfId="3" applyFont="1" applyBorder="1" applyAlignment="1">
      <alignment horizontal="center" vertical="center"/>
    </xf>
    <xf numFmtId="0" fontId="30" fillId="0" borderId="70" xfId="3" applyFont="1" applyBorder="1" applyAlignment="1">
      <alignment horizontal="center" vertical="center" wrapText="1"/>
    </xf>
    <xf numFmtId="0" fontId="64" fillId="0" borderId="77" xfId="3" applyFont="1" applyBorder="1" applyAlignment="1">
      <alignment horizontal="center" vertical="center"/>
    </xf>
    <xf numFmtId="0" fontId="64" fillId="0" borderId="70" xfId="3" applyFont="1" applyBorder="1" applyAlignment="1">
      <alignment horizontal="center" vertical="center" wrapText="1"/>
    </xf>
    <xf numFmtId="0" fontId="30" fillId="0" borderId="58" xfId="3" applyFont="1" applyBorder="1" applyAlignment="1">
      <alignment horizontal="center" vertical="center"/>
    </xf>
    <xf numFmtId="0" fontId="30" fillId="0" borderId="62" xfId="3" applyFont="1" applyBorder="1" applyAlignment="1">
      <alignment horizontal="center" vertical="center"/>
    </xf>
    <xf numFmtId="0" fontId="30" fillId="0" borderId="57" xfId="3" applyFont="1" applyBorder="1" applyAlignment="1">
      <alignment horizontal="center" vertical="center"/>
    </xf>
    <xf numFmtId="0" fontId="28" fillId="0" borderId="77" xfId="0" applyFont="1" applyBorder="1" applyAlignment="1">
      <alignment horizontal="left" vertical="center" wrapText="1"/>
    </xf>
    <xf numFmtId="0" fontId="61" fillId="20" borderId="77" xfId="2" applyFont="1" applyFill="1" applyBorder="1" applyAlignment="1">
      <alignment vertical="center" wrapText="1"/>
    </xf>
    <xf numFmtId="0" fontId="61" fillId="20" borderId="77" xfId="0" applyFont="1" applyFill="1" applyBorder="1" applyAlignment="1">
      <alignment vertical="center"/>
    </xf>
    <xf numFmtId="0" fontId="29" fillId="0" borderId="77" xfId="0" applyFont="1" applyBorder="1" applyAlignment="1">
      <alignment horizontal="center" vertical="center"/>
    </xf>
    <xf numFmtId="0" fontId="29" fillId="0" borderId="77" xfId="0" applyFont="1" applyBorder="1" applyAlignment="1">
      <alignment vertical="center"/>
    </xf>
    <xf numFmtId="0" fontId="29" fillId="0" borderId="77" xfId="2" applyFont="1" applyBorder="1" applyAlignment="1">
      <alignment horizontal="center" wrapText="1"/>
    </xf>
    <xf numFmtId="0" fontId="30" fillId="0" borderId="77" xfId="3" applyFont="1" applyBorder="1" applyAlignment="1">
      <alignment vertical="center"/>
    </xf>
    <xf numFmtId="0" fontId="28" fillId="20" borderId="77" xfId="2" applyFont="1" applyFill="1" applyBorder="1" applyAlignment="1">
      <alignment horizontal="center" vertical="center" wrapText="1"/>
    </xf>
    <xf numFmtId="0" fontId="28" fillId="0" borderId="59" xfId="0" applyFont="1" applyBorder="1" applyAlignment="1">
      <alignment horizontal="center" vertical="center"/>
    </xf>
    <xf numFmtId="0" fontId="28" fillId="0" borderId="32" xfId="0" applyFont="1" applyBorder="1" applyAlignment="1">
      <alignment horizontal="center" vertical="center"/>
    </xf>
    <xf numFmtId="0" fontId="28" fillId="25" borderId="0" xfId="0" applyFont="1" applyFill="1" applyAlignment="1">
      <alignment horizontal="center" vertical="center"/>
    </xf>
    <xf numFmtId="37" fontId="42" fillId="0" borderId="98" xfId="11" applyNumberFormat="1" applyBorder="1" applyAlignment="1">
      <alignment horizontal="center" vertical="center"/>
    </xf>
    <xf numFmtId="37" fontId="42" fillId="0" borderId="99" xfId="11" applyNumberFormat="1" applyBorder="1" applyAlignment="1">
      <alignment horizontal="center" vertical="center"/>
    </xf>
    <xf numFmtId="0" fontId="0" fillId="0" borderId="91" xfId="0" applyBorder="1" applyAlignment="1">
      <alignment horizontal="center" vertical="center"/>
    </xf>
    <xf numFmtId="0" fontId="29" fillId="20" borderId="58" xfId="2" applyFont="1" applyFill="1" applyBorder="1" applyAlignment="1">
      <alignment horizontal="left" vertical="center" wrapText="1"/>
    </xf>
    <xf numFmtId="0" fontId="60" fillId="0" borderId="69" xfId="2" applyFont="1" applyBorder="1" applyAlignment="1">
      <alignment horizontal="center" vertical="center" wrapText="1"/>
    </xf>
    <xf numFmtId="0" fontId="60" fillId="0" borderId="71" xfId="2" applyFont="1" applyBorder="1" applyAlignment="1">
      <alignment horizontal="center" vertical="center" wrapText="1"/>
    </xf>
    <xf numFmtId="0" fontId="35" fillId="0" borderId="73" xfId="20" applyFont="1" applyBorder="1" applyAlignment="1">
      <alignment horizontal="left" vertical="center" wrapText="1"/>
    </xf>
    <xf numFmtId="0" fontId="65" fillId="0" borderId="32" xfId="20" applyFont="1" applyAlignment="1">
      <alignment horizontal="left" vertical="top"/>
    </xf>
    <xf numFmtId="1" fontId="65" fillId="0" borderId="3" xfId="20" applyNumberFormat="1" applyFont="1" applyBorder="1" applyAlignment="1">
      <alignment horizontal="center" vertical="center" shrinkToFit="1"/>
    </xf>
    <xf numFmtId="0" fontId="35" fillId="0" borderId="3" xfId="20" applyFont="1" applyBorder="1" applyAlignment="1">
      <alignment horizontal="center" vertical="center" wrapText="1"/>
    </xf>
    <xf numFmtId="0" fontId="65" fillId="27" borderId="32" xfId="20" applyFont="1" applyFill="1" applyAlignment="1">
      <alignment horizontal="left" vertical="top" wrapText="1"/>
    </xf>
    <xf numFmtId="0" fontId="65" fillId="27" borderId="32" xfId="20" applyFont="1" applyFill="1" applyAlignment="1">
      <alignment horizontal="left" vertical="top"/>
    </xf>
    <xf numFmtId="0" fontId="65" fillId="0" borderId="32" xfId="20" applyFont="1" applyAlignment="1">
      <alignment horizontal="left" vertical="top" wrapText="1"/>
    </xf>
    <xf numFmtId="0" fontId="60" fillId="0" borderId="32" xfId="2" applyFont="1" applyAlignment="1">
      <alignment horizontal="center" vertical="center" wrapText="1"/>
    </xf>
    <xf numFmtId="0" fontId="66" fillId="16" borderId="3" xfId="20" applyFont="1" applyFill="1" applyBorder="1" applyAlignment="1">
      <alignment horizontal="center" vertical="center" wrapText="1"/>
    </xf>
    <xf numFmtId="0" fontId="29" fillId="0" borderId="32" xfId="0" applyFont="1" applyBorder="1" applyAlignment="1">
      <alignment vertical="center" wrapText="1"/>
    </xf>
    <xf numFmtId="0" fontId="52" fillId="0" borderId="117" xfId="3" applyFont="1" applyBorder="1" applyAlignment="1">
      <alignment horizontal="center" vertical="center" wrapText="1"/>
    </xf>
    <xf numFmtId="43" fontId="52" fillId="20" borderId="73" xfId="18" applyFont="1" applyFill="1" applyBorder="1" applyAlignment="1">
      <alignment horizontal="center"/>
    </xf>
    <xf numFmtId="43" fontId="52" fillId="24" borderId="73" xfId="18" applyFont="1" applyFill="1" applyBorder="1" applyAlignment="1">
      <alignment horizontal="center" vertical="center"/>
    </xf>
    <xf numFmtId="0" fontId="35" fillId="0" borderId="73" xfId="20" applyFont="1" applyBorder="1" applyAlignment="1">
      <alignment vertical="center" wrapText="1"/>
    </xf>
    <xf numFmtId="0" fontId="35" fillId="0" borderId="34" xfId="20" applyFont="1" applyBorder="1" applyAlignment="1">
      <alignment vertical="center" wrapText="1"/>
    </xf>
    <xf numFmtId="0" fontId="52" fillId="0" borderId="102" xfId="3" applyFont="1" applyBorder="1" applyAlignment="1">
      <alignment horizontal="center" vertical="center" wrapText="1"/>
    </xf>
    <xf numFmtId="0" fontId="52" fillId="0" borderId="119" xfId="3" applyFont="1" applyBorder="1" applyAlignment="1">
      <alignment horizontal="center" vertical="center" wrapText="1"/>
    </xf>
    <xf numFmtId="0" fontId="52" fillId="0" borderId="120" xfId="3" applyFont="1" applyBorder="1" applyAlignment="1">
      <alignment horizontal="center" vertical="center" wrapText="1"/>
    </xf>
    <xf numFmtId="0" fontId="30" fillId="0" borderId="65" xfId="3" applyFont="1" applyBorder="1" applyAlignment="1">
      <alignment vertical="center"/>
    </xf>
    <xf numFmtId="0" fontId="30" fillId="25" borderId="63" xfId="3" applyFont="1" applyFill="1" applyBorder="1" applyAlignment="1">
      <alignment vertical="center"/>
    </xf>
    <xf numFmtId="0" fontId="30" fillId="25" borderId="65" xfId="3" applyFont="1" applyFill="1" applyBorder="1" applyAlignment="1">
      <alignment vertical="center"/>
    </xf>
    <xf numFmtId="0" fontId="45" fillId="0" borderId="89" xfId="3" applyFont="1" applyBorder="1" applyAlignment="1">
      <alignment horizontal="left" vertical="center" wrapText="1"/>
    </xf>
    <xf numFmtId="0" fontId="45" fillId="0" borderId="93" xfId="3" applyFont="1" applyBorder="1" applyAlignment="1">
      <alignment horizontal="left" vertical="center" wrapText="1"/>
    </xf>
    <xf numFmtId="0" fontId="45" fillId="0" borderId="104" xfId="3" applyFont="1" applyBorder="1" applyAlignment="1">
      <alignment horizontal="left" vertical="center" wrapText="1"/>
    </xf>
    <xf numFmtId="0" fontId="52" fillId="20" borderId="80" xfId="3" applyFont="1" applyFill="1" applyBorder="1" applyAlignment="1">
      <alignment horizontal="center" vertical="center" wrapText="1"/>
    </xf>
    <xf numFmtId="0" fontId="29" fillId="16" borderId="56" xfId="3" applyFont="1" applyFill="1" applyBorder="1" applyAlignment="1">
      <alignment horizontal="center" vertical="center" wrapText="1"/>
    </xf>
    <xf numFmtId="0" fontId="29" fillId="16" borderId="57" xfId="3" applyFont="1" applyFill="1" applyBorder="1" applyAlignment="1">
      <alignment horizontal="center" vertical="center" wrapText="1"/>
    </xf>
    <xf numFmtId="0" fontId="29" fillId="16" borderId="58" xfId="3" applyFont="1" applyFill="1" applyBorder="1" applyAlignment="1">
      <alignment horizontal="center" vertical="center" wrapText="1"/>
    </xf>
    <xf numFmtId="0" fontId="29" fillId="0" borderId="59" xfId="2" applyFont="1" applyBorder="1" applyAlignment="1">
      <alignment horizontal="center" vertical="center" wrapText="1"/>
    </xf>
    <xf numFmtId="0" fontId="52" fillId="20" borderId="32" xfId="3" applyFont="1" applyFill="1" applyAlignment="1">
      <alignment horizontal="center" vertical="center" wrapText="1"/>
    </xf>
    <xf numFmtId="1" fontId="39" fillId="0" borderId="77" xfId="3" applyNumberFormat="1" applyFont="1" applyBorder="1" applyAlignment="1">
      <alignment horizontal="center" vertical="center"/>
    </xf>
    <xf numFmtId="1" fontId="40" fillId="0" borderId="77" xfId="3" applyNumberFormat="1" applyFont="1" applyBorder="1" applyAlignment="1">
      <alignment horizontal="center" vertical="center"/>
    </xf>
    <xf numFmtId="1" fontId="30" fillId="0" borderId="102" xfId="3" applyNumberFormat="1" applyFont="1" applyBorder="1" applyAlignment="1">
      <alignment horizontal="center" vertical="center" wrapText="1"/>
    </xf>
    <xf numFmtId="1" fontId="20" fillId="0" borderId="103" xfId="3" applyNumberFormat="1" applyFont="1" applyBorder="1" applyAlignment="1">
      <alignment horizontal="center" vertical="center" wrapText="1"/>
    </xf>
    <xf numFmtId="175" fontId="39" fillId="0" borderId="59" xfId="3" applyNumberFormat="1" applyFont="1" applyBorder="1" applyAlignment="1">
      <alignment horizontal="center" vertical="center"/>
    </xf>
    <xf numFmtId="1" fontId="39" fillId="0" borderId="59" xfId="3" applyNumberFormat="1" applyFont="1" applyBorder="1" applyAlignment="1">
      <alignment horizontal="center" vertical="center"/>
    </xf>
    <xf numFmtId="1" fontId="39" fillId="0" borderId="62" xfId="3" applyNumberFormat="1" applyFont="1" applyBorder="1" applyAlignment="1">
      <alignment horizontal="center" vertical="center"/>
    </xf>
    <xf numFmtId="0" fontId="29" fillId="0" borderId="94" xfId="2" applyFont="1" applyBorder="1" applyAlignment="1">
      <alignment horizontal="center" vertical="center" wrapText="1"/>
    </xf>
    <xf numFmtId="0" fontId="30" fillId="0" borderId="98" xfId="3" applyFont="1" applyBorder="1" applyAlignment="1">
      <alignment horizontal="center" vertical="center" wrapText="1"/>
    </xf>
    <xf numFmtId="0" fontId="20" fillId="0" borderId="72" xfId="3" applyFont="1" applyBorder="1" applyAlignment="1">
      <alignment horizontal="center" vertical="center" wrapText="1"/>
    </xf>
    <xf numFmtId="0" fontId="30" fillId="0" borderId="60" xfId="3" applyFont="1" applyBorder="1" applyAlignment="1">
      <alignment horizontal="center" vertical="center" wrapText="1"/>
    </xf>
    <xf numFmtId="0" fontId="29" fillId="20" borderId="53" xfId="3" applyFont="1" applyFill="1" applyBorder="1" applyAlignment="1">
      <alignment horizontal="center" vertical="center" wrapText="1"/>
    </xf>
    <xf numFmtId="176" fontId="0" fillId="0" borderId="73" xfId="21" applyNumberFormat="1" applyFont="1" applyBorder="1" applyAlignment="1">
      <alignment horizontal="center" vertical="center"/>
    </xf>
    <xf numFmtId="177" fontId="0" fillId="19" borderId="73" xfId="21" applyNumberFormat="1" applyFont="1" applyFill="1" applyBorder="1" applyAlignment="1">
      <alignment horizontal="center" vertical="center" wrapText="1"/>
    </xf>
    <xf numFmtId="175" fontId="30" fillId="0" borderId="32" xfId="3" applyNumberFormat="1" applyFont="1" applyAlignment="1">
      <alignment vertical="center"/>
    </xf>
    <xf numFmtId="170" fontId="30" fillId="0" borderId="32" xfId="3" applyNumberFormat="1" applyFont="1" applyAlignment="1">
      <alignment vertical="center"/>
    </xf>
    <xf numFmtId="0" fontId="20" fillId="20" borderId="77" xfId="3" applyFont="1" applyFill="1" applyBorder="1" applyAlignment="1">
      <alignment vertical="center"/>
    </xf>
    <xf numFmtId="0" fontId="60" fillId="20" borderId="77" xfId="2" applyFont="1" applyFill="1" applyBorder="1" applyAlignment="1">
      <alignment vertical="center" wrapText="1"/>
    </xf>
    <xf numFmtId="176" fontId="0" fillId="0" borderId="76" xfId="21" applyNumberFormat="1" applyFont="1" applyBorder="1" applyAlignment="1">
      <alignment horizontal="center" vertical="center"/>
    </xf>
    <xf numFmtId="170" fontId="30" fillId="0" borderId="73" xfId="18" applyNumberFormat="1" applyFont="1" applyBorder="1" applyAlignment="1">
      <alignment vertical="center"/>
    </xf>
    <xf numFmtId="177" fontId="30" fillId="0" borderId="32" xfId="22" applyNumberFormat="1" applyFont="1" applyBorder="1" applyAlignment="1">
      <alignment vertical="center"/>
    </xf>
    <xf numFmtId="177" fontId="30" fillId="0" borderId="32" xfId="3" applyNumberFormat="1" applyFont="1" applyAlignment="1">
      <alignment vertical="center"/>
    </xf>
    <xf numFmtId="0" fontId="35" fillId="19" borderId="3" xfId="20" applyFont="1" applyFill="1" applyBorder="1" applyAlignment="1">
      <alignment horizontal="center" vertical="center" wrapText="1"/>
    </xf>
    <xf numFmtId="0" fontId="65" fillId="19" borderId="32" xfId="20" applyFont="1" applyFill="1" applyAlignment="1">
      <alignment horizontal="left" vertical="top"/>
    </xf>
    <xf numFmtId="0" fontId="42" fillId="19" borderId="98" xfId="12" quotePrefix="1" applyNumberFormat="1" applyFill="1" applyBorder="1" applyAlignment="1">
      <alignment horizontal="center" vertical="center" wrapText="1"/>
    </xf>
    <xf numFmtId="2" fontId="39" fillId="0" borderId="62" xfId="3" applyNumberFormat="1" applyFont="1" applyBorder="1" applyAlignment="1">
      <alignment horizontal="center" vertical="center"/>
    </xf>
    <xf numFmtId="0" fontId="60" fillId="20" borderId="77" xfId="2" applyFont="1" applyFill="1" applyBorder="1" applyAlignment="1">
      <alignment horizontal="center" vertical="center" wrapText="1"/>
    </xf>
    <xf numFmtId="1" fontId="42" fillId="0" borderId="73" xfId="11" applyNumberFormat="1" applyBorder="1" applyAlignment="1">
      <alignment horizontal="center" vertical="center"/>
    </xf>
    <xf numFmtId="0" fontId="52" fillId="0" borderId="60" xfId="3" applyFont="1" applyBorder="1" applyAlignment="1">
      <alignment horizontal="center" vertical="center" wrapText="1"/>
    </xf>
    <xf numFmtId="0" fontId="52" fillId="0" borderId="98" xfId="3" applyFont="1" applyBorder="1" applyAlignment="1">
      <alignment horizontal="center" vertical="center" wrapText="1"/>
    </xf>
    <xf numFmtId="0" fontId="52" fillId="0" borderId="64" xfId="3" applyFont="1" applyBorder="1" applyAlignment="1">
      <alignment horizontal="center" vertical="center" wrapText="1"/>
    </xf>
    <xf numFmtId="0" fontId="52" fillId="0" borderId="101" xfId="3" applyFont="1" applyBorder="1" applyAlignment="1">
      <alignment horizontal="center" vertical="center" wrapText="1"/>
    </xf>
    <xf numFmtId="0" fontId="30" fillId="0" borderId="96" xfId="3" applyFont="1" applyBorder="1" applyAlignment="1">
      <alignment vertical="center"/>
    </xf>
    <xf numFmtId="0" fontId="30" fillId="0" borderId="86" xfId="3" applyFont="1" applyBorder="1" applyAlignment="1">
      <alignment vertical="center"/>
    </xf>
    <xf numFmtId="0" fontId="30" fillId="0" borderId="77" xfId="3" applyFont="1" applyBorder="1" applyAlignment="1">
      <alignment vertical="center" wrapText="1"/>
    </xf>
    <xf numFmtId="0" fontId="45" fillId="0" borderId="91" xfId="3" applyFont="1" applyBorder="1" applyAlignment="1">
      <alignment horizontal="center" vertical="center" wrapText="1"/>
    </xf>
    <xf numFmtId="0" fontId="29" fillId="0" borderId="77" xfId="0" applyFont="1" applyBorder="1" applyAlignment="1">
      <alignment horizontal="center" vertical="center" wrapText="1"/>
    </xf>
    <xf numFmtId="0" fontId="39" fillId="0" borderId="77" xfId="3" applyFont="1" applyBorder="1" applyAlignment="1">
      <alignment horizontal="center" vertical="center" wrapText="1"/>
    </xf>
    <xf numFmtId="0" fontId="30" fillId="0" borderId="77" xfId="3" applyFont="1" applyBorder="1" applyAlignment="1">
      <alignment horizontal="center" vertical="center" wrapText="1"/>
    </xf>
    <xf numFmtId="9" fontId="30" fillId="0" borderId="61" xfId="1" applyFont="1" applyBorder="1" applyAlignment="1">
      <alignment horizontal="center" vertical="center"/>
    </xf>
    <xf numFmtId="177" fontId="0" fillId="0" borderId="73" xfId="22" applyNumberFormat="1" applyFont="1" applyBorder="1" applyAlignment="1">
      <alignment horizontal="center" vertical="center"/>
    </xf>
    <xf numFmtId="9" fontId="30" fillId="0" borderId="75" xfId="1" applyFont="1" applyBorder="1" applyAlignment="1">
      <alignment horizontal="center" vertical="center"/>
    </xf>
    <xf numFmtId="177" fontId="30" fillId="0" borderId="73" xfId="22" applyNumberFormat="1" applyFont="1" applyBorder="1" applyAlignment="1">
      <alignment vertical="center"/>
    </xf>
    <xf numFmtId="177" fontId="0" fillId="0" borderId="76" xfId="22" applyNumberFormat="1" applyFont="1" applyBorder="1" applyAlignment="1">
      <alignment horizontal="center" vertical="center"/>
    </xf>
    <xf numFmtId="177" fontId="30" fillId="0" borderId="64" xfId="22" applyNumberFormat="1" applyFont="1" applyBorder="1" applyAlignment="1">
      <alignment vertical="center"/>
    </xf>
    <xf numFmtId="176" fontId="0" fillId="0" borderId="64" xfId="21" applyNumberFormat="1" applyFont="1" applyBorder="1" applyAlignment="1">
      <alignment horizontal="center" vertical="center"/>
    </xf>
    <xf numFmtId="9" fontId="30" fillId="0" borderId="65" xfId="1" applyFont="1" applyBorder="1" applyAlignment="1">
      <alignment horizontal="center" vertical="center"/>
    </xf>
    <xf numFmtId="177" fontId="59" fillId="19" borderId="73" xfId="21" applyNumberFormat="1" applyFont="1" applyFill="1" applyBorder="1" applyAlignment="1">
      <alignment horizontal="center" vertical="center" wrapText="1"/>
    </xf>
    <xf numFmtId="9" fontId="30" fillId="0" borderId="103" xfId="1" applyFont="1" applyBorder="1" applyAlignment="1">
      <alignment horizontal="center" vertical="center"/>
    </xf>
    <xf numFmtId="177" fontId="30" fillId="0" borderId="98" xfId="22" applyNumberFormat="1" applyFont="1" applyBorder="1" applyAlignment="1">
      <alignment vertical="center"/>
    </xf>
    <xf numFmtId="9" fontId="30" fillId="0" borderId="122" xfId="1" applyFont="1" applyBorder="1" applyAlignment="1">
      <alignment horizontal="center" vertical="center"/>
    </xf>
    <xf numFmtId="9" fontId="30" fillId="0" borderId="99" xfId="1" applyFont="1" applyBorder="1" applyAlignment="1">
      <alignment horizontal="center" vertical="center"/>
    </xf>
    <xf numFmtId="177" fontId="59" fillId="19" borderId="64" xfId="21" applyNumberFormat="1" applyFont="1" applyFill="1" applyBorder="1" applyAlignment="1">
      <alignment horizontal="center" vertical="center" wrapText="1"/>
    </xf>
    <xf numFmtId="177" fontId="30" fillId="0" borderId="32" xfId="3" applyNumberFormat="1" applyFont="1"/>
    <xf numFmtId="177" fontId="52" fillId="0" borderId="109" xfId="22" applyNumberFormat="1" applyFont="1" applyBorder="1" applyAlignment="1">
      <alignment horizontal="center" vertical="center" wrapText="1"/>
    </xf>
    <xf numFmtId="177" fontId="52" fillId="0" borderId="108" xfId="22" applyNumberFormat="1" applyFont="1" applyBorder="1" applyAlignment="1">
      <alignment horizontal="left" vertical="center" wrapText="1"/>
    </xf>
    <xf numFmtId="177" fontId="71" fillId="19" borderId="73" xfId="21" applyNumberFormat="1" applyFont="1" applyFill="1" applyBorder="1" applyAlignment="1">
      <alignment horizontal="center" vertical="center" wrapText="1"/>
    </xf>
    <xf numFmtId="9" fontId="72" fillId="0" borderId="75" xfId="1" applyFont="1" applyBorder="1" applyAlignment="1">
      <alignment horizontal="center" vertical="center"/>
    </xf>
    <xf numFmtId="177" fontId="72" fillId="0" borderId="73" xfId="22" applyNumberFormat="1" applyFont="1" applyBorder="1" applyAlignment="1">
      <alignment vertical="center"/>
    </xf>
    <xf numFmtId="10" fontId="72" fillId="0" borderId="75" xfId="1" applyNumberFormat="1" applyFont="1" applyBorder="1" applyAlignment="1">
      <alignment horizontal="center" vertical="center"/>
    </xf>
    <xf numFmtId="177" fontId="71" fillId="19" borderId="73" xfId="22" applyNumberFormat="1" applyFont="1" applyFill="1" applyBorder="1" applyAlignment="1">
      <alignment horizontal="center" vertical="center" wrapText="1"/>
    </xf>
    <xf numFmtId="10" fontId="72" fillId="0" borderId="75" xfId="5" applyNumberFormat="1" applyFont="1" applyBorder="1" applyAlignment="1">
      <alignment horizontal="center" vertical="center"/>
    </xf>
    <xf numFmtId="177" fontId="72" fillId="0" borderId="64" xfId="22" applyNumberFormat="1" applyFont="1" applyBorder="1" applyAlignment="1">
      <alignment vertical="center"/>
    </xf>
    <xf numFmtId="177" fontId="71" fillId="19" borderId="64" xfId="21" applyNumberFormat="1" applyFont="1" applyFill="1" applyBorder="1" applyAlignment="1">
      <alignment horizontal="center" vertical="center" wrapText="1"/>
    </xf>
    <xf numFmtId="10" fontId="72" fillId="0" borderId="65" xfId="1" applyNumberFormat="1" applyFont="1" applyBorder="1" applyAlignment="1">
      <alignment horizontal="center" vertical="center"/>
    </xf>
    <xf numFmtId="177" fontId="73" fillId="19" borderId="73" xfId="21" applyNumberFormat="1" applyFont="1" applyFill="1" applyBorder="1" applyAlignment="1">
      <alignment horizontal="center" vertical="center" wrapText="1"/>
    </xf>
    <xf numFmtId="177" fontId="73" fillId="0" borderId="73" xfId="22" applyNumberFormat="1" applyFont="1" applyBorder="1" applyAlignment="1">
      <alignment vertical="center"/>
    </xf>
    <xf numFmtId="177" fontId="73" fillId="19" borderId="73" xfId="22" applyNumberFormat="1" applyFont="1" applyFill="1" applyBorder="1" applyAlignment="1">
      <alignment horizontal="center" vertical="center" wrapText="1"/>
    </xf>
    <xf numFmtId="177" fontId="73" fillId="0" borderId="64" xfId="22" applyNumberFormat="1" applyFont="1" applyBorder="1" applyAlignment="1">
      <alignment vertical="center"/>
    </xf>
    <xf numFmtId="177" fontId="30" fillId="0" borderId="63" xfId="22" applyNumberFormat="1" applyFont="1" applyBorder="1" applyAlignment="1">
      <alignment vertical="center"/>
    </xf>
    <xf numFmtId="170" fontId="30" fillId="0" borderId="111" xfId="5" applyNumberFormat="1" applyFont="1" applyBorder="1" applyAlignment="1">
      <alignment vertical="center" wrapText="1"/>
    </xf>
    <xf numFmtId="170" fontId="30" fillId="0" borderId="113" xfId="5" applyNumberFormat="1" applyFont="1" applyBorder="1" applyAlignment="1">
      <alignment vertical="center" wrapText="1"/>
    </xf>
    <xf numFmtId="177" fontId="30" fillId="0" borderId="114" xfId="22" applyNumberFormat="1" applyFont="1" applyBorder="1" applyAlignment="1">
      <alignment vertical="center"/>
    </xf>
    <xf numFmtId="178" fontId="30" fillId="0" borderId="65" xfId="5" applyNumberFormat="1" applyFont="1" applyBorder="1" applyAlignment="1">
      <alignment vertical="center"/>
    </xf>
    <xf numFmtId="0" fontId="28" fillId="0" borderId="77" xfId="0" applyFont="1" applyBorder="1" applyAlignment="1">
      <alignment horizontal="center" vertical="center"/>
    </xf>
    <xf numFmtId="0" fontId="74" fillId="0" borderId="77" xfId="0" applyFont="1" applyBorder="1" applyAlignment="1">
      <alignment vertical="center" wrapText="1"/>
    </xf>
    <xf numFmtId="1" fontId="3" fillId="0" borderId="32" xfId="19" applyNumberFormat="1" applyAlignment="1">
      <alignment horizontal="center"/>
    </xf>
    <xf numFmtId="177" fontId="0" fillId="0" borderId="73" xfId="22" applyNumberFormat="1" applyFont="1" applyFill="1" applyBorder="1" applyAlignment="1">
      <alignment horizontal="center" vertical="center"/>
    </xf>
    <xf numFmtId="177" fontId="30" fillId="0" borderId="73" xfId="22" applyNumberFormat="1" applyFont="1" applyFill="1" applyBorder="1" applyAlignment="1">
      <alignment vertical="center"/>
    </xf>
    <xf numFmtId="170" fontId="30" fillId="0" borderId="73" xfId="18" applyNumberFormat="1" applyFont="1" applyFill="1" applyBorder="1" applyAlignment="1">
      <alignment vertical="center"/>
    </xf>
    <xf numFmtId="177" fontId="73" fillId="0" borderId="73" xfId="22" applyNumberFormat="1" applyFont="1" applyFill="1" applyBorder="1" applyAlignment="1">
      <alignment vertical="center"/>
    </xf>
    <xf numFmtId="0" fontId="28" fillId="0" borderId="70" xfId="3" applyFont="1" applyBorder="1" applyAlignment="1">
      <alignment horizontal="center" vertical="center" wrapText="1"/>
    </xf>
    <xf numFmtId="0" fontId="75" fillId="0" borderId="98" xfId="19" applyFont="1" applyBorder="1" applyAlignment="1">
      <alignment vertical="center" wrapText="1"/>
    </xf>
    <xf numFmtId="0" fontId="1" fillId="0" borderId="108" xfId="19" applyFont="1" applyBorder="1" applyAlignment="1">
      <alignment vertical="center"/>
    </xf>
    <xf numFmtId="177" fontId="52" fillId="0" borderId="109" xfId="3" applyNumberFormat="1" applyFont="1" applyBorder="1" applyAlignment="1">
      <alignment horizontal="center" vertical="center" wrapText="1"/>
    </xf>
    <xf numFmtId="0" fontId="10" fillId="0" borderId="0" xfId="0" applyFont="1" applyAlignment="1">
      <alignment horizontal="center" vertical="center" textRotation="90" wrapText="1"/>
    </xf>
    <xf numFmtId="0" fontId="0" fillId="0" borderId="0" xfId="0"/>
    <xf numFmtId="0" fontId="10" fillId="5" borderId="5" xfId="0" applyFont="1" applyFill="1" applyBorder="1" applyAlignment="1">
      <alignment horizontal="center" vertical="center" wrapText="1"/>
    </xf>
    <xf numFmtId="0" fontId="9" fillId="0" borderId="6" xfId="0" applyFont="1" applyBorder="1"/>
    <xf numFmtId="0" fontId="9" fillId="0" borderId="7" xfId="0" applyFont="1" applyBorder="1"/>
    <xf numFmtId="0" fontId="8" fillId="0" borderId="32" xfId="0" applyFont="1" applyBorder="1" applyAlignment="1">
      <alignment horizontal="left" vertical="top"/>
    </xf>
    <xf numFmtId="0" fontId="36" fillId="5" borderId="5" xfId="0" applyFont="1" applyFill="1" applyBorder="1" applyAlignment="1">
      <alignment horizontal="center" vertical="center" wrapText="1"/>
    </xf>
    <xf numFmtId="0" fontId="10" fillId="0" borderId="5" xfId="0" applyFont="1" applyBorder="1" applyAlignment="1">
      <alignment horizontal="center" vertical="center"/>
    </xf>
    <xf numFmtId="0" fontId="10" fillId="3" borderId="5" xfId="0" applyFont="1" applyFill="1" applyBorder="1" applyAlignment="1">
      <alignment horizontal="center" vertical="center" wrapText="1"/>
    </xf>
    <xf numFmtId="0" fontId="8" fillId="0" borderId="0" xfId="0" applyFont="1" applyAlignment="1">
      <alignment horizontal="left"/>
    </xf>
    <xf numFmtId="0" fontId="10" fillId="4" borderId="5" xfId="0" applyFont="1" applyFill="1" applyBorder="1" applyAlignment="1">
      <alignment horizontal="center" vertical="center" wrapText="1"/>
    </xf>
    <xf numFmtId="0" fontId="36" fillId="17" borderId="5" xfId="0" applyFont="1" applyFill="1" applyBorder="1" applyAlignment="1">
      <alignment horizontal="center" vertical="center" wrapText="1"/>
    </xf>
    <xf numFmtId="0" fontId="9" fillId="17" borderId="6" xfId="0" applyFont="1" applyFill="1" applyBorder="1"/>
    <xf numFmtId="0" fontId="9" fillId="17" borderId="7" xfId="0" applyFont="1" applyFill="1" applyBorder="1"/>
    <xf numFmtId="0" fontId="7" fillId="0" borderId="0" xfId="0" applyFont="1" applyAlignment="1">
      <alignment horizontal="center"/>
    </xf>
    <xf numFmtId="0" fontId="7" fillId="0" borderId="0" xfId="0" applyFont="1" applyAlignment="1">
      <alignment horizontal="center" vertical="center" wrapText="1"/>
    </xf>
    <xf numFmtId="0" fontId="8" fillId="0" borderId="0" xfId="0" applyFont="1" applyAlignment="1">
      <alignment horizontal="right" vertical="center"/>
    </xf>
    <xf numFmtId="0" fontId="8" fillId="0" borderId="1" xfId="0" applyFont="1" applyBorder="1" applyAlignment="1">
      <alignment horizontal="center"/>
    </xf>
    <xf numFmtId="0" fontId="9" fillId="0" borderId="2" xfId="0" applyFont="1" applyBorder="1"/>
    <xf numFmtId="165" fontId="10" fillId="0" borderId="1" xfId="0" applyNumberFormat="1" applyFont="1" applyBorder="1" applyAlignment="1">
      <alignment vertical="center"/>
    </xf>
    <xf numFmtId="0" fontId="8" fillId="0" borderId="0" xfId="0" applyFont="1" applyAlignment="1">
      <alignment horizontal="left" vertical="top"/>
    </xf>
    <xf numFmtId="0" fontId="36" fillId="4" borderId="5" xfId="0" applyFont="1" applyFill="1" applyBorder="1" applyAlignment="1">
      <alignment horizontal="center" vertical="center" wrapText="1"/>
    </xf>
    <xf numFmtId="0" fontId="37" fillId="0" borderId="0" xfId="0" applyFont="1" applyAlignment="1">
      <alignment horizontal="left"/>
    </xf>
    <xf numFmtId="0" fontId="10" fillId="0" borderId="35" xfId="0" applyFont="1" applyBorder="1" applyAlignment="1">
      <alignment horizontal="center" vertical="center" textRotation="90" wrapText="1"/>
    </xf>
    <xf numFmtId="0" fontId="10" fillId="13" borderId="5" xfId="0" applyFont="1" applyFill="1" applyBorder="1" applyAlignment="1">
      <alignment horizontal="center" vertical="center" wrapText="1"/>
    </xf>
    <xf numFmtId="0" fontId="10" fillId="13" borderId="6"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0" borderId="7" xfId="0" applyFont="1" applyBorder="1" applyAlignment="1">
      <alignment horizontal="center" vertical="center"/>
    </xf>
    <xf numFmtId="0" fontId="36" fillId="6" borderId="5" xfId="0" applyFont="1" applyFill="1" applyBorder="1" applyAlignment="1">
      <alignment horizontal="center" vertical="center" wrapText="1"/>
    </xf>
    <xf numFmtId="0" fontId="17" fillId="2" borderId="1" xfId="0" applyFont="1" applyFill="1" applyBorder="1" applyAlignment="1">
      <alignment horizontal="center" vertical="center"/>
    </xf>
    <xf numFmtId="0" fontId="9" fillId="0" borderId="34" xfId="0" applyFont="1" applyBorder="1"/>
    <xf numFmtId="0" fontId="17" fillId="10" borderId="1" xfId="0" applyFont="1" applyFill="1" applyBorder="1" applyAlignment="1">
      <alignment horizontal="center" vertical="center"/>
    </xf>
    <xf numFmtId="0" fontId="17" fillId="11" borderId="1" xfId="0" applyFont="1" applyFill="1" applyBorder="1" applyAlignment="1">
      <alignment horizontal="center" vertical="center"/>
    </xf>
    <xf numFmtId="0" fontId="17" fillId="10" borderId="1" xfId="0" applyFont="1" applyFill="1" applyBorder="1" applyAlignment="1">
      <alignment horizontal="center" vertical="center" wrapText="1"/>
    </xf>
    <xf numFmtId="0" fontId="17" fillId="11" borderId="1" xfId="0" applyFont="1" applyFill="1" applyBorder="1" applyAlignment="1">
      <alignment horizontal="center" vertical="center" wrapText="1"/>
    </xf>
    <xf numFmtId="0" fontId="17" fillId="9" borderId="1" xfId="0" applyFont="1" applyFill="1" applyBorder="1" applyAlignment="1">
      <alignment horizontal="center" vertical="center"/>
    </xf>
    <xf numFmtId="0" fontId="17" fillId="9" borderId="1" xfId="0" applyFont="1" applyFill="1" applyBorder="1" applyAlignment="1">
      <alignment horizontal="center" vertical="center" wrapText="1"/>
    </xf>
    <xf numFmtId="0" fontId="17" fillId="8" borderId="1"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17" fillId="8" borderId="8" xfId="0" applyFont="1" applyFill="1" applyBorder="1" applyAlignment="1">
      <alignment horizontal="center" vertical="center" wrapText="1"/>
    </xf>
    <xf numFmtId="0" fontId="9" fillId="0" borderId="9" xfId="0" applyFont="1" applyBorder="1"/>
    <xf numFmtId="0" fontId="9" fillId="0" borderId="10" xfId="0" applyFont="1" applyBorder="1"/>
    <xf numFmtId="0" fontId="9" fillId="0" borderId="17" xfId="0" applyFont="1" applyBorder="1"/>
    <xf numFmtId="0" fontId="9" fillId="0" borderId="18" xfId="0" applyFont="1" applyBorder="1"/>
    <xf numFmtId="0" fontId="9" fillId="0" borderId="19" xfId="0" applyFont="1" applyBorder="1"/>
    <xf numFmtId="14" fontId="14" fillId="8" borderId="1" xfId="0" applyNumberFormat="1" applyFont="1" applyFill="1" applyBorder="1" applyAlignment="1">
      <alignment horizontal="center" vertical="center" wrapText="1"/>
    </xf>
    <xf numFmtId="0" fontId="17" fillId="8" borderId="30" xfId="0" applyFont="1" applyFill="1" applyBorder="1" applyAlignment="1">
      <alignment horizontal="center" vertical="center" wrapText="1"/>
    </xf>
    <xf numFmtId="0" fontId="9" fillId="0" borderId="32" xfId="0" applyFont="1" applyBorder="1"/>
    <xf numFmtId="0" fontId="17" fillId="12"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0" fontId="14" fillId="8" borderId="1" xfId="0" applyFont="1" applyFill="1" applyBorder="1" applyAlignment="1">
      <alignment horizontal="center" vertical="center"/>
    </xf>
    <xf numFmtId="0" fontId="17" fillId="8" borderId="30" xfId="0" applyFont="1" applyFill="1" applyBorder="1" applyAlignment="1">
      <alignment horizontal="right" vertical="center"/>
    </xf>
    <xf numFmtId="0" fontId="17" fillId="8" borderId="49" xfId="0" applyFont="1" applyFill="1" applyBorder="1" applyAlignment="1">
      <alignment horizontal="center" vertical="center" wrapText="1"/>
    </xf>
    <xf numFmtId="0" fontId="9" fillId="0" borderId="50" xfId="0" applyFont="1" applyBorder="1"/>
    <xf numFmtId="0" fontId="9" fillId="0" borderId="51" xfId="0" applyFont="1" applyBorder="1"/>
    <xf numFmtId="0" fontId="17" fillId="8" borderId="52" xfId="0" applyFont="1" applyFill="1" applyBorder="1" applyAlignment="1">
      <alignment horizontal="center" vertical="center" wrapText="1"/>
    </xf>
    <xf numFmtId="0" fontId="14" fillId="8" borderId="1" xfId="0" applyFont="1" applyFill="1" applyBorder="1" applyAlignment="1">
      <alignment horizontal="left" vertical="center"/>
    </xf>
    <xf numFmtId="0" fontId="18" fillId="8" borderId="1" xfId="0" applyFont="1" applyFill="1" applyBorder="1" applyAlignment="1">
      <alignment horizontal="left" vertical="center" wrapText="1"/>
    </xf>
    <xf numFmtId="0" fontId="14" fillId="2" borderId="8" xfId="0" applyFont="1" applyFill="1" applyBorder="1" applyAlignment="1">
      <alignment horizontal="center" vertical="center"/>
    </xf>
    <xf numFmtId="0" fontId="9" fillId="0" borderId="13" xfId="0" applyFont="1" applyBorder="1"/>
    <xf numFmtId="0" fontId="9" fillId="0" borderId="14" xfId="0" applyFont="1" applyBorder="1"/>
    <xf numFmtId="0" fontId="15" fillId="8" borderId="12" xfId="0" applyFont="1" applyFill="1" applyBorder="1" applyAlignment="1">
      <alignment horizontal="center" vertical="center" wrapText="1"/>
    </xf>
    <xf numFmtId="0" fontId="9" fillId="0" borderId="16" xfId="0" applyFont="1" applyBorder="1"/>
    <xf numFmtId="0" fontId="9" fillId="0" borderId="21" xfId="0" applyFont="1" applyBorder="1"/>
    <xf numFmtId="0" fontId="14" fillId="8" borderId="22" xfId="0" applyFont="1" applyFill="1" applyBorder="1" applyAlignment="1">
      <alignment horizontal="center" vertical="center"/>
    </xf>
    <xf numFmtId="0" fontId="9" fillId="0" borderId="23" xfId="0" applyFont="1" applyBorder="1"/>
    <xf numFmtId="0" fontId="17" fillId="2" borderId="30" xfId="0" applyFont="1" applyFill="1" applyBorder="1" applyAlignment="1">
      <alignment horizontal="center" vertical="center"/>
    </xf>
    <xf numFmtId="0" fontId="9" fillId="0" borderId="31" xfId="0" applyFont="1" applyBorder="1"/>
    <xf numFmtId="0" fontId="14" fillId="8" borderId="30" xfId="0" applyFont="1" applyFill="1" applyBorder="1" applyAlignment="1">
      <alignment horizontal="center" vertical="center"/>
    </xf>
    <xf numFmtId="0" fontId="9" fillId="0" borderId="35" xfId="0" applyFont="1" applyBorder="1"/>
    <xf numFmtId="0" fontId="17" fillId="2" borderId="37" xfId="0" applyFont="1" applyFill="1" applyBorder="1" applyAlignment="1">
      <alignment horizontal="center" vertical="center"/>
    </xf>
    <xf numFmtId="0" fontId="9" fillId="0" borderId="38" xfId="0" applyFont="1" applyBorder="1"/>
    <xf numFmtId="0" fontId="9" fillId="0" borderId="39" xfId="0" applyFont="1" applyBorder="1"/>
    <xf numFmtId="0" fontId="16" fillId="2" borderId="30" xfId="0" applyFont="1" applyFill="1" applyBorder="1" applyAlignment="1">
      <alignment horizontal="center" vertical="center"/>
    </xf>
    <xf numFmtId="0" fontId="9" fillId="0" borderId="36" xfId="0" applyFont="1" applyBorder="1"/>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wrapText="1"/>
    </xf>
    <xf numFmtId="0" fontId="17" fillId="7" borderId="1" xfId="0" applyFont="1" applyFill="1" applyBorder="1" applyAlignment="1">
      <alignment horizontal="center" vertical="center"/>
    </xf>
    <xf numFmtId="0" fontId="14" fillId="8" borderId="42" xfId="0" applyFont="1" applyFill="1" applyBorder="1" applyAlignment="1">
      <alignment horizontal="center" vertical="center"/>
    </xf>
    <xf numFmtId="0" fontId="9" fillId="0" borderId="43" xfId="0" applyFont="1" applyBorder="1"/>
    <xf numFmtId="0" fontId="9" fillId="0" borderId="44" xfId="0" applyFont="1" applyBorder="1"/>
    <xf numFmtId="0" fontId="39" fillId="0" borderId="73" xfId="0" applyFont="1" applyBorder="1" applyAlignment="1">
      <alignment horizontal="center"/>
    </xf>
    <xf numFmtId="0" fontId="39" fillId="0" borderId="74" xfId="3" applyFont="1" applyBorder="1" applyAlignment="1">
      <alignment horizontal="center" vertical="center"/>
    </xf>
    <xf numFmtId="0" fontId="39" fillId="0" borderId="76" xfId="3" applyFont="1" applyBorder="1" applyAlignment="1">
      <alignment horizontal="center" vertical="center"/>
    </xf>
    <xf numFmtId="43" fontId="39" fillId="0" borderId="73" xfId="18" applyFont="1" applyBorder="1" applyAlignment="1">
      <alignment horizontal="center"/>
    </xf>
    <xf numFmtId="0" fontId="53" fillId="0" borderId="74" xfId="3" applyFont="1" applyBorder="1" applyAlignment="1">
      <alignment horizontal="center" vertical="center" wrapText="1"/>
    </xf>
    <xf numFmtId="0" fontId="53" fillId="0" borderId="76" xfId="3" applyFont="1" applyBorder="1" applyAlignment="1">
      <alignment horizontal="center" vertical="center" wrapText="1"/>
    </xf>
    <xf numFmtId="0" fontId="50" fillId="0" borderId="74" xfId="3" applyFont="1" applyBorder="1" applyAlignment="1">
      <alignment horizontal="left" vertical="center" wrapText="1"/>
    </xf>
    <xf numFmtId="0" fontId="50" fillId="0" borderId="76" xfId="3" applyFont="1" applyBorder="1" applyAlignment="1">
      <alignment horizontal="left" vertical="center" wrapText="1"/>
    </xf>
    <xf numFmtId="0" fontId="53" fillId="0" borderId="74" xfId="3" applyFont="1" applyBorder="1" applyAlignment="1">
      <alignment horizontal="left" vertical="center" wrapText="1"/>
    </xf>
    <xf numFmtId="0" fontId="51" fillId="0" borderId="76" xfId="3" applyFont="1" applyBorder="1" applyAlignment="1">
      <alignment horizontal="left" vertical="center" wrapText="1"/>
    </xf>
    <xf numFmtId="0" fontId="52" fillId="20" borderId="56" xfId="3" applyFont="1" applyFill="1" applyBorder="1" applyAlignment="1">
      <alignment horizontal="center" vertical="center" wrapText="1"/>
    </xf>
    <xf numFmtId="0" fontId="52" fillId="20" borderId="58" xfId="3" applyFont="1" applyFill="1" applyBorder="1" applyAlignment="1">
      <alignment horizontal="center" vertical="center" wrapText="1"/>
    </xf>
    <xf numFmtId="0" fontId="39" fillId="0" borderId="56" xfId="3" applyFont="1" applyBorder="1" applyAlignment="1">
      <alignment horizontal="center" vertical="center"/>
    </xf>
    <xf numFmtId="0" fontId="39" fillId="0" borderId="57" xfId="3" applyFont="1" applyBorder="1" applyAlignment="1">
      <alignment horizontal="center" vertical="center"/>
    </xf>
    <xf numFmtId="0" fontId="39" fillId="0" borderId="58" xfId="3" applyFont="1" applyBorder="1" applyAlignment="1">
      <alignment horizontal="center" vertical="center"/>
    </xf>
    <xf numFmtId="173" fontId="52" fillId="20" borderId="74" xfId="3" applyNumberFormat="1" applyFont="1" applyFill="1" applyBorder="1" applyAlignment="1">
      <alignment horizontal="center" vertical="center" wrapText="1"/>
    </xf>
    <xf numFmtId="173" fontId="52" fillId="20" borderId="76" xfId="3" applyNumberFormat="1" applyFont="1" applyFill="1" applyBorder="1" applyAlignment="1">
      <alignment horizontal="center" vertical="center" wrapText="1"/>
    </xf>
    <xf numFmtId="0" fontId="39" fillId="0" borderId="73" xfId="3" applyFont="1" applyBorder="1" applyAlignment="1">
      <alignment horizontal="center" vertical="center"/>
    </xf>
    <xf numFmtId="0" fontId="39" fillId="0" borderId="74" xfId="3" applyFont="1" applyBorder="1" applyAlignment="1">
      <alignment horizontal="center" vertical="center" wrapText="1"/>
    </xf>
    <xf numFmtId="0" fontId="39" fillId="0" borderId="76" xfId="3" applyFont="1" applyBorder="1" applyAlignment="1">
      <alignment horizontal="center" vertical="center" wrapText="1"/>
    </xf>
    <xf numFmtId="0" fontId="53" fillId="8" borderId="74" xfId="0" applyFont="1" applyFill="1" applyBorder="1" applyAlignment="1">
      <alignment horizontal="center" vertical="center" wrapText="1"/>
    </xf>
    <xf numFmtId="0" fontId="53" fillId="8" borderId="76" xfId="0" applyFont="1" applyFill="1" applyBorder="1" applyAlignment="1">
      <alignment horizontal="center" vertical="center" wrapText="1"/>
    </xf>
    <xf numFmtId="0" fontId="39" fillId="0" borderId="74" xfId="3" applyFont="1" applyBorder="1" applyAlignment="1">
      <alignment horizontal="left" vertical="center" wrapText="1"/>
    </xf>
    <xf numFmtId="0" fontId="39" fillId="0" borderId="76" xfId="3" applyFont="1" applyBorder="1" applyAlignment="1">
      <alignment horizontal="left" vertical="center" wrapText="1"/>
    </xf>
    <xf numFmtId="0" fontId="51" fillId="0" borderId="76" xfId="3" applyFont="1" applyBorder="1" applyAlignment="1">
      <alignment horizontal="center" vertical="center" wrapText="1"/>
    </xf>
    <xf numFmtId="0" fontId="52" fillId="20" borderId="80" xfId="3" applyFont="1" applyFill="1" applyBorder="1" applyAlignment="1">
      <alignment horizontal="center" vertical="center" wrapText="1"/>
    </xf>
    <xf numFmtId="0" fontId="52" fillId="20" borderId="79" xfId="3" applyFont="1" applyFill="1" applyBorder="1" applyAlignment="1">
      <alignment horizontal="center" vertical="center" wrapText="1"/>
    </xf>
    <xf numFmtId="0" fontId="39" fillId="0" borderId="56" xfId="3" applyFont="1" applyBorder="1" applyAlignment="1">
      <alignment horizontal="center" vertical="center" wrapText="1"/>
    </xf>
    <xf numFmtId="0" fontId="39" fillId="0" borderId="58" xfId="3" applyFont="1" applyBorder="1" applyAlignment="1">
      <alignment horizontal="center" vertical="center" wrapText="1"/>
    </xf>
    <xf numFmtId="0" fontId="54" fillId="0" borderId="56" xfId="3" applyFont="1" applyBorder="1" applyAlignment="1">
      <alignment horizontal="center" vertical="center" wrapText="1"/>
    </xf>
    <xf numFmtId="0" fontId="54" fillId="0" borderId="58" xfId="3" applyFont="1" applyBorder="1" applyAlignment="1">
      <alignment horizontal="center" vertical="center" wrapText="1"/>
    </xf>
    <xf numFmtId="0" fontId="40" fillId="20" borderId="56" xfId="3" applyFont="1" applyFill="1" applyBorder="1" applyAlignment="1">
      <alignment horizontal="center" vertical="center"/>
    </xf>
    <xf numFmtId="0" fontId="40" fillId="20" borderId="57" xfId="3" applyFont="1" applyFill="1" applyBorder="1" applyAlignment="1">
      <alignment horizontal="center" vertical="center"/>
    </xf>
    <xf numFmtId="0" fontId="40" fillId="20" borderId="58" xfId="3" applyFont="1" applyFill="1" applyBorder="1" applyAlignment="1">
      <alignment horizontal="center" vertical="center"/>
    </xf>
    <xf numFmtId="0" fontId="40" fillId="0" borderId="56" xfId="3" applyFont="1" applyBorder="1" applyAlignment="1">
      <alignment horizontal="center" vertical="center" wrapText="1"/>
    </xf>
    <xf numFmtId="0" fontId="40" fillId="0" borderId="57" xfId="3" applyFont="1" applyBorder="1" applyAlignment="1">
      <alignment horizontal="center" vertical="center" wrapText="1"/>
    </xf>
    <xf numFmtId="0" fontId="40" fillId="0" borderId="58" xfId="3" applyFont="1" applyBorder="1" applyAlignment="1">
      <alignment horizontal="center" vertical="center" wrapText="1"/>
    </xf>
    <xf numFmtId="9" fontId="40" fillId="19" borderId="62" xfId="3" applyNumberFormat="1" applyFont="1" applyFill="1" applyBorder="1" applyAlignment="1">
      <alignment horizontal="center" vertical="center"/>
    </xf>
    <xf numFmtId="9" fontId="40" fillId="19" borderId="70" xfId="3" applyNumberFormat="1" applyFont="1" applyFill="1" applyBorder="1" applyAlignment="1">
      <alignment horizontal="center" vertical="center"/>
    </xf>
    <xf numFmtId="0" fontId="39" fillId="0" borderId="56" xfId="3" applyFont="1" applyBorder="1" applyAlignment="1">
      <alignment horizontal="justify" vertical="center" wrapText="1"/>
    </xf>
    <xf numFmtId="0" fontId="39" fillId="0" borderId="58" xfId="3" applyFont="1" applyBorder="1" applyAlignment="1">
      <alignment horizontal="justify" vertical="center" wrapText="1"/>
    </xf>
    <xf numFmtId="0" fontId="40" fillId="0" borderId="56" xfId="3" applyFont="1" applyBorder="1" applyAlignment="1">
      <alignment horizontal="left" vertical="center"/>
    </xf>
    <xf numFmtId="0" fontId="40" fillId="0" borderId="57" xfId="3" applyFont="1" applyBorder="1" applyAlignment="1">
      <alignment horizontal="left" vertical="center"/>
    </xf>
    <xf numFmtId="0" fontId="40" fillId="0" borderId="58" xfId="3" applyFont="1" applyBorder="1" applyAlignment="1">
      <alignment horizontal="left" vertical="center"/>
    </xf>
    <xf numFmtId="0" fontId="40" fillId="0" borderId="77" xfId="3" applyFont="1" applyBorder="1" applyAlignment="1">
      <alignment horizontal="center" vertical="center"/>
    </xf>
    <xf numFmtId="0" fontId="56" fillId="0" borderId="56" xfId="0" applyFont="1" applyBorder="1" applyAlignment="1">
      <alignment horizontal="left" vertical="center" wrapText="1"/>
    </xf>
    <xf numFmtId="0" fontId="56" fillId="0" borderId="57" xfId="0" applyFont="1" applyBorder="1" applyAlignment="1">
      <alignment horizontal="left" vertical="center" wrapText="1"/>
    </xf>
    <xf numFmtId="0" fontId="56" fillId="0" borderId="58" xfId="0" applyFont="1" applyBorder="1" applyAlignment="1">
      <alignment horizontal="left" vertical="center" wrapText="1"/>
    </xf>
    <xf numFmtId="0" fontId="29" fillId="0" borderId="53" xfId="2" applyFont="1" applyBorder="1" applyAlignment="1">
      <alignment horizontal="center" vertical="center"/>
    </xf>
    <xf numFmtId="0" fontId="29" fillId="0" borderId="69" xfId="2" applyFont="1" applyBorder="1" applyAlignment="1">
      <alignment horizontal="center" vertical="center"/>
    </xf>
    <xf numFmtId="0" fontId="29" fillId="0" borderId="68" xfId="2" applyFont="1" applyBorder="1" applyAlignment="1">
      <alignment horizontal="center" vertical="center"/>
    </xf>
    <xf numFmtId="0" fontId="29" fillId="0" borderId="59" xfId="2" applyFont="1" applyBorder="1" applyAlignment="1">
      <alignment horizontal="center" vertical="center"/>
    </xf>
    <xf numFmtId="0" fontId="29" fillId="0" borderId="32" xfId="2" applyFont="1" applyAlignment="1">
      <alignment horizontal="center" vertical="center"/>
    </xf>
    <xf numFmtId="0" fontId="29" fillId="0" borderId="67" xfId="2" applyFont="1" applyBorder="1" applyAlignment="1">
      <alignment horizontal="center" vertical="center"/>
    </xf>
    <xf numFmtId="0" fontId="29" fillId="0" borderId="62" xfId="2" applyFont="1" applyBorder="1" applyAlignment="1">
      <alignment horizontal="center" vertical="center"/>
    </xf>
    <xf numFmtId="0" fontId="29" fillId="0" borderId="71" xfId="2" applyFont="1" applyBorder="1" applyAlignment="1">
      <alignment horizontal="center" vertical="center"/>
    </xf>
    <xf numFmtId="0" fontId="29" fillId="0" borderId="70" xfId="2" applyFont="1" applyBorder="1" applyAlignment="1">
      <alignment horizontal="center" vertical="center"/>
    </xf>
    <xf numFmtId="0" fontId="29" fillId="20" borderId="56" xfId="2" applyFont="1" applyFill="1" applyBorder="1" applyAlignment="1">
      <alignment horizontal="center" vertical="center" wrapText="1"/>
    </xf>
    <xf numFmtId="0" fontId="29" fillId="20" borderId="57" xfId="2" applyFont="1" applyFill="1" applyBorder="1" applyAlignment="1">
      <alignment horizontal="center" vertical="center" wrapText="1"/>
    </xf>
    <xf numFmtId="0" fontId="29" fillId="20" borderId="58" xfId="2" applyFont="1" applyFill="1" applyBorder="1" applyAlignment="1">
      <alignment horizontal="center" vertical="center" wrapText="1"/>
    </xf>
    <xf numFmtId="0" fontId="28" fillId="0" borderId="53" xfId="2" applyFont="1" applyBorder="1" applyAlignment="1">
      <alignment horizontal="left" vertical="center" wrapText="1"/>
    </xf>
    <xf numFmtId="0" fontId="29" fillId="0" borderId="69" xfId="2" applyFont="1" applyBorder="1" applyAlignment="1">
      <alignment horizontal="left" vertical="center" wrapText="1"/>
    </xf>
    <xf numFmtId="0" fontId="29" fillId="0" borderId="68" xfId="2" applyFont="1" applyBorder="1" applyAlignment="1">
      <alignment horizontal="left" vertical="center" wrapText="1"/>
    </xf>
    <xf numFmtId="0" fontId="29" fillId="0" borderId="59" xfId="2" applyFont="1" applyBorder="1" applyAlignment="1">
      <alignment horizontal="left" vertical="center" wrapText="1"/>
    </xf>
    <xf numFmtId="0" fontId="29" fillId="0" borderId="32" xfId="2" applyFont="1" applyAlignment="1">
      <alignment horizontal="left" vertical="center" wrapText="1"/>
    </xf>
    <xf numFmtId="0" fontId="29" fillId="0" borderId="67" xfId="2" applyFont="1" applyBorder="1" applyAlignment="1">
      <alignment horizontal="left" vertical="center" wrapText="1"/>
    </xf>
    <xf numFmtId="0" fontId="29" fillId="0" borderId="62" xfId="2" applyFont="1" applyBorder="1" applyAlignment="1">
      <alignment horizontal="left" vertical="center" wrapText="1"/>
    </xf>
    <xf numFmtId="0" fontId="29" fillId="0" borderId="71" xfId="2" applyFont="1" applyBorder="1" applyAlignment="1">
      <alignment horizontal="left" vertical="center" wrapText="1"/>
    </xf>
    <xf numFmtId="0" fontId="29" fillId="0" borderId="70" xfId="2" applyFont="1" applyBorder="1" applyAlignment="1">
      <alignment horizontal="left" vertical="center" wrapText="1"/>
    </xf>
    <xf numFmtId="0" fontId="28" fillId="0" borderId="77" xfId="2" applyFont="1" applyBorder="1" applyAlignment="1">
      <alignment horizontal="center" vertical="center" wrapText="1"/>
    </xf>
    <xf numFmtId="0" fontId="28" fillId="0" borderId="77" xfId="2" applyFont="1" applyBorder="1" applyAlignment="1">
      <alignment horizontal="left" vertical="center" wrapText="1"/>
    </xf>
    <xf numFmtId="0" fontId="28" fillId="0" borderId="53" xfId="2" applyFont="1" applyBorder="1" applyAlignment="1">
      <alignment horizontal="center" vertical="center" wrapText="1"/>
    </xf>
    <xf numFmtId="0" fontId="28" fillId="0" borderId="59" xfId="2" applyFont="1" applyBorder="1" applyAlignment="1">
      <alignment horizontal="center" vertical="center" wrapText="1"/>
    </xf>
    <xf numFmtId="0" fontId="28" fillId="0" borderId="62" xfId="2" applyFont="1" applyBorder="1" applyAlignment="1">
      <alignment horizontal="center" vertical="center" wrapText="1"/>
    </xf>
    <xf numFmtId="0" fontId="29" fillId="20" borderId="77" xfId="2" applyFont="1" applyFill="1" applyBorder="1" applyAlignment="1">
      <alignment horizontal="center" vertical="center" wrapText="1"/>
    </xf>
    <xf numFmtId="0" fontId="29" fillId="20" borderId="77" xfId="2" applyFont="1" applyFill="1" applyBorder="1" applyAlignment="1">
      <alignment horizontal="left" vertical="center" wrapText="1"/>
    </xf>
    <xf numFmtId="0" fontId="30" fillId="0" borderId="77" xfId="3" applyFont="1" applyBorder="1" applyAlignment="1">
      <alignment horizontal="center" vertical="center"/>
    </xf>
    <xf numFmtId="0" fontId="29" fillId="19" borderId="32" xfId="2" applyFont="1" applyFill="1" applyAlignment="1">
      <alignment horizontal="left" vertical="center" wrapText="1"/>
    </xf>
    <xf numFmtId="0" fontId="29" fillId="20" borderId="53" xfId="2" applyFont="1" applyFill="1" applyBorder="1" applyAlignment="1">
      <alignment horizontal="left" vertical="center" wrapText="1"/>
    </xf>
    <xf numFmtId="0" fontId="29" fillId="20" borderId="59" xfId="2" applyFont="1" applyFill="1" applyBorder="1" applyAlignment="1">
      <alignment horizontal="left" vertical="center" wrapText="1"/>
    </xf>
    <xf numFmtId="0" fontId="29" fillId="20" borderId="62" xfId="2" applyFont="1" applyFill="1" applyBorder="1" applyAlignment="1">
      <alignment horizontal="left" vertical="center" wrapText="1"/>
    </xf>
    <xf numFmtId="1" fontId="15" fillId="0" borderId="56" xfId="3" applyNumberFormat="1" applyFont="1" applyBorder="1" applyAlignment="1">
      <alignment horizontal="center" vertical="center"/>
    </xf>
    <xf numFmtId="1" fontId="15" fillId="0" borderId="57" xfId="3" applyNumberFormat="1" applyFont="1" applyBorder="1" applyAlignment="1">
      <alignment horizontal="center" vertical="center"/>
    </xf>
    <xf numFmtId="1" fontId="15" fillId="0" borderId="58" xfId="3" applyNumberFormat="1" applyFont="1" applyBorder="1" applyAlignment="1">
      <alignment horizontal="center" vertical="center"/>
    </xf>
    <xf numFmtId="0" fontId="29" fillId="0" borderId="56" xfId="2" applyFont="1" applyBorder="1" applyAlignment="1">
      <alignment horizontal="center" vertical="center" wrapText="1"/>
    </xf>
    <xf numFmtId="0" fontId="29" fillId="0" borderId="57" xfId="2" applyFont="1" applyBorder="1" applyAlignment="1">
      <alignment horizontal="center" vertical="center" wrapText="1"/>
    </xf>
    <xf numFmtId="0" fontId="29" fillId="0" borderId="58" xfId="2" applyFont="1" applyBorder="1" applyAlignment="1">
      <alignment horizontal="center" vertical="center" wrapText="1"/>
    </xf>
    <xf numFmtId="0" fontId="49" fillId="16" borderId="101" xfId="2" applyFont="1" applyFill="1" applyBorder="1" applyAlignment="1">
      <alignment horizontal="center" vertical="center" wrapText="1"/>
    </xf>
    <xf numFmtId="0" fontId="49" fillId="16" borderId="98" xfId="2" applyFont="1" applyFill="1" applyBorder="1" applyAlignment="1">
      <alignment horizontal="center" vertical="center" wrapText="1"/>
    </xf>
    <xf numFmtId="0" fontId="29" fillId="0" borderId="77" xfId="0" applyFont="1" applyBorder="1" applyAlignment="1">
      <alignment horizontal="center" vertical="center" wrapText="1"/>
    </xf>
    <xf numFmtId="0" fontId="52" fillId="20" borderId="73" xfId="2" applyFont="1" applyFill="1" applyBorder="1" applyAlignment="1">
      <alignment horizontal="center" vertical="center" wrapText="1"/>
    </xf>
    <xf numFmtId="173" fontId="52" fillId="20" borderId="74" xfId="3" applyNumberFormat="1" applyFont="1" applyFill="1" applyBorder="1" applyAlignment="1">
      <alignment horizontal="center" vertical="center"/>
    </xf>
    <xf numFmtId="173" fontId="52" fillId="20" borderId="76" xfId="3" applyNumberFormat="1" applyFont="1" applyFill="1" applyBorder="1" applyAlignment="1">
      <alignment horizontal="center" vertical="center"/>
    </xf>
    <xf numFmtId="0" fontId="53" fillId="0" borderId="76" xfId="3" applyFont="1" applyBorder="1" applyAlignment="1">
      <alignment horizontal="left" vertical="center" wrapText="1"/>
    </xf>
    <xf numFmtId="9" fontId="20" fillId="19" borderId="74" xfId="3" applyNumberFormat="1" applyFont="1" applyFill="1" applyBorder="1" applyAlignment="1">
      <alignment horizontal="center" vertical="center" wrapText="1"/>
    </xf>
    <xf numFmtId="0" fontId="20" fillId="19" borderId="76" xfId="3" applyFont="1" applyFill="1" applyBorder="1" applyAlignment="1">
      <alignment horizontal="center" vertical="center" wrapText="1"/>
    </xf>
    <xf numFmtId="0" fontId="30" fillId="0" borderId="74" xfId="3" applyFont="1" applyBorder="1" applyAlignment="1">
      <alignment horizontal="center" vertical="center"/>
    </xf>
    <xf numFmtId="0" fontId="30" fillId="0" borderId="76" xfId="3" applyFont="1" applyBorder="1" applyAlignment="1">
      <alignment horizontal="center" vertical="center"/>
    </xf>
    <xf numFmtId="0" fontId="50" fillId="0" borderId="74" xfId="3" applyFont="1" applyBorder="1" applyAlignment="1">
      <alignment horizontal="center" vertical="center" wrapText="1"/>
    </xf>
    <xf numFmtId="0" fontId="50" fillId="0" borderId="76" xfId="3" applyFont="1" applyBorder="1" applyAlignment="1">
      <alignment horizontal="center" vertical="center" wrapText="1"/>
    </xf>
    <xf numFmtId="0" fontId="65" fillId="0" borderId="11" xfId="20" applyFont="1" applyBorder="1" applyAlignment="1">
      <alignment horizontal="center" vertical="center" wrapText="1"/>
    </xf>
    <xf numFmtId="0" fontId="65" fillId="0" borderId="24" xfId="20" applyFont="1" applyBorder="1" applyAlignment="1">
      <alignment horizontal="center" vertical="center" wrapText="1"/>
    </xf>
    <xf numFmtId="0" fontId="65" fillId="0" borderId="25" xfId="20" applyFont="1" applyBorder="1" applyAlignment="1">
      <alignment horizontal="center" vertical="center" wrapText="1"/>
    </xf>
    <xf numFmtId="0" fontId="65" fillId="0" borderId="15" xfId="20" applyFont="1" applyBorder="1" applyAlignment="1">
      <alignment horizontal="center" vertical="center" wrapText="1"/>
    </xf>
    <xf numFmtId="0" fontId="65" fillId="0" borderId="32" xfId="20" applyFont="1" applyAlignment="1">
      <alignment horizontal="center" vertical="center" wrapText="1"/>
    </xf>
    <xf numFmtId="0" fontId="65" fillId="0" borderId="35" xfId="20" applyFont="1" applyBorder="1" applyAlignment="1">
      <alignment horizontal="center" vertical="center" wrapText="1"/>
    </xf>
    <xf numFmtId="0" fontId="65" fillId="0" borderId="52" xfId="20" applyFont="1" applyBorder="1" applyAlignment="1">
      <alignment horizontal="center" vertical="center" wrapText="1"/>
    </xf>
    <xf numFmtId="0" fontId="65" fillId="0" borderId="50" xfId="20" applyFont="1" applyBorder="1" applyAlignment="1">
      <alignment horizontal="center" vertical="center" wrapText="1"/>
    </xf>
    <xf numFmtId="0" fontId="65" fillId="0" borderId="51" xfId="20" applyFont="1" applyBorder="1" applyAlignment="1">
      <alignment horizontal="center" vertical="center" wrapText="1"/>
    </xf>
    <xf numFmtId="0" fontId="66" fillId="0" borderId="11" xfId="20" applyFont="1" applyBorder="1" applyAlignment="1">
      <alignment horizontal="center" vertical="center" wrapText="1"/>
    </xf>
    <xf numFmtId="0" fontId="66" fillId="0" borderId="24" xfId="20" applyFont="1" applyBorder="1" applyAlignment="1">
      <alignment horizontal="center" vertical="center" wrapText="1"/>
    </xf>
    <xf numFmtId="0" fontId="66" fillId="0" borderId="52" xfId="20" applyFont="1" applyBorder="1" applyAlignment="1">
      <alignment horizontal="center" vertical="center" wrapText="1"/>
    </xf>
    <xf numFmtId="0" fontId="66" fillId="0" borderId="50" xfId="20" applyFont="1" applyBorder="1" applyAlignment="1">
      <alignment horizontal="center" vertical="center" wrapText="1"/>
    </xf>
    <xf numFmtId="0" fontId="66" fillId="16" borderId="47" xfId="20" applyFont="1" applyFill="1" applyBorder="1" applyAlignment="1">
      <alignment horizontal="center" vertical="center" wrapText="1"/>
    </xf>
    <xf numFmtId="0" fontId="66" fillId="16" borderId="34" xfId="20" applyFont="1" applyFill="1" applyBorder="1" applyAlignment="1">
      <alignment horizontal="center" vertical="center" wrapText="1"/>
    </xf>
    <xf numFmtId="0" fontId="66" fillId="16" borderId="51" xfId="20" applyFont="1" applyFill="1" applyBorder="1" applyAlignment="1">
      <alignment horizontal="center" vertical="center" wrapText="1"/>
    </xf>
    <xf numFmtId="0" fontId="66" fillId="16" borderId="48" xfId="20" applyFont="1" applyFill="1" applyBorder="1" applyAlignment="1">
      <alignment horizontal="center" vertical="center" wrapText="1"/>
    </xf>
    <xf numFmtId="0" fontId="35" fillId="0" borderId="47" xfId="20" applyFont="1" applyBorder="1" applyAlignment="1">
      <alignment horizontal="center" vertical="center" wrapText="1"/>
    </xf>
    <xf numFmtId="0" fontId="35" fillId="0" borderId="34" xfId="20" applyFont="1" applyBorder="1" applyAlignment="1">
      <alignment horizontal="center" vertical="center" wrapText="1"/>
    </xf>
    <xf numFmtId="0" fontId="35" fillId="0" borderId="48" xfId="20" applyFont="1" applyBorder="1" applyAlignment="1">
      <alignment horizontal="center" vertical="center" wrapText="1"/>
    </xf>
    <xf numFmtId="0" fontId="35" fillId="19" borderId="47" xfId="20" applyFont="1" applyFill="1" applyBorder="1" applyAlignment="1">
      <alignment horizontal="center" vertical="center" wrapText="1"/>
    </xf>
    <xf numFmtId="0" fontId="35" fillId="19" borderId="34" xfId="20" applyFont="1" applyFill="1" applyBorder="1" applyAlignment="1">
      <alignment horizontal="center" vertical="center" wrapText="1"/>
    </xf>
    <xf numFmtId="0" fontId="35" fillId="19" borderId="48" xfId="20" applyFont="1" applyFill="1" applyBorder="1" applyAlignment="1">
      <alignment horizontal="center" vertical="center" wrapText="1"/>
    </xf>
    <xf numFmtId="0" fontId="66" fillId="16" borderId="11" xfId="20" applyFont="1" applyFill="1" applyBorder="1" applyAlignment="1">
      <alignment horizontal="center" vertical="center" wrapText="1"/>
    </xf>
    <xf numFmtId="0" fontId="66" fillId="16" borderId="24" xfId="20" applyFont="1" applyFill="1" applyBorder="1" applyAlignment="1">
      <alignment horizontal="center" vertical="center" wrapText="1"/>
    </xf>
    <xf numFmtId="0" fontId="66" fillId="16" borderId="52" xfId="20" applyFont="1" applyFill="1" applyBorder="1" applyAlignment="1">
      <alignment horizontal="center" vertical="center" wrapText="1"/>
    </xf>
    <xf numFmtId="0" fontId="66" fillId="16" borderId="50" xfId="20" applyFont="1" applyFill="1" applyBorder="1" applyAlignment="1">
      <alignment horizontal="center" vertical="center" wrapText="1"/>
    </xf>
    <xf numFmtId="0" fontId="35" fillId="0" borderId="47" xfId="20" applyFont="1" applyBorder="1" applyAlignment="1">
      <alignment horizontal="left" vertical="center" wrapText="1"/>
    </xf>
    <xf numFmtId="0" fontId="35" fillId="0" borderId="34" xfId="20" applyFont="1" applyBorder="1" applyAlignment="1">
      <alignment horizontal="left" vertical="center" wrapText="1"/>
    </xf>
    <xf numFmtId="0" fontId="35" fillId="0" borderId="48" xfId="20" applyFont="1" applyBorder="1" applyAlignment="1">
      <alignment horizontal="left" vertical="center" wrapText="1"/>
    </xf>
    <xf numFmtId="0" fontId="65" fillId="0" borderId="47" xfId="20" applyFont="1" applyBorder="1" applyAlignment="1">
      <alignment horizontal="center" vertical="center" wrapText="1"/>
    </xf>
    <xf numFmtId="0" fontId="65" fillId="0" borderId="48" xfId="20" applyFont="1" applyBorder="1" applyAlignment="1">
      <alignment horizontal="center" vertical="center" wrapText="1"/>
    </xf>
    <xf numFmtId="0" fontId="65" fillId="0" borderId="34" xfId="20" applyFont="1" applyBorder="1" applyAlignment="1">
      <alignment horizontal="center" vertical="center" wrapText="1"/>
    </xf>
    <xf numFmtId="1" fontId="65" fillId="0" borderId="47" xfId="1" applyNumberFormat="1" applyFont="1" applyBorder="1" applyAlignment="1">
      <alignment horizontal="center" vertical="center" shrinkToFit="1"/>
    </xf>
    <xf numFmtId="1" fontId="65" fillId="0" borderId="34" xfId="1" applyNumberFormat="1" applyFont="1" applyBorder="1" applyAlignment="1">
      <alignment horizontal="center" vertical="center" shrinkToFit="1"/>
    </xf>
    <xf numFmtId="1" fontId="65" fillId="0" borderId="48" xfId="1" applyNumberFormat="1" applyFont="1" applyBorder="1" applyAlignment="1">
      <alignment horizontal="center" vertical="center" shrinkToFit="1"/>
    </xf>
    <xf numFmtId="0" fontId="66" fillId="16" borderId="25" xfId="20" applyFont="1" applyFill="1" applyBorder="1" applyAlignment="1">
      <alignment horizontal="center" vertical="center" wrapText="1"/>
    </xf>
    <xf numFmtId="0" fontId="66" fillId="16" borderId="73" xfId="20" applyFont="1" applyFill="1" applyBorder="1" applyAlignment="1">
      <alignment horizontal="center" vertical="center" wrapText="1"/>
    </xf>
    <xf numFmtId="0" fontId="35" fillId="0" borderId="50" xfId="20" applyFont="1" applyBorder="1" applyAlignment="1">
      <alignment horizontal="center" vertical="center" wrapText="1"/>
    </xf>
    <xf numFmtId="0" fontId="35" fillId="0" borderId="51" xfId="20" applyFont="1" applyBorder="1" applyAlignment="1">
      <alignment horizontal="center" vertical="center" wrapText="1"/>
    </xf>
    <xf numFmtId="9" fontId="30" fillId="19" borderId="74" xfId="3" applyNumberFormat="1" applyFont="1" applyFill="1" applyBorder="1" applyAlignment="1">
      <alignment horizontal="center" vertical="center" wrapText="1"/>
    </xf>
    <xf numFmtId="0" fontId="30" fillId="19" borderId="76" xfId="3" applyFont="1" applyFill="1" applyBorder="1" applyAlignment="1">
      <alignment horizontal="center" vertical="center" wrapText="1"/>
    </xf>
    <xf numFmtId="9" fontId="30" fillId="0" borderId="74" xfId="3" applyNumberFormat="1" applyFont="1" applyBorder="1" applyAlignment="1">
      <alignment horizontal="center" vertical="center" wrapText="1"/>
    </xf>
    <xf numFmtId="0" fontId="30" fillId="0" borderId="76" xfId="3" applyFont="1" applyBorder="1" applyAlignment="1">
      <alignment horizontal="center" vertical="center" wrapText="1"/>
    </xf>
    <xf numFmtId="0" fontId="30" fillId="0" borderId="74" xfId="3" applyFont="1" applyBorder="1" applyAlignment="1">
      <alignment horizontal="center" vertical="center" wrapText="1"/>
    </xf>
    <xf numFmtId="0" fontId="35" fillId="0" borderId="121" xfId="20" applyFont="1" applyBorder="1" applyAlignment="1">
      <alignment horizontal="left" vertical="center" wrapText="1"/>
    </xf>
    <xf numFmtId="0" fontId="28" fillId="19" borderId="77" xfId="2" applyFont="1" applyFill="1" applyBorder="1" applyAlignment="1">
      <alignment horizontal="left" vertical="center" wrapText="1"/>
    </xf>
    <xf numFmtId="9" fontId="28" fillId="0" borderId="74" xfId="3" applyNumberFormat="1" applyFont="1" applyBorder="1" applyAlignment="1">
      <alignment horizontal="center" vertical="center" wrapText="1"/>
    </xf>
    <xf numFmtId="0" fontId="28" fillId="0" borderId="76" xfId="3" applyFont="1" applyBorder="1" applyAlignment="1">
      <alignment horizontal="center" vertical="center" wrapText="1"/>
    </xf>
    <xf numFmtId="0" fontId="66" fillId="16" borderId="35" xfId="20" applyFont="1" applyFill="1" applyBorder="1" applyAlignment="1">
      <alignment horizontal="center" vertical="center" wrapText="1"/>
    </xf>
    <xf numFmtId="0" fontId="35" fillId="0" borderId="73" xfId="20" applyFont="1" applyBorder="1" applyAlignment="1">
      <alignment horizontal="left" vertical="center" wrapText="1"/>
    </xf>
    <xf numFmtId="0" fontId="35" fillId="0" borderId="52" xfId="20" applyFont="1" applyBorder="1" applyAlignment="1">
      <alignment horizontal="left" vertical="center" wrapText="1"/>
    </xf>
    <xf numFmtId="0" fontId="35" fillId="0" borderId="50" xfId="20" applyFont="1" applyBorder="1" applyAlignment="1">
      <alignment horizontal="left" vertical="center" wrapText="1"/>
    </xf>
    <xf numFmtId="0" fontId="35" fillId="0" borderId="51" xfId="20" applyFont="1" applyBorder="1" applyAlignment="1">
      <alignment horizontal="left" vertical="center" wrapText="1"/>
    </xf>
    <xf numFmtId="0" fontId="48" fillId="0" borderId="83" xfId="3" applyFont="1" applyBorder="1" applyAlignment="1">
      <alignment horizontal="center" vertical="center"/>
    </xf>
    <xf numFmtId="0" fontId="29" fillId="20" borderId="80" xfId="3" applyFont="1" applyFill="1" applyBorder="1" applyAlignment="1">
      <alignment horizontal="center" vertical="center" wrapText="1"/>
    </xf>
    <xf numFmtId="0" fontId="29" fillId="20" borderId="79" xfId="3" applyFont="1" applyFill="1" applyBorder="1" applyAlignment="1">
      <alignment horizontal="center" vertical="center" wrapText="1"/>
    </xf>
    <xf numFmtId="0" fontId="29" fillId="20" borderId="56" xfId="3" applyFont="1" applyFill="1" applyBorder="1" applyAlignment="1">
      <alignment horizontal="center" vertical="center" wrapText="1"/>
    </xf>
    <xf numFmtId="0" fontId="29" fillId="20" borderId="58" xfId="3" applyFont="1" applyFill="1" applyBorder="1" applyAlignment="1">
      <alignment horizontal="center" vertical="center" wrapText="1"/>
    </xf>
    <xf numFmtId="0" fontId="30" fillId="0" borderId="56" xfId="3" applyFont="1" applyBorder="1" applyAlignment="1">
      <alignment horizontal="center" vertical="center"/>
    </xf>
    <xf numFmtId="0" fontId="30" fillId="0" borderId="58" xfId="3" applyFont="1" applyBorder="1" applyAlignment="1">
      <alignment horizontal="center" vertical="center"/>
    </xf>
    <xf numFmtId="0" fontId="30" fillId="0" borderId="57" xfId="3" applyFont="1" applyBorder="1" applyAlignment="1">
      <alignment horizontal="center" vertical="center"/>
    </xf>
    <xf numFmtId="0" fontId="30" fillId="0" borderId="80" xfId="3" applyFont="1" applyBorder="1" applyAlignment="1">
      <alignment horizontal="center" vertical="center"/>
    </xf>
    <xf numFmtId="0" fontId="30" fillId="0" borderId="78" xfId="3" applyFont="1" applyBorder="1" applyAlignment="1">
      <alignment horizontal="center" vertical="center"/>
    </xf>
    <xf numFmtId="0" fontId="30" fillId="0" borderId="79" xfId="3" applyFont="1" applyBorder="1" applyAlignment="1">
      <alignment horizontal="center" vertical="center"/>
    </xf>
    <xf numFmtId="0" fontId="30" fillId="0" borderId="56" xfId="3" applyFont="1" applyBorder="1" applyAlignment="1">
      <alignment horizontal="center" vertical="center" wrapText="1"/>
    </xf>
    <xf numFmtId="0" fontId="30" fillId="0" borderId="57" xfId="3" applyFont="1" applyBorder="1" applyAlignment="1">
      <alignment horizontal="center" vertical="center" wrapText="1"/>
    </xf>
    <xf numFmtId="0" fontId="30" fillId="0" borderId="58" xfId="3" applyFont="1" applyBorder="1" applyAlignment="1">
      <alignment horizontal="center" vertical="center" wrapText="1"/>
    </xf>
    <xf numFmtId="0" fontId="64" fillId="0" borderId="56" xfId="3" applyFont="1" applyBorder="1" applyAlignment="1">
      <alignment horizontal="center" vertical="center" wrapText="1"/>
    </xf>
    <xf numFmtId="0" fontId="64" fillId="0" borderId="58" xfId="3" applyFont="1" applyBorder="1" applyAlignment="1">
      <alignment horizontal="center" vertical="center" wrapText="1"/>
    </xf>
    <xf numFmtId="0" fontId="30" fillId="0" borderId="56" xfId="3" applyFont="1" applyBorder="1" applyAlignment="1">
      <alignment horizontal="justify" vertical="center" wrapText="1"/>
    </xf>
    <xf numFmtId="0" fontId="30" fillId="0" borderId="58" xfId="3" applyFont="1" applyBorder="1" applyAlignment="1">
      <alignment horizontal="justify" vertical="center" wrapText="1"/>
    </xf>
    <xf numFmtId="0" fontId="29" fillId="20" borderId="53" xfId="2" applyFont="1" applyFill="1" applyBorder="1" applyAlignment="1">
      <alignment horizontal="center" vertical="center" wrapText="1"/>
    </xf>
    <xf numFmtId="0" fontId="29" fillId="20" borderId="59" xfId="2" applyFont="1" applyFill="1" applyBorder="1" applyAlignment="1">
      <alignment horizontal="center" vertical="center" wrapText="1"/>
    </xf>
    <xf numFmtId="0" fontId="29" fillId="20" borderId="62" xfId="2" applyFont="1" applyFill="1" applyBorder="1" applyAlignment="1">
      <alignment horizontal="center" vertical="center" wrapText="1"/>
    </xf>
    <xf numFmtId="1" fontId="29" fillId="0" borderId="80" xfId="2" applyNumberFormat="1" applyFont="1" applyBorder="1" applyAlignment="1">
      <alignment horizontal="center" vertical="center" wrapText="1"/>
    </xf>
    <xf numFmtId="1" fontId="29" fillId="0" borderId="78" xfId="2" applyNumberFormat="1" applyFont="1" applyBorder="1" applyAlignment="1">
      <alignment horizontal="center" vertical="center" wrapText="1"/>
    </xf>
    <xf numFmtId="1" fontId="29" fillId="0" borderId="79" xfId="2" applyNumberFormat="1" applyFont="1" applyBorder="1" applyAlignment="1">
      <alignment horizontal="center" vertical="center" wrapText="1"/>
    </xf>
    <xf numFmtId="0" fontId="20" fillId="20" borderId="77" xfId="3" applyFont="1" applyFill="1" applyBorder="1" applyAlignment="1">
      <alignment horizontal="center" vertical="center"/>
    </xf>
    <xf numFmtId="0" fontId="29" fillId="19" borderId="53" xfId="2" applyFont="1" applyFill="1" applyBorder="1" applyAlignment="1">
      <alignment horizontal="center" vertical="center" wrapText="1"/>
    </xf>
    <xf numFmtId="0" fontId="29" fillId="19" borderId="69" xfId="2" applyFont="1" applyFill="1" applyBorder="1" applyAlignment="1">
      <alignment horizontal="center" vertical="center" wrapText="1"/>
    </xf>
    <xf numFmtId="0" fontId="29" fillId="19" borderId="68" xfId="2" applyFont="1" applyFill="1" applyBorder="1" applyAlignment="1">
      <alignment horizontal="center" vertical="center" wrapText="1"/>
    </xf>
    <xf numFmtId="0" fontId="29" fillId="19" borderId="59" xfId="2" applyFont="1" applyFill="1" applyBorder="1" applyAlignment="1">
      <alignment horizontal="center" vertical="center" wrapText="1"/>
    </xf>
    <xf numFmtId="0" fontId="29" fillId="19" borderId="32" xfId="2" applyFont="1" applyFill="1" applyAlignment="1">
      <alignment horizontal="center" vertical="center" wrapText="1"/>
    </xf>
    <xf numFmtId="0" fontId="29" fillId="19" borderId="67" xfId="2" applyFont="1" applyFill="1" applyBorder="1" applyAlignment="1">
      <alignment horizontal="center" vertical="center" wrapText="1"/>
    </xf>
    <xf numFmtId="0" fontId="29" fillId="19" borderId="62" xfId="2" applyFont="1" applyFill="1" applyBorder="1" applyAlignment="1">
      <alignment horizontal="center" vertical="center" wrapText="1"/>
    </xf>
    <xf numFmtId="0" fontId="29" fillId="19" borderId="71" xfId="2" applyFont="1" applyFill="1" applyBorder="1" applyAlignment="1">
      <alignment horizontal="center" vertical="center" wrapText="1"/>
    </xf>
    <xf numFmtId="0" fontId="29" fillId="19" borderId="70" xfId="2" applyFont="1" applyFill="1" applyBorder="1" applyAlignment="1">
      <alignment horizontal="center" vertical="center" wrapText="1"/>
    </xf>
    <xf numFmtId="0" fontId="20" fillId="20" borderId="77" xfId="3" applyFont="1" applyFill="1" applyBorder="1" applyAlignment="1">
      <alignment horizontal="left" vertical="center" wrapText="1"/>
    </xf>
    <xf numFmtId="0" fontId="20" fillId="20" borderId="77" xfId="3" applyFont="1" applyFill="1" applyBorder="1" applyAlignment="1">
      <alignment horizontal="left" vertical="center"/>
    </xf>
    <xf numFmtId="0" fontId="20" fillId="20" borderId="56" xfId="3" applyFont="1" applyFill="1" applyBorder="1" applyAlignment="1">
      <alignment horizontal="center" vertical="center" wrapText="1"/>
    </xf>
    <xf numFmtId="0" fontId="20" fillId="20" borderId="57" xfId="3" applyFont="1" applyFill="1" applyBorder="1" applyAlignment="1">
      <alignment horizontal="center" vertical="center" wrapText="1"/>
    </xf>
    <xf numFmtId="0" fontId="20" fillId="20" borderId="58" xfId="3" applyFont="1" applyFill="1" applyBorder="1" applyAlignment="1">
      <alignment horizontal="center" vertical="center" wrapText="1"/>
    </xf>
    <xf numFmtId="0" fontId="20" fillId="0" borderId="56" xfId="3" applyFont="1" applyBorder="1" applyAlignment="1">
      <alignment horizontal="center" vertical="center" wrapText="1"/>
    </xf>
    <xf numFmtId="0" fontId="20" fillId="0" borderId="57" xfId="3" applyFont="1" applyBorder="1" applyAlignment="1">
      <alignment horizontal="center" vertical="center" wrapText="1"/>
    </xf>
    <xf numFmtId="0" fontId="20" fillId="0" borderId="58" xfId="3" applyFont="1" applyBorder="1" applyAlignment="1">
      <alignment horizontal="center" vertical="center" wrapText="1"/>
    </xf>
    <xf numFmtId="0" fontId="20" fillId="0" borderId="56" xfId="3" applyFont="1" applyBorder="1" applyAlignment="1">
      <alignment horizontal="center" vertical="center"/>
    </xf>
    <xf numFmtId="0" fontId="20" fillId="0" borderId="57" xfId="3" applyFont="1" applyBorder="1" applyAlignment="1">
      <alignment horizontal="center" vertical="center"/>
    </xf>
    <xf numFmtId="0" fontId="20" fillId="0" borderId="58" xfId="3" applyFont="1" applyBorder="1" applyAlignment="1">
      <alignment horizontal="center" vertical="center"/>
    </xf>
    <xf numFmtId="0" fontId="29" fillId="20" borderId="60" xfId="2" applyFont="1" applyFill="1" applyBorder="1" applyAlignment="1">
      <alignment horizontal="center" vertical="center" wrapText="1"/>
    </xf>
    <xf numFmtId="0" fontId="29" fillId="20" borderId="64" xfId="2" applyFont="1" applyFill="1" applyBorder="1" applyAlignment="1">
      <alignment horizontal="center" vertical="center" wrapText="1"/>
    </xf>
    <xf numFmtId="0" fontId="29" fillId="16" borderId="77" xfId="2" applyFont="1" applyFill="1" applyBorder="1" applyAlignment="1">
      <alignment horizontal="center" vertical="center" wrapText="1"/>
    </xf>
    <xf numFmtId="0" fontId="29" fillId="20" borderId="112" xfId="2" applyFont="1" applyFill="1" applyBorder="1" applyAlignment="1">
      <alignment horizontal="center" vertical="center" wrapText="1"/>
    </xf>
    <xf numFmtId="0" fontId="29" fillId="20" borderId="113" xfId="2" applyFont="1" applyFill="1" applyBorder="1" applyAlignment="1">
      <alignment horizontal="center" vertical="center" wrapText="1"/>
    </xf>
    <xf numFmtId="0" fontId="29" fillId="20" borderId="88" xfId="2" applyFont="1" applyFill="1" applyBorder="1" applyAlignment="1">
      <alignment horizontal="center" vertical="center" wrapText="1"/>
    </xf>
    <xf numFmtId="0" fontId="29" fillId="20" borderId="89" xfId="2" applyFont="1" applyFill="1" applyBorder="1" applyAlignment="1">
      <alignment horizontal="center" vertical="center" wrapText="1"/>
    </xf>
    <xf numFmtId="0" fontId="29" fillId="20" borderId="90" xfId="2" applyFont="1" applyFill="1" applyBorder="1" applyAlignment="1">
      <alignment horizontal="center" vertical="center" wrapText="1"/>
    </xf>
    <xf numFmtId="170" fontId="30" fillId="0" borderId="118" xfId="5" applyNumberFormat="1" applyFont="1" applyBorder="1" applyAlignment="1">
      <alignment horizontal="center" vertical="center"/>
    </xf>
    <xf numFmtId="170" fontId="30" fillId="0" borderId="85" xfId="5" applyNumberFormat="1" applyFont="1" applyBorder="1" applyAlignment="1">
      <alignment horizontal="center" vertical="center"/>
    </xf>
    <xf numFmtId="170" fontId="30" fillId="0" borderId="91" xfId="5" applyNumberFormat="1" applyFont="1" applyBorder="1" applyAlignment="1">
      <alignment horizontal="center" vertical="center"/>
    </xf>
    <xf numFmtId="177" fontId="30" fillId="0" borderId="118" xfId="22" applyNumberFormat="1" applyFont="1" applyBorder="1" applyAlignment="1">
      <alignment horizontal="center" vertical="center" wrapText="1"/>
    </xf>
    <xf numFmtId="177" fontId="30" fillId="0" borderId="85" xfId="22" applyNumberFormat="1" applyFont="1" applyBorder="1" applyAlignment="1">
      <alignment horizontal="center" vertical="center" wrapText="1"/>
    </xf>
    <xf numFmtId="177" fontId="30" fillId="0" borderId="91" xfId="22" applyNumberFormat="1" applyFont="1" applyBorder="1" applyAlignment="1">
      <alignment horizontal="center" vertical="center" wrapText="1"/>
    </xf>
    <xf numFmtId="170" fontId="30" fillId="0" borderId="84" xfId="5" applyNumberFormat="1" applyFont="1" applyBorder="1" applyAlignment="1">
      <alignment horizontal="center" vertical="center" wrapText="1"/>
    </xf>
    <xf numFmtId="170" fontId="30" fillId="0" borderId="86" xfId="5" applyNumberFormat="1" applyFont="1" applyBorder="1" applyAlignment="1">
      <alignment horizontal="center" vertical="center" wrapText="1"/>
    </xf>
    <xf numFmtId="170" fontId="30" fillId="0" borderId="98" xfId="5" applyNumberFormat="1" applyFont="1" applyBorder="1" applyAlignment="1">
      <alignment horizontal="center" vertical="center" wrapText="1"/>
    </xf>
    <xf numFmtId="170" fontId="30" fillId="0" borderId="112" xfId="5" applyNumberFormat="1" applyFont="1" applyBorder="1" applyAlignment="1">
      <alignment horizontal="center" vertical="center" wrapText="1"/>
    </xf>
    <xf numFmtId="170" fontId="30" fillId="0" borderId="87" xfId="5" applyNumberFormat="1" applyFont="1" applyBorder="1" applyAlignment="1">
      <alignment horizontal="center" vertical="center" wrapText="1"/>
    </xf>
    <xf numFmtId="170" fontId="30" fillId="0" borderId="99" xfId="5" applyNumberFormat="1" applyFont="1" applyBorder="1" applyAlignment="1">
      <alignment horizontal="center" vertical="center" wrapText="1"/>
    </xf>
    <xf numFmtId="0" fontId="30" fillId="0" borderId="112" xfId="3" applyFont="1" applyBorder="1" applyAlignment="1">
      <alignment horizontal="center" vertical="center" wrapText="1"/>
    </xf>
    <xf numFmtId="0" fontId="30" fillId="0" borderId="87" xfId="3" applyFont="1" applyBorder="1" applyAlignment="1">
      <alignment horizontal="center" vertical="center" wrapText="1"/>
    </xf>
    <xf numFmtId="0" fontId="30" fillId="0" borderId="99" xfId="3" applyFont="1" applyBorder="1" applyAlignment="1">
      <alignment horizontal="center" vertical="center" wrapText="1"/>
    </xf>
    <xf numFmtId="0" fontId="29" fillId="16" borderId="77" xfId="2" applyFont="1" applyFill="1" applyBorder="1" applyAlignment="1">
      <alignment horizontal="left" vertical="center" wrapText="1"/>
    </xf>
    <xf numFmtId="0" fontId="29" fillId="16" borderId="56" xfId="2" applyFont="1" applyFill="1" applyBorder="1" applyAlignment="1">
      <alignment horizontal="center" vertical="center" wrapText="1"/>
    </xf>
    <xf numFmtId="0" fontId="29" fillId="16" borderId="57" xfId="2" applyFont="1" applyFill="1" applyBorder="1" applyAlignment="1">
      <alignment horizontal="center" vertical="center" wrapText="1"/>
    </xf>
    <xf numFmtId="0" fontId="29" fillId="16" borderId="58" xfId="2" applyFont="1" applyFill="1" applyBorder="1" applyAlignment="1">
      <alignment horizontal="center" vertical="center" wrapText="1"/>
    </xf>
    <xf numFmtId="0" fontId="29" fillId="20" borderId="106" xfId="2" applyFont="1" applyFill="1" applyBorder="1" applyAlignment="1">
      <alignment horizontal="center" vertical="center" wrapText="1"/>
    </xf>
    <xf numFmtId="0" fontId="29" fillId="20" borderId="63" xfId="2" applyFont="1" applyFill="1" applyBorder="1" applyAlignment="1">
      <alignment horizontal="center" vertical="center" wrapText="1"/>
    </xf>
    <xf numFmtId="0" fontId="29" fillId="0" borderId="32" xfId="0" applyFont="1" applyBorder="1" applyAlignment="1">
      <alignment horizontal="center" vertical="center" wrapText="1"/>
    </xf>
    <xf numFmtId="0" fontId="29" fillId="0" borderId="118" xfId="2" applyFont="1" applyBorder="1" applyAlignment="1">
      <alignment horizontal="center" vertical="center" wrapText="1"/>
    </xf>
    <xf numFmtId="0" fontId="0" fillId="0" borderId="91" xfId="0" applyBorder="1" applyAlignment="1">
      <alignment horizontal="center" vertical="center" wrapText="1"/>
    </xf>
    <xf numFmtId="0" fontId="30" fillId="0" borderId="84" xfId="3" applyFont="1" applyBorder="1" applyAlignment="1">
      <alignment horizontal="center" vertical="center" wrapText="1"/>
    </xf>
    <xf numFmtId="0" fontId="0" fillId="0" borderId="98" xfId="0" applyBorder="1" applyAlignment="1">
      <alignment horizontal="center" vertical="center" wrapText="1"/>
    </xf>
    <xf numFmtId="0" fontId="29" fillId="0" borderId="85" xfId="2" applyFont="1" applyBorder="1" applyAlignment="1">
      <alignment horizontal="center" vertical="center" wrapText="1"/>
    </xf>
    <xf numFmtId="0" fontId="29" fillId="16" borderId="56" xfId="2" applyFont="1" applyFill="1" applyBorder="1" applyAlignment="1">
      <alignment horizontal="center" vertical="center"/>
    </xf>
    <xf numFmtId="0" fontId="29" fillId="16" borderId="57" xfId="2" applyFont="1" applyFill="1" applyBorder="1" applyAlignment="1">
      <alignment horizontal="center" vertical="center"/>
    </xf>
    <xf numFmtId="0" fontId="29" fillId="16" borderId="58" xfId="2" applyFont="1" applyFill="1" applyBorder="1" applyAlignment="1">
      <alignment horizontal="center" vertical="center"/>
    </xf>
    <xf numFmtId="170" fontId="30" fillId="0" borderId="84" xfId="5" applyNumberFormat="1" applyFont="1" applyBorder="1" applyAlignment="1">
      <alignment horizontal="center" vertical="center"/>
    </xf>
    <xf numFmtId="170" fontId="30" fillId="0" borderId="98" xfId="5" applyNumberFormat="1" applyFont="1" applyBorder="1" applyAlignment="1">
      <alignment horizontal="center" vertical="center"/>
    </xf>
    <xf numFmtId="170" fontId="30" fillId="0" borderId="112" xfId="5" applyNumberFormat="1" applyFont="1" applyBorder="1" applyAlignment="1">
      <alignment horizontal="center" vertical="center"/>
    </xf>
    <xf numFmtId="170" fontId="30" fillId="0" borderId="99" xfId="5" applyNumberFormat="1" applyFont="1" applyBorder="1" applyAlignment="1">
      <alignment horizontal="center" vertical="center"/>
    </xf>
    <xf numFmtId="170" fontId="30" fillId="0" borderId="118" xfId="5" applyNumberFormat="1" applyFont="1" applyFill="1" applyBorder="1" applyAlignment="1">
      <alignment horizontal="center" vertical="center"/>
    </xf>
    <xf numFmtId="170" fontId="30" fillId="0" borderId="91" xfId="5" applyNumberFormat="1" applyFont="1" applyFill="1" applyBorder="1" applyAlignment="1">
      <alignment horizontal="center" vertical="center"/>
    </xf>
    <xf numFmtId="0" fontId="29" fillId="0" borderId="112" xfId="2" applyFont="1" applyBorder="1" applyAlignment="1">
      <alignment horizontal="center" vertical="center" wrapText="1"/>
    </xf>
    <xf numFmtId="0" fontId="29" fillId="0" borderId="87" xfId="2" applyFont="1" applyBorder="1" applyAlignment="1">
      <alignment horizontal="center" vertical="center" wrapText="1"/>
    </xf>
    <xf numFmtId="0" fontId="29" fillId="0" borderId="99" xfId="2" applyFont="1" applyBorder="1" applyAlignment="1">
      <alignment horizontal="center" vertical="center" wrapText="1"/>
    </xf>
    <xf numFmtId="0" fontId="0" fillId="0" borderId="99" xfId="0" applyBorder="1" applyAlignment="1">
      <alignment horizontal="center" vertical="center" wrapText="1"/>
    </xf>
    <xf numFmtId="170" fontId="30" fillId="0" borderId="86" xfId="5" applyNumberFormat="1" applyFont="1" applyBorder="1" applyAlignment="1">
      <alignment horizontal="center" vertical="center"/>
    </xf>
    <xf numFmtId="170" fontId="30" fillId="0" borderId="87" xfId="5" applyNumberFormat="1" applyFont="1" applyBorder="1" applyAlignment="1">
      <alignment horizontal="center" vertical="center"/>
    </xf>
    <xf numFmtId="0" fontId="28" fillId="0" borderId="32" xfId="2" applyFont="1" applyAlignment="1">
      <alignment horizontal="center" vertical="center" wrapText="1"/>
    </xf>
    <xf numFmtId="0" fontId="28" fillId="0" borderId="71" xfId="2" applyFont="1" applyBorder="1" applyAlignment="1">
      <alignment horizontal="center" vertical="center" wrapText="1"/>
    </xf>
    <xf numFmtId="0" fontId="29" fillId="25" borderId="62" xfId="2" applyFont="1" applyFill="1" applyBorder="1" applyAlignment="1">
      <alignment horizontal="center" vertical="center"/>
    </xf>
    <xf numFmtId="0" fontId="29" fillId="25" borderId="71" xfId="2" applyFont="1" applyFill="1" applyBorder="1" applyAlignment="1">
      <alignment horizontal="center" vertical="center"/>
    </xf>
    <xf numFmtId="0" fontId="29" fillId="25" borderId="70" xfId="2" applyFont="1" applyFill="1" applyBorder="1" applyAlignment="1">
      <alignment horizontal="center" vertical="center"/>
    </xf>
    <xf numFmtId="0" fontId="56" fillId="0" borderId="77" xfId="0" applyFont="1" applyBorder="1" applyAlignment="1">
      <alignment horizontal="left" vertical="center" wrapText="1"/>
    </xf>
    <xf numFmtId="0" fontId="29" fillId="25" borderId="80" xfId="2" applyFont="1" applyFill="1" applyBorder="1" applyAlignment="1">
      <alignment horizontal="center" vertical="center"/>
    </xf>
    <xf numFmtId="0" fontId="29" fillId="25" borderId="78" xfId="2" applyFont="1" applyFill="1" applyBorder="1" applyAlignment="1">
      <alignment horizontal="center" vertical="center"/>
    </xf>
    <xf numFmtId="0" fontId="28" fillId="0" borderId="56" xfId="0" applyFont="1" applyBorder="1" applyAlignment="1">
      <alignment horizontal="center" vertical="center"/>
    </xf>
    <xf numFmtId="0" fontId="28" fillId="0" borderId="58" xfId="0" applyFont="1" applyBorder="1" applyAlignment="1">
      <alignment horizontal="center" vertical="center"/>
    </xf>
    <xf numFmtId="0" fontId="29" fillId="16" borderId="53" xfId="0" applyFont="1" applyFill="1" applyBorder="1" applyAlignment="1">
      <alignment horizontal="center" vertical="center"/>
    </xf>
    <xf numFmtId="0" fontId="29" fillId="16" borderId="69" xfId="0" applyFont="1" applyFill="1" applyBorder="1" applyAlignment="1">
      <alignment horizontal="center" vertical="center"/>
    </xf>
    <xf numFmtId="0" fontId="29" fillId="16" borderId="68" xfId="0" applyFont="1" applyFill="1" applyBorder="1" applyAlignment="1">
      <alignment horizontal="center" vertical="center"/>
    </xf>
    <xf numFmtId="0" fontId="29" fillId="16" borderId="59" xfId="0" applyFont="1" applyFill="1" applyBorder="1" applyAlignment="1">
      <alignment horizontal="center" vertical="center"/>
    </xf>
    <xf numFmtId="0" fontId="29" fillId="16" borderId="32" xfId="0" applyFont="1" applyFill="1" applyBorder="1" applyAlignment="1">
      <alignment horizontal="center" vertical="center"/>
    </xf>
    <xf numFmtId="0" fontId="29" fillId="16" borderId="67" xfId="0" applyFont="1" applyFill="1" applyBorder="1" applyAlignment="1">
      <alignment horizontal="center" vertical="center"/>
    </xf>
    <xf numFmtId="0" fontId="29" fillId="16" borderId="62" xfId="0" applyFont="1" applyFill="1" applyBorder="1" applyAlignment="1">
      <alignment horizontal="center" vertical="center"/>
    </xf>
    <xf numFmtId="0" fontId="29" fillId="16" borderId="71" xfId="0" applyFont="1" applyFill="1" applyBorder="1" applyAlignment="1">
      <alignment horizontal="center" vertical="center"/>
    </xf>
    <xf numFmtId="0" fontId="29" fillId="16" borderId="70" xfId="0" applyFont="1" applyFill="1" applyBorder="1" applyAlignment="1">
      <alignment horizontal="center" vertical="center"/>
    </xf>
    <xf numFmtId="0" fontId="28" fillId="0" borderId="77" xfId="0" applyFont="1" applyBorder="1" applyAlignment="1">
      <alignment horizontal="left" vertical="center" wrapText="1"/>
    </xf>
    <xf numFmtId="0" fontId="63" fillId="20" borderId="110" xfId="19" applyFont="1" applyFill="1" applyBorder="1" applyAlignment="1">
      <alignment horizontal="center" vertical="center"/>
    </xf>
    <xf numFmtId="0" fontId="63" fillId="20" borderId="89" xfId="19" applyFont="1" applyFill="1" applyBorder="1" applyAlignment="1">
      <alignment horizontal="center" vertical="center"/>
    </xf>
    <xf numFmtId="0" fontId="63" fillId="20" borderId="107" xfId="19" applyFont="1" applyFill="1" applyBorder="1" applyAlignment="1">
      <alignment horizontal="center" vertical="center"/>
    </xf>
    <xf numFmtId="0" fontId="44" fillId="26" borderId="60" xfId="14" quotePrefix="1" applyNumberFormat="1" applyFill="1" applyBorder="1" applyAlignment="1">
      <alignment horizontal="center" vertical="center" wrapText="1"/>
    </xf>
    <xf numFmtId="0" fontId="44" fillId="26" borderId="64" xfId="14" quotePrefix="1" applyNumberFormat="1" applyFill="1" applyBorder="1" applyAlignment="1">
      <alignment horizontal="center" vertical="center" wrapText="1"/>
    </xf>
    <xf numFmtId="0" fontId="59" fillId="16" borderId="61" xfId="19" applyFont="1" applyFill="1" applyBorder="1" applyAlignment="1">
      <alignment horizontal="center" vertical="center" wrapText="1"/>
    </xf>
    <xf numFmtId="0" fontId="59" fillId="16" borderId="65" xfId="19" applyFont="1" applyFill="1" applyBorder="1" applyAlignment="1">
      <alignment horizontal="center" vertical="center" wrapText="1"/>
    </xf>
    <xf numFmtId="0" fontId="3" fillId="25" borderId="32" xfId="19" applyFill="1" applyAlignment="1">
      <alignment horizontal="center"/>
    </xf>
    <xf numFmtId="0" fontId="63" fillId="20" borderId="61" xfId="19" applyFont="1" applyFill="1" applyBorder="1" applyAlignment="1">
      <alignment horizontal="center" vertical="center" wrapText="1"/>
    </xf>
    <xf numFmtId="0" fontId="63" fillId="20" borderId="103" xfId="19" applyFont="1" applyFill="1" applyBorder="1" applyAlignment="1">
      <alignment horizontal="center" vertical="center" wrapText="1"/>
    </xf>
    <xf numFmtId="0" fontId="63" fillId="20" borderId="84" xfId="19" applyFont="1" applyFill="1" applyBorder="1" applyAlignment="1">
      <alignment horizontal="center" vertical="center" wrapText="1"/>
    </xf>
    <xf numFmtId="0" fontId="63" fillId="20" borderId="111" xfId="19" applyFont="1" applyFill="1" applyBorder="1" applyAlignment="1">
      <alignment horizontal="center" vertical="center" wrapText="1"/>
    </xf>
    <xf numFmtId="0" fontId="63" fillId="20" borderId="60" xfId="19" applyFont="1" applyFill="1" applyBorder="1" applyAlignment="1">
      <alignment horizontal="center" vertical="center" wrapText="1"/>
    </xf>
    <xf numFmtId="0" fontId="63" fillId="20" borderId="64" xfId="19" applyFont="1" applyFill="1" applyBorder="1" applyAlignment="1">
      <alignment horizontal="center" vertical="center" wrapText="1"/>
    </xf>
    <xf numFmtId="0" fontId="44" fillId="26" borderId="106" xfId="14" quotePrefix="1" applyNumberFormat="1" applyFill="1" applyBorder="1" applyAlignment="1">
      <alignment horizontal="center" vertical="center" wrapText="1"/>
    </xf>
    <xf numFmtId="0" fontId="44" fillId="26" borderId="63" xfId="14" quotePrefix="1" applyNumberFormat="1" applyFill="1" applyBorder="1" applyAlignment="1">
      <alignment horizontal="center" vertical="center" wrapText="1"/>
    </xf>
    <xf numFmtId="0" fontId="44" fillId="26" borderId="60" xfId="14" applyNumberFormat="1" applyFill="1" applyBorder="1" applyAlignment="1">
      <alignment horizontal="center" vertical="center" wrapText="1"/>
    </xf>
    <xf numFmtId="0" fontId="44" fillId="26" borderId="64" xfId="14" applyNumberFormat="1" applyFill="1" applyBorder="1" applyAlignment="1">
      <alignment horizontal="center" vertical="center" wrapText="1"/>
    </xf>
    <xf numFmtId="0" fontId="44" fillId="16" borderId="60" xfId="12" quotePrefix="1" applyNumberFormat="1" applyFont="1" applyFill="1" applyBorder="1" applyAlignment="1">
      <alignment horizontal="center" vertical="center" wrapText="1"/>
    </xf>
    <xf numFmtId="0" fontId="44" fillId="16" borderId="64" xfId="12" quotePrefix="1" applyNumberFormat="1" applyFont="1" applyFill="1" applyBorder="1" applyAlignment="1">
      <alignment horizontal="center" vertical="center" wrapText="1"/>
    </xf>
    <xf numFmtId="0" fontId="63" fillId="20" borderId="88" xfId="19" applyFont="1" applyFill="1" applyBorder="1" applyAlignment="1">
      <alignment horizontal="center" vertical="center"/>
    </xf>
    <xf numFmtId="0" fontId="29" fillId="20" borderId="57" xfId="3" applyFont="1" applyFill="1" applyBorder="1" applyAlignment="1">
      <alignment horizontal="center" vertical="center" wrapText="1"/>
    </xf>
    <xf numFmtId="0" fontId="29" fillId="16" borderId="62" xfId="3" applyFont="1" applyFill="1" applyBorder="1" applyAlignment="1">
      <alignment horizontal="center" vertical="center" wrapText="1"/>
    </xf>
    <xf numFmtId="0" fontId="29" fillId="16" borderId="71" xfId="3" applyFont="1" applyFill="1" applyBorder="1" applyAlignment="1">
      <alignment horizontal="center" vertical="center" wrapText="1"/>
    </xf>
    <xf numFmtId="0" fontId="29" fillId="16" borderId="70" xfId="3" applyFont="1" applyFill="1" applyBorder="1" applyAlignment="1">
      <alignment horizontal="center" vertical="center" wrapText="1"/>
    </xf>
    <xf numFmtId="0" fontId="29" fillId="16" borderId="56" xfId="3" applyFont="1" applyFill="1" applyBorder="1" applyAlignment="1">
      <alignment horizontal="center" vertical="center" wrapText="1"/>
    </xf>
    <xf numFmtId="0" fontId="29" fillId="16" borderId="57" xfId="3" applyFont="1" applyFill="1" applyBorder="1" applyAlignment="1">
      <alignment horizontal="center" vertical="center" wrapText="1"/>
    </xf>
    <xf numFmtId="0" fontId="29" fillId="16" borderId="58" xfId="3" applyFont="1" applyFill="1" applyBorder="1" applyAlignment="1">
      <alignment horizontal="center" vertical="center" wrapText="1"/>
    </xf>
    <xf numFmtId="0" fontId="52" fillId="20" borderId="78" xfId="3" applyFont="1" applyFill="1" applyBorder="1" applyAlignment="1">
      <alignment horizontal="center" vertical="center" wrapText="1"/>
    </xf>
    <xf numFmtId="0" fontId="52" fillId="20" borderId="68" xfId="3" applyFont="1" applyFill="1" applyBorder="1" applyAlignment="1">
      <alignment horizontal="center" vertical="center" wrapText="1"/>
    </xf>
    <xf numFmtId="0" fontId="52" fillId="20" borderId="32" xfId="3" applyFont="1" applyFill="1" applyAlignment="1">
      <alignment horizontal="center" vertical="center" wrapText="1"/>
    </xf>
    <xf numFmtId="0" fontId="52" fillId="20" borderId="71" xfId="3" applyFont="1" applyFill="1" applyBorder="1" applyAlignment="1">
      <alignment horizontal="center" vertical="center" wrapText="1"/>
    </xf>
    <xf numFmtId="0" fontId="56" fillId="25" borderId="53" xfId="2" applyFont="1" applyFill="1" applyBorder="1" applyAlignment="1">
      <alignment horizontal="center" vertical="center" wrapText="1"/>
    </xf>
    <xf numFmtId="0" fontId="56" fillId="25" borderId="69" xfId="2" applyFont="1" applyFill="1" applyBorder="1" applyAlignment="1">
      <alignment horizontal="center" vertical="center" wrapText="1"/>
    </xf>
    <xf numFmtId="0" fontId="56" fillId="25" borderId="68" xfId="2" applyFont="1" applyFill="1" applyBorder="1" applyAlignment="1">
      <alignment horizontal="center" vertical="center" wrapText="1"/>
    </xf>
    <xf numFmtId="0" fontId="56" fillId="25" borderId="59" xfId="2" applyFont="1" applyFill="1" applyBorder="1" applyAlignment="1">
      <alignment horizontal="center" vertical="center" wrapText="1"/>
    </xf>
    <xf numFmtId="0" fontId="56" fillId="25" borderId="32" xfId="2" applyFont="1" applyFill="1" applyAlignment="1">
      <alignment horizontal="center" vertical="center" wrapText="1"/>
    </xf>
    <xf numFmtId="0" fontId="56" fillId="25" borderId="67" xfId="2" applyFont="1" applyFill="1" applyBorder="1" applyAlignment="1">
      <alignment horizontal="center" vertical="center" wrapText="1"/>
    </xf>
    <xf numFmtId="0" fontId="56" fillId="25" borderId="62" xfId="2" applyFont="1" applyFill="1" applyBorder="1" applyAlignment="1">
      <alignment horizontal="center" vertical="center" wrapText="1"/>
    </xf>
    <xf numFmtId="0" fontId="56" fillId="25" borderId="71" xfId="2" applyFont="1" applyFill="1" applyBorder="1" applyAlignment="1">
      <alignment horizontal="center" vertical="center" wrapText="1"/>
    </xf>
    <xf numFmtId="0" fontId="56" fillId="25" borderId="70" xfId="2" applyFont="1" applyFill="1" applyBorder="1" applyAlignment="1">
      <alignment horizontal="center" vertical="center" wrapText="1"/>
    </xf>
    <xf numFmtId="0" fontId="29" fillId="20" borderId="56" xfId="2" applyFont="1" applyFill="1" applyBorder="1" applyAlignment="1">
      <alignment horizontal="left" vertical="center" wrapText="1"/>
    </xf>
    <xf numFmtId="0" fontId="29" fillId="20" borderId="58" xfId="2" applyFont="1" applyFill="1" applyBorder="1" applyAlignment="1">
      <alignment horizontal="left" vertical="center" wrapText="1"/>
    </xf>
    <xf numFmtId="0" fontId="60" fillId="19" borderId="53" xfId="2" applyFont="1" applyFill="1" applyBorder="1" applyAlignment="1">
      <alignment horizontal="center" vertical="center" wrapText="1"/>
    </xf>
    <xf numFmtId="0" fontId="60" fillId="19" borderId="69" xfId="2" applyFont="1" applyFill="1" applyBorder="1" applyAlignment="1">
      <alignment horizontal="center" vertical="center" wrapText="1"/>
    </xf>
    <xf numFmtId="0" fontId="60" fillId="19" borderId="68" xfId="2" applyFont="1" applyFill="1" applyBorder="1" applyAlignment="1">
      <alignment horizontal="center" vertical="center" wrapText="1"/>
    </xf>
    <xf numFmtId="0" fontId="60" fillId="19" borderId="59" xfId="2" applyFont="1" applyFill="1" applyBorder="1" applyAlignment="1">
      <alignment horizontal="center" vertical="center" wrapText="1"/>
    </xf>
    <xf numFmtId="0" fontId="60" fillId="19" borderId="32" xfId="2" applyFont="1" applyFill="1" applyAlignment="1">
      <alignment horizontal="center" vertical="center" wrapText="1"/>
    </xf>
    <xf numFmtId="0" fontId="60" fillId="19" borderId="67" xfId="2" applyFont="1" applyFill="1" applyBorder="1" applyAlignment="1">
      <alignment horizontal="center" vertical="center" wrapText="1"/>
    </xf>
    <xf numFmtId="0" fontId="60" fillId="19" borderId="62" xfId="2" applyFont="1" applyFill="1" applyBorder="1" applyAlignment="1">
      <alignment horizontal="center" vertical="center" wrapText="1"/>
    </xf>
    <xf numFmtId="0" fontId="60" fillId="19" borderId="71" xfId="2" applyFont="1" applyFill="1" applyBorder="1" applyAlignment="1">
      <alignment horizontal="center" vertical="center" wrapText="1"/>
    </xf>
    <xf numFmtId="0" fontId="60" fillId="19" borderId="70" xfId="2" applyFont="1" applyFill="1" applyBorder="1" applyAlignment="1">
      <alignment horizontal="center" vertical="center" wrapText="1"/>
    </xf>
    <xf numFmtId="0" fontId="39" fillId="20" borderId="57" xfId="3" applyFont="1" applyFill="1" applyBorder="1" applyAlignment="1">
      <alignment horizontal="center" vertical="center" wrapText="1"/>
    </xf>
    <xf numFmtId="0" fontId="39" fillId="20" borderId="58" xfId="3" applyFont="1" applyFill="1" applyBorder="1" applyAlignment="1">
      <alignment horizontal="center" vertical="center" wrapText="1"/>
    </xf>
    <xf numFmtId="0" fontId="29" fillId="20" borderId="62" xfId="3" applyFont="1" applyFill="1" applyBorder="1" applyAlignment="1">
      <alignment horizontal="center" vertical="center" wrapText="1"/>
    </xf>
    <xf numFmtId="0" fontId="29" fillId="20" borderId="70" xfId="3" applyFont="1" applyFill="1" applyBorder="1" applyAlignment="1">
      <alignment horizontal="center" vertical="center" wrapText="1"/>
    </xf>
    <xf numFmtId="0" fontId="52" fillId="20" borderId="77" xfId="3" applyFont="1" applyFill="1" applyBorder="1" applyAlignment="1">
      <alignment horizontal="center" vertical="center" wrapText="1"/>
    </xf>
    <xf numFmtId="0" fontId="29" fillId="20" borderId="95" xfId="2" applyFont="1" applyFill="1" applyBorder="1" applyAlignment="1">
      <alignment horizontal="center" vertical="center" wrapText="1"/>
    </xf>
    <xf numFmtId="0" fontId="29" fillId="20" borderId="96" xfId="2" applyFont="1" applyFill="1" applyBorder="1" applyAlignment="1">
      <alignment horizontal="center" vertical="center" wrapText="1"/>
    </xf>
    <xf numFmtId="0" fontId="29" fillId="0" borderId="80" xfId="2" applyFont="1" applyBorder="1" applyAlignment="1">
      <alignment horizontal="center" vertical="center"/>
    </xf>
    <xf numFmtId="0" fontId="29" fillId="0" borderId="78" xfId="2" applyFont="1" applyBorder="1" applyAlignment="1">
      <alignment horizontal="center" vertical="center"/>
    </xf>
    <xf numFmtId="0" fontId="29" fillId="0" borderId="59" xfId="2" applyFont="1" applyBorder="1" applyAlignment="1">
      <alignment horizontal="center" vertical="center" wrapText="1"/>
    </xf>
    <xf numFmtId="0" fontId="29" fillId="0" borderId="32" xfId="2" applyFont="1" applyAlignment="1">
      <alignment horizontal="center" vertical="center" wrapText="1"/>
    </xf>
    <xf numFmtId="0" fontId="29" fillId="0" borderId="67" xfId="2" applyFont="1" applyBorder="1" applyAlignment="1">
      <alignment horizontal="center" vertical="center" wrapText="1"/>
    </xf>
    <xf numFmtId="0" fontId="29" fillId="0" borderId="62" xfId="2" applyFont="1" applyBorder="1" applyAlignment="1">
      <alignment horizontal="center" vertical="center" wrapText="1"/>
    </xf>
    <xf numFmtId="0" fontId="29" fillId="0" borderId="71" xfId="2" applyFont="1" applyBorder="1" applyAlignment="1">
      <alignment horizontal="center" vertical="center" wrapText="1"/>
    </xf>
    <xf numFmtId="0" fontId="29" fillId="0" borderId="70" xfId="2" applyFont="1" applyBorder="1" applyAlignment="1">
      <alignment horizontal="center" vertical="center" wrapText="1"/>
    </xf>
    <xf numFmtId="0" fontId="30" fillId="0" borderId="116" xfId="0" applyFont="1" applyBorder="1" applyAlignment="1">
      <alignment horizontal="center" vertical="center" wrapText="1"/>
    </xf>
    <xf numFmtId="0" fontId="30" fillId="0" borderId="68" xfId="0" applyFont="1" applyBorder="1" applyAlignment="1">
      <alignment horizontal="center" vertical="center" wrapText="1"/>
    </xf>
    <xf numFmtId="0" fontId="30" fillId="0" borderId="73" xfId="0" applyFont="1" applyBorder="1" applyAlignment="1">
      <alignment horizontal="center" vertical="center" wrapText="1"/>
    </xf>
    <xf numFmtId="0" fontId="30" fillId="0" borderId="75" xfId="0" applyFont="1" applyBorder="1" applyAlignment="1">
      <alignment horizontal="center" vertical="center" wrapText="1"/>
    </xf>
    <xf numFmtId="0" fontId="30" fillId="0" borderId="64" xfId="0" applyFont="1" applyBorder="1" applyAlignment="1">
      <alignment horizontal="center" vertical="center" wrapText="1"/>
    </xf>
    <xf numFmtId="0" fontId="30" fillId="0" borderId="65" xfId="0" applyFont="1" applyBorder="1" applyAlignment="1">
      <alignment horizontal="center" vertical="center" wrapText="1"/>
    </xf>
    <xf numFmtId="0" fontId="14" fillId="7" borderId="1" xfId="0" applyFont="1" applyFill="1" applyBorder="1" applyAlignment="1">
      <alignment horizontal="center" vertical="center" wrapText="1"/>
    </xf>
    <xf numFmtId="0" fontId="20" fillId="8" borderId="30" xfId="0" applyFont="1" applyFill="1" applyBorder="1" applyAlignment="1">
      <alignment horizontal="center" vertical="center"/>
    </xf>
    <xf numFmtId="0" fontId="14" fillId="2" borderId="1"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8"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14" fillId="0" borderId="1" xfId="0" applyFont="1" applyBorder="1" applyAlignment="1">
      <alignment horizontal="center" vertical="center" wrapText="1"/>
    </xf>
  </cellXfs>
  <cellStyles count="23">
    <cellStyle name="Hyperlink" xfId="16" xr:uid="{FF327CB4-B363-4859-B3D4-FEC05C720CF9}"/>
    <cellStyle name="Millares" xfId="18" builtinId="3"/>
    <cellStyle name="Millares [0] 2" xfId="7" xr:uid="{00000000-0005-0000-0000-000001000000}"/>
    <cellStyle name="Millares 2" xfId="5" xr:uid="{00000000-0005-0000-0000-000002000000}"/>
    <cellStyle name="Moneda" xfId="22" builtinId="4"/>
    <cellStyle name="Moneda [0] 2" xfId="8" xr:uid="{00000000-0005-0000-0000-000003000000}"/>
    <cellStyle name="Moneda 130" xfId="21" xr:uid="{15A2E293-9D08-47CB-A10A-59C5C5BE7F9A}"/>
    <cellStyle name="Moneda 2" xfId="4" xr:uid="{00000000-0005-0000-0000-000004000000}"/>
    <cellStyle name="Normal" xfId="0" builtinId="0"/>
    <cellStyle name="Normal 2" xfId="2" xr:uid="{00000000-0005-0000-0000-000006000000}"/>
    <cellStyle name="Normal 3" xfId="3" xr:uid="{00000000-0005-0000-0000-000007000000}"/>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customschemas.google.com/relationships/workbookmetadata" Target="metadata"/><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44451"/>
          <a:ext cx="966470" cy="8229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CD1FD1B-8F56-42B7-BB9C-CB4D319726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257175</xdr:colOff>
      <xdr:row>3</xdr:row>
      <xdr:rowOff>9525</xdr:rowOff>
    </xdr:to>
    <xdr:pic>
      <xdr:nvPicPr>
        <xdr:cNvPr id="2" name="Imagen 1">
          <a:extLst>
            <a:ext uri="{FF2B5EF4-FFF2-40B4-BE49-F238E27FC236}">
              <a16:creationId xmlns:a16="http://schemas.microsoft.com/office/drawing/2014/main" id="{2E49BA97-DC6F-4FAE-A6F1-E7E536E6136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641350" cy="679449"/>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90A7F57C-BBFC-4D00-8D6B-7A33ACBEF9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2</xdr:col>
      <xdr:colOff>76200</xdr:colOff>
      <xdr:row>3</xdr:row>
      <xdr:rowOff>152400</xdr:rowOff>
    </xdr:to>
    <xdr:pic>
      <xdr:nvPicPr>
        <xdr:cNvPr id="2" name="Imagen 1">
          <a:extLst>
            <a:ext uri="{FF2B5EF4-FFF2-40B4-BE49-F238E27FC236}">
              <a16:creationId xmlns:a16="http://schemas.microsoft.com/office/drawing/2014/main" id="{BD62B162-FE54-47AE-B34C-DF1208A974F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641350" cy="679449"/>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54430</xdr:colOff>
      <xdr:row>62</xdr:row>
      <xdr:rowOff>68036</xdr:rowOff>
    </xdr:from>
    <xdr:to>
      <xdr:col>2</xdr:col>
      <xdr:colOff>693964</xdr:colOff>
      <xdr:row>62</xdr:row>
      <xdr:rowOff>523462</xdr:rowOff>
    </xdr:to>
    <xdr:pic>
      <xdr:nvPicPr>
        <xdr:cNvPr id="4" name="Imagen 3">
          <a:extLst>
            <a:ext uri="{FF2B5EF4-FFF2-40B4-BE49-F238E27FC236}">
              <a16:creationId xmlns:a16="http://schemas.microsoft.com/office/drawing/2014/main" id="{8758A2FF-0F4D-613A-32A1-A25F7B370E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5966" y="37882286"/>
          <a:ext cx="639534" cy="4554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3.8" x14ac:dyDescent="0.3"/>
  <cols>
    <col min="1" max="4" width="15.6640625" style="313" customWidth="1"/>
    <col min="5" max="5" width="34.33203125" style="308" customWidth="1"/>
    <col min="6" max="6" width="31" style="308" customWidth="1"/>
    <col min="7" max="7" width="20.109375" style="308" customWidth="1"/>
    <col min="8" max="8" width="19.109375" style="308" customWidth="1"/>
    <col min="9" max="9" width="24" style="308" customWidth="1"/>
    <col min="10" max="10" width="18.6640625" style="308" customWidth="1"/>
    <col min="11" max="11" width="21.6640625" style="308" customWidth="1"/>
    <col min="12" max="16384" width="12" style="308"/>
  </cols>
  <sheetData>
    <row r="1" spans="1:12" x14ac:dyDescent="0.3">
      <c r="A1" s="311" t="s">
        <v>504</v>
      </c>
      <c r="B1" s="311" t="s">
        <v>505</v>
      </c>
      <c r="C1" s="311" t="s">
        <v>506</v>
      </c>
      <c r="D1" s="311" t="s">
        <v>507</v>
      </c>
      <c r="E1" s="312" t="s">
        <v>508</v>
      </c>
      <c r="F1" s="312" t="s">
        <v>509</v>
      </c>
      <c r="G1" s="312" t="s">
        <v>510</v>
      </c>
      <c r="H1" s="312" t="s">
        <v>511</v>
      </c>
      <c r="I1" s="312" t="s">
        <v>512</v>
      </c>
      <c r="J1" s="312" t="s">
        <v>513</v>
      </c>
      <c r="K1" s="312" t="s">
        <v>514</v>
      </c>
      <c r="L1" s="312" t="s">
        <v>515</v>
      </c>
    </row>
    <row r="2" spans="1:12" ht="27.6" x14ac:dyDescent="0.3">
      <c r="A2" s="313" t="s">
        <v>516</v>
      </c>
      <c r="B2" s="313" t="s">
        <v>517</v>
      </c>
      <c r="C2" s="313" t="s">
        <v>518</v>
      </c>
      <c r="D2" s="313" t="s">
        <v>44</v>
      </c>
      <c r="E2" s="308" t="s">
        <v>519</v>
      </c>
      <c r="F2" s="308" t="s">
        <v>520</v>
      </c>
      <c r="G2" s="313" t="s">
        <v>521</v>
      </c>
      <c r="H2" s="308" t="s">
        <v>522</v>
      </c>
      <c r="I2" s="308" t="s">
        <v>59</v>
      </c>
      <c r="J2" s="308" t="s">
        <v>9</v>
      </c>
      <c r="K2" s="308" t="s">
        <v>56</v>
      </c>
      <c r="L2" s="308" t="s">
        <v>16</v>
      </c>
    </row>
    <row r="3" spans="1:12" ht="27.6" x14ac:dyDescent="0.3">
      <c r="A3" s="313" t="s">
        <v>523</v>
      </c>
      <c r="B3" s="313" t="s">
        <v>524</v>
      </c>
      <c r="C3" s="313" t="s">
        <v>239</v>
      </c>
      <c r="D3" s="313" t="s">
        <v>45</v>
      </c>
      <c r="E3" s="308" t="s">
        <v>525</v>
      </c>
      <c r="F3" s="308" t="s">
        <v>526</v>
      </c>
      <c r="G3" s="313" t="s">
        <v>527</v>
      </c>
      <c r="H3" s="308" t="s">
        <v>528</v>
      </c>
      <c r="I3" s="308" t="s">
        <v>578</v>
      </c>
      <c r="J3" s="308" t="s">
        <v>20</v>
      </c>
      <c r="K3" s="308" t="s">
        <v>110</v>
      </c>
      <c r="L3" s="308" t="s">
        <v>529</v>
      </c>
    </row>
    <row r="4" spans="1:12" ht="27.6" x14ac:dyDescent="0.3">
      <c r="A4" s="313" t="s">
        <v>530</v>
      </c>
      <c r="B4" s="313" t="s">
        <v>531</v>
      </c>
      <c r="D4" s="313" t="s">
        <v>532</v>
      </c>
      <c r="E4" s="308" t="s">
        <v>533</v>
      </c>
      <c r="F4" s="308" t="s">
        <v>534</v>
      </c>
      <c r="G4" s="313" t="s">
        <v>535</v>
      </c>
      <c r="I4" s="308" t="s">
        <v>240</v>
      </c>
      <c r="J4" s="308" t="s">
        <v>16</v>
      </c>
      <c r="K4" s="308" t="s">
        <v>536</v>
      </c>
      <c r="L4" s="308" t="s">
        <v>239</v>
      </c>
    </row>
    <row r="5" spans="1:12" ht="27.6" x14ac:dyDescent="0.3">
      <c r="A5" s="313" t="s">
        <v>537</v>
      </c>
      <c r="B5" s="313" t="s">
        <v>538</v>
      </c>
      <c r="D5" s="313" t="s">
        <v>46</v>
      </c>
      <c r="E5" s="308" t="s">
        <v>539</v>
      </c>
      <c r="F5" s="308" t="s">
        <v>540</v>
      </c>
      <c r="G5" s="313" t="s">
        <v>541</v>
      </c>
      <c r="I5" s="308" t="s">
        <v>426</v>
      </c>
      <c r="J5" s="308" t="s">
        <v>417</v>
      </c>
    </row>
    <row r="6" spans="1:12" ht="27.6" x14ac:dyDescent="0.3">
      <c r="B6" s="313" t="s">
        <v>542</v>
      </c>
      <c r="D6" s="313" t="s">
        <v>437</v>
      </c>
      <c r="E6" s="308" t="s">
        <v>543</v>
      </c>
      <c r="F6" s="308" t="s">
        <v>544</v>
      </c>
      <c r="G6" s="313" t="s">
        <v>545</v>
      </c>
      <c r="I6" s="308" t="s">
        <v>244</v>
      </c>
    </row>
    <row r="7" spans="1:12" ht="27.6" x14ac:dyDescent="0.3">
      <c r="D7" s="313" t="s">
        <v>546</v>
      </c>
      <c r="E7" s="308" t="s">
        <v>547</v>
      </c>
      <c r="F7" s="308" t="s">
        <v>548</v>
      </c>
      <c r="G7" s="313" t="s">
        <v>549</v>
      </c>
      <c r="I7" s="308" t="s">
        <v>248</v>
      </c>
    </row>
    <row r="8" spans="1:12" x14ac:dyDescent="0.3">
      <c r="E8" s="308" t="s">
        <v>550</v>
      </c>
      <c r="F8" s="308" t="s">
        <v>551</v>
      </c>
      <c r="G8" s="308" t="s">
        <v>552</v>
      </c>
    </row>
    <row r="9" spans="1:12" x14ac:dyDescent="0.3">
      <c r="E9" s="308" t="s">
        <v>553</v>
      </c>
      <c r="F9" s="308" t="s">
        <v>554</v>
      </c>
    </row>
    <row r="10" spans="1:12" x14ac:dyDescent="0.3">
      <c r="E10" s="308" t="s">
        <v>555</v>
      </c>
      <c r="F10" s="308" t="s">
        <v>556</v>
      </c>
    </row>
    <row r="11" spans="1:12" x14ac:dyDescent="0.3">
      <c r="E11" s="308" t="s">
        <v>557</v>
      </c>
      <c r="F11" s="308" t="s">
        <v>558</v>
      </c>
    </row>
    <row r="12" spans="1:12" x14ac:dyDescent="0.3">
      <c r="E12" s="308" t="s">
        <v>559</v>
      </c>
      <c r="F12" s="308" t="s">
        <v>560</v>
      </c>
    </row>
    <row r="13" spans="1:12" x14ac:dyDescent="0.3">
      <c r="E13" s="308" t="s">
        <v>561</v>
      </c>
      <c r="F13" s="308" t="s">
        <v>562</v>
      </c>
    </row>
    <row r="14" spans="1:12" x14ac:dyDescent="0.3">
      <c r="E14" s="308" t="s">
        <v>563</v>
      </c>
      <c r="F14" s="308" t="s">
        <v>564</v>
      </c>
    </row>
    <row r="15" spans="1:12" x14ac:dyDescent="0.3">
      <c r="E15" s="308" t="s">
        <v>565</v>
      </c>
      <c r="F15" s="308" t="s">
        <v>566</v>
      </c>
    </row>
    <row r="16" spans="1:12" x14ac:dyDescent="0.3">
      <c r="E16" s="308" t="s">
        <v>567</v>
      </c>
      <c r="F16" s="308" t="s">
        <v>568</v>
      </c>
    </row>
    <row r="17" spans="5:6" x14ac:dyDescent="0.3">
      <c r="E17" s="308" t="s">
        <v>569</v>
      </c>
      <c r="F17" s="308" t="s">
        <v>570</v>
      </c>
    </row>
    <row r="18" spans="5:6" x14ac:dyDescent="0.3">
      <c r="E18" s="308" t="s">
        <v>571</v>
      </c>
      <c r="F18" s="308" t="s">
        <v>572</v>
      </c>
    </row>
    <row r="19" spans="5:6" x14ac:dyDescent="0.3">
      <c r="E19" s="308" t="s">
        <v>573</v>
      </c>
    </row>
    <row r="20" spans="5:6" x14ac:dyDescent="0.3">
      <c r="E20" s="308" t="s">
        <v>574</v>
      </c>
    </row>
    <row r="21" spans="5:6" x14ac:dyDescent="0.3">
      <c r="E21" s="308" t="s">
        <v>575</v>
      </c>
    </row>
    <row r="22" spans="5:6" x14ac:dyDescent="0.3">
      <c r="E22" s="308" t="s">
        <v>576</v>
      </c>
    </row>
    <row r="23" spans="5:6" x14ac:dyDescent="0.3">
      <c r="E23" s="308" t="s">
        <v>577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8"/>
  <sheetViews>
    <sheetView showGridLines="0" topLeftCell="A29" zoomScale="80" zoomScaleNormal="80" workbookViewId="0">
      <selection activeCell="D13" sqref="D13"/>
    </sheetView>
  </sheetViews>
  <sheetFormatPr baseColWidth="10" defaultColWidth="10.88671875" defaultRowHeight="13.8" x14ac:dyDescent="0.3"/>
  <cols>
    <col min="1" max="1" width="42.44140625" style="112" customWidth="1"/>
    <col min="2" max="5" width="35.6640625" style="112" customWidth="1"/>
    <col min="6" max="6" width="38.6640625" style="112" customWidth="1"/>
    <col min="7" max="13" width="35.6640625" style="112" customWidth="1"/>
    <col min="14" max="21" width="18.109375" style="112" customWidth="1"/>
    <col min="22" max="22" width="22.6640625" style="112" customWidth="1"/>
    <col min="23" max="23" width="19" style="112" customWidth="1"/>
    <col min="24" max="24" width="19.44140625" style="112" customWidth="1"/>
    <col min="25" max="25" width="20.44140625" style="112" customWidth="1"/>
    <col min="26" max="26" width="22.88671875" style="112" customWidth="1"/>
    <col min="27" max="27" width="18.44140625" style="112" bestFit="1" customWidth="1"/>
    <col min="28" max="28" width="8.44140625" style="112" customWidth="1"/>
    <col min="29" max="29" width="18.44140625" style="112" bestFit="1" customWidth="1"/>
    <col min="30" max="30" width="5.6640625" style="112" customWidth="1"/>
    <col min="31" max="31" width="18.44140625" style="112" bestFit="1" customWidth="1"/>
    <col min="32" max="32" width="4.6640625" style="112" customWidth="1"/>
    <col min="33" max="33" width="23" style="112" bestFit="1" customWidth="1"/>
    <col min="34" max="34" width="10.88671875" style="112"/>
    <col min="35" max="35" width="18.44140625" style="112" bestFit="1" customWidth="1"/>
    <col min="36" max="36" width="16.109375" style="112" customWidth="1"/>
    <col min="37" max="16384" width="10.88671875" style="112"/>
  </cols>
  <sheetData>
    <row r="1" spans="1:25" ht="24" customHeight="1" thickBot="1" x14ac:dyDescent="0.35">
      <c r="A1" s="665"/>
      <c r="B1" s="551" t="s">
        <v>372</v>
      </c>
      <c r="C1" s="552"/>
      <c r="D1" s="552"/>
      <c r="E1" s="552"/>
      <c r="F1" s="552"/>
      <c r="G1" s="552"/>
      <c r="H1" s="553"/>
      <c r="I1" s="168" t="s">
        <v>34</v>
      </c>
      <c r="J1" s="169"/>
      <c r="M1" s="203"/>
    </row>
    <row r="2" spans="1:25" ht="24" customHeight="1" thickBot="1" x14ac:dyDescent="0.35">
      <c r="A2" s="666"/>
      <c r="B2" s="554" t="s">
        <v>373</v>
      </c>
      <c r="C2" s="555"/>
      <c r="D2" s="555"/>
      <c r="E2" s="555"/>
      <c r="F2" s="555"/>
      <c r="G2" s="555"/>
      <c r="H2" s="556"/>
      <c r="I2" s="168" t="s">
        <v>35</v>
      </c>
      <c r="J2" s="169"/>
      <c r="M2" s="203"/>
    </row>
    <row r="3" spans="1:25" ht="24" customHeight="1" thickBot="1" x14ac:dyDescent="0.35">
      <c r="A3" s="666"/>
      <c r="B3" s="554" t="s">
        <v>374</v>
      </c>
      <c r="C3" s="555"/>
      <c r="D3" s="555"/>
      <c r="E3" s="555"/>
      <c r="F3" s="555"/>
      <c r="G3" s="555"/>
      <c r="H3" s="556"/>
      <c r="I3" s="168" t="s">
        <v>370</v>
      </c>
      <c r="J3" s="169"/>
      <c r="M3" s="203"/>
    </row>
    <row r="4" spans="1:25" ht="24" customHeight="1" thickBot="1" x14ac:dyDescent="0.35">
      <c r="A4" s="667"/>
      <c r="B4" s="557" t="s">
        <v>461</v>
      </c>
      <c r="C4" s="558"/>
      <c r="D4" s="558"/>
      <c r="E4" s="558"/>
      <c r="F4" s="558"/>
      <c r="G4" s="558"/>
      <c r="H4" s="559"/>
      <c r="I4" s="168" t="s">
        <v>371</v>
      </c>
      <c r="J4" s="169"/>
      <c r="M4" s="203"/>
    </row>
    <row r="6" spans="1:25" ht="15" customHeight="1" thickBot="1" x14ac:dyDescent="0.35">
      <c r="A6" s="117"/>
      <c r="B6" s="118"/>
      <c r="C6" s="118"/>
      <c r="D6" s="120"/>
      <c r="E6" s="119"/>
      <c r="F6" s="119"/>
      <c r="G6" s="121"/>
      <c r="H6" s="121"/>
      <c r="I6" s="122"/>
      <c r="J6" s="122"/>
      <c r="K6" s="118"/>
      <c r="L6" s="118"/>
      <c r="M6" s="118"/>
      <c r="N6" s="118"/>
      <c r="O6" s="118"/>
      <c r="P6" s="118"/>
      <c r="Q6" s="118"/>
      <c r="R6" s="118"/>
      <c r="S6" s="118"/>
      <c r="T6" s="123"/>
      <c r="U6" s="118"/>
      <c r="V6" s="118"/>
      <c r="X6" s="124"/>
      <c r="Y6" s="125"/>
    </row>
    <row r="7" spans="1:25" ht="15" customHeight="1" x14ac:dyDescent="0.3">
      <c r="A7" s="675" t="s">
        <v>311</v>
      </c>
      <c r="B7" s="682" t="s">
        <v>614</v>
      </c>
      <c r="C7" s="683"/>
      <c r="D7" s="683"/>
      <c r="E7" s="683"/>
      <c r="F7" s="683"/>
      <c r="G7" s="683"/>
      <c r="H7" s="684"/>
      <c r="I7" s="675" t="s">
        <v>613</v>
      </c>
      <c r="J7" s="678">
        <v>2024110010313</v>
      </c>
      <c r="K7" s="118"/>
      <c r="L7" s="118"/>
      <c r="M7" s="118"/>
      <c r="N7" s="118"/>
      <c r="O7" s="118"/>
      <c r="P7" s="118"/>
      <c r="Q7" s="118"/>
      <c r="R7" s="118"/>
      <c r="S7" s="118"/>
      <c r="T7" s="118"/>
      <c r="U7" s="118"/>
      <c r="V7" s="118"/>
      <c r="W7" s="118"/>
      <c r="X7" s="118"/>
      <c r="Y7" s="118"/>
    </row>
    <row r="8" spans="1:25" ht="15" customHeight="1" x14ac:dyDescent="0.3">
      <c r="A8" s="676"/>
      <c r="B8" s="685"/>
      <c r="C8" s="686"/>
      <c r="D8" s="686"/>
      <c r="E8" s="686"/>
      <c r="F8" s="686"/>
      <c r="G8" s="686"/>
      <c r="H8" s="687"/>
      <c r="I8" s="676"/>
      <c r="J8" s="679"/>
      <c r="K8" s="118"/>
      <c r="L8" s="118"/>
      <c r="M8" s="118"/>
      <c r="N8" s="118"/>
      <c r="O8" s="118"/>
      <c r="P8" s="118"/>
      <c r="Q8" s="118"/>
      <c r="R8" s="118"/>
      <c r="S8" s="118"/>
      <c r="T8" s="118"/>
      <c r="U8" s="118"/>
      <c r="V8" s="118"/>
      <c r="W8" s="118"/>
      <c r="X8" s="118"/>
      <c r="Y8" s="118"/>
    </row>
    <row r="9" spans="1:25" ht="15" customHeight="1" x14ac:dyDescent="0.3">
      <c r="A9" s="676"/>
      <c r="B9" s="685"/>
      <c r="C9" s="686"/>
      <c r="D9" s="686"/>
      <c r="E9" s="686"/>
      <c r="F9" s="686"/>
      <c r="G9" s="686"/>
      <c r="H9" s="687"/>
      <c r="I9" s="676"/>
      <c r="J9" s="679"/>
      <c r="K9" s="118"/>
      <c r="L9" s="118"/>
      <c r="M9" s="118"/>
      <c r="N9" s="118"/>
      <c r="O9" s="118"/>
      <c r="P9" s="118"/>
      <c r="Q9" s="118"/>
      <c r="R9" s="118"/>
      <c r="S9" s="118"/>
      <c r="T9" s="118"/>
      <c r="U9" s="118"/>
      <c r="V9" s="118"/>
      <c r="W9" s="118"/>
      <c r="X9" s="118"/>
      <c r="Y9" s="118"/>
    </row>
    <row r="10" spans="1:25" ht="15" customHeight="1" thickBot="1" x14ac:dyDescent="0.35">
      <c r="A10" s="677"/>
      <c r="B10" s="688"/>
      <c r="C10" s="689"/>
      <c r="D10" s="689"/>
      <c r="E10" s="689"/>
      <c r="F10" s="689"/>
      <c r="G10" s="689"/>
      <c r="H10" s="690"/>
      <c r="I10" s="677"/>
      <c r="J10" s="680"/>
      <c r="K10" s="118"/>
      <c r="L10" s="118"/>
      <c r="M10" s="118"/>
      <c r="N10" s="118"/>
      <c r="O10" s="118"/>
      <c r="P10" s="118"/>
      <c r="Q10" s="118"/>
      <c r="R10" s="118"/>
      <c r="S10" s="118"/>
      <c r="T10" s="118"/>
      <c r="U10" s="118"/>
      <c r="V10" s="118"/>
      <c r="W10" s="118"/>
      <c r="X10" s="118"/>
      <c r="Y10" s="118"/>
    </row>
    <row r="11" spans="1:25" ht="9" customHeight="1" thickBot="1" x14ac:dyDescent="0.35">
      <c r="A11" s="126"/>
      <c r="B11" s="197"/>
      <c r="C11" s="118"/>
      <c r="D11" s="118"/>
      <c r="E11" s="118"/>
      <c r="F11" s="118"/>
      <c r="G11" s="118"/>
      <c r="H11" s="118"/>
      <c r="I11" s="118"/>
      <c r="J11" s="118"/>
      <c r="K11" s="118"/>
      <c r="L11" s="118"/>
      <c r="M11" s="118"/>
      <c r="N11" s="118"/>
      <c r="O11" s="118"/>
      <c r="P11" s="118"/>
      <c r="Q11" s="118"/>
      <c r="R11" s="118"/>
      <c r="S11" s="118"/>
      <c r="T11" s="118"/>
      <c r="U11" s="118"/>
      <c r="V11" s="118"/>
      <c r="W11" s="118"/>
      <c r="X11" s="118"/>
      <c r="Y11" s="118"/>
    </row>
    <row r="12" spans="1:25" s="198" customFormat="1" ht="21.75" customHeight="1" thickBot="1" x14ac:dyDescent="0.3">
      <c r="A12" s="578" t="s">
        <v>409</v>
      </c>
      <c r="B12" s="269" t="s">
        <v>343</v>
      </c>
      <c r="C12" s="293" t="s">
        <v>585</v>
      </c>
      <c r="D12" s="269" t="s">
        <v>344</v>
      </c>
      <c r="E12" s="293" t="s">
        <v>585</v>
      </c>
      <c r="F12" s="269" t="s">
        <v>345</v>
      </c>
      <c r="G12" s="294"/>
      <c r="H12" s="269" t="s">
        <v>346</v>
      </c>
      <c r="I12" s="295"/>
    </row>
    <row r="13" spans="1:25" s="198" customFormat="1" ht="21.75" customHeight="1" thickBot="1" x14ac:dyDescent="0.3">
      <c r="A13" s="578"/>
      <c r="B13" s="271" t="s">
        <v>347</v>
      </c>
      <c r="C13" s="207"/>
      <c r="D13" s="269" t="s">
        <v>348</v>
      </c>
      <c r="E13" s="169"/>
      <c r="F13" s="269" t="s">
        <v>349</v>
      </c>
      <c r="G13" s="169"/>
      <c r="H13" s="269" t="s">
        <v>350</v>
      </c>
      <c r="I13" s="295"/>
    </row>
    <row r="14" spans="1:25" s="198" customFormat="1" ht="21.75" customHeight="1" thickBot="1" x14ac:dyDescent="0.3">
      <c r="A14" s="578"/>
      <c r="B14" s="269" t="s">
        <v>351</v>
      </c>
      <c r="C14" s="293"/>
      <c r="D14" s="269" t="s">
        <v>352</v>
      </c>
      <c r="E14" s="169"/>
      <c r="F14" s="269" t="s">
        <v>353</v>
      </c>
      <c r="G14" s="169"/>
      <c r="H14" s="269" t="s">
        <v>354</v>
      </c>
      <c r="I14" s="295"/>
    </row>
    <row r="15" spans="1:25" s="198" customFormat="1" ht="21.75" customHeight="1" thickBot="1" x14ac:dyDescent="0.35">
      <c r="A15" s="112"/>
      <c r="B15" s="112"/>
      <c r="C15" s="112"/>
      <c r="D15" s="112"/>
      <c r="E15" s="112"/>
      <c r="F15" s="112"/>
      <c r="G15" s="112"/>
      <c r="H15" s="112"/>
      <c r="I15" s="112"/>
      <c r="J15" s="112"/>
      <c r="K15" s="112"/>
      <c r="L15" s="213"/>
      <c r="M15" s="214"/>
      <c r="N15" s="214"/>
      <c r="O15" s="214"/>
    </row>
    <row r="16" spans="1:25" s="198" customFormat="1" ht="21.75" customHeight="1" thickBot="1" x14ac:dyDescent="0.35">
      <c r="A16" s="577" t="s">
        <v>369</v>
      </c>
      <c r="B16" s="577"/>
      <c r="C16" s="290" t="s">
        <v>410</v>
      </c>
      <c r="D16" s="592"/>
      <c r="E16" s="592"/>
      <c r="F16" s="592"/>
      <c r="G16" s="112"/>
      <c r="H16" s="112"/>
      <c r="I16" s="112"/>
      <c r="J16" s="112"/>
      <c r="K16" s="112"/>
      <c r="L16" s="213"/>
      <c r="M16" s="214"/>
      <c r="N16" s="214"/>
      <c r="O16" s="214"/>
    </row>
    <row r="17" spans="1:15" s="198" customFormat="1" ht="21.75" customHeight="1" thickBot="1" x14ac:dyDescent="0.35">
      <c r="A17" s="577"/>
      <c r="B17" s="577"/>
      <c r="C17" s="290" t="s">
        <v>411</v>
      </c>
      <c r="D17" s="592"/>
      <c r="E17" s="592"/>
      <c r="F17" s="592"/>
      <c r="G17" s="112"/>
      <c r="H17" s="112"/>
      <c r="I17" s="112"/>
      <c r="J17" s="112"/>
      <c r="K17" s="112"/>
      <c r="L17" s="213"/>
      <c r="M17" s="214"/>
      <c r="N17" s="214"/>
      <c r="O17" s="214"/>
    </row>
    <row r="18" spans="1:15" s="198" customFormat="1" ht="21.75" customHeight="1" thickBot="1" x14ac:dyDescent="0.35">
      <c r="A18" s="577"/>
      <c r="B18" s="577"/>
      <c r="C18" s="290" t="s">
        <v>412</v>
      </c>
      <c r="D18" s="592" t="s">
        <v>585</v>
      </c>
      <c r="E18" s="592"/>
      <c r="F18" s="592"/>
      <c r="G18" s="112"/>
      <c r="H18" s="112"/>
      <c r="I18" s="112"/>
      <c r="J18" s="112"/>
      <c r="K18" s="112"/>
      <c r="L18" s="213"/>
      <c r="M18" s="214"/>
      <c r="N18" s="214"/>
      <c r="O18" s="214"/>
    </row>
    <row r="19" spans="1:15" s="198" customFormat="1" ht="21.75" customHeight="1" x14ac:dyDescent="0.3">
      <c r="A19" s="112"/>
      <c r="B19" s="112"/>
      <c r="C19" s="112"/>
      <c r="D19" s="112"/>
      <c r="E19" s="112"/>
      <c r="F19" s="112"/>
      <c r="G19" s="112"/>
      <c r="H19" s="112"/>
      <c r="I19" s="112"/>
      <c r="J19" s="112"/>
      <c r="K19" s="112"/>
      <c r="L19" s="213"/>
      <c r="M19" s="214"/>
      <c r="N19" s="214"/>
      <c r="O19" s="214"/>
    </row>
    <row r="20" spans="1:15" s="138" customFormat="1" ht="16.5" customHeight="1" x14ac:dyDescent="0.25"/>
    <row r="21" spans="1:15" ht="5.25" customHeight="1" thickBot="1" x14ac:dyDescent="0.35"/>
    <row r="22" spans="1:15" ht="48" customHeight="1" thickBot="1" x14ac:dyDescent="0.35">
      <c r="A22" s="681" t="s">
        <v>429</v>
      </c>
      <c r="B22" s="681"/>
      <c r="C22" s="681"/>
      <c r="D22" s="681"/>
      <c r="E22" s="681"/>
      <c r="F22" s="681"/>
      <c r="G22" s="681"/>
      <c r="H22" s="681"/>
      <c r="I22" s="681"/>
      <c r="J22" s="681"/>
    </row>
    <row r="23" spans="1:15" ht="69.900000000000006" customHeight="1" thickBot="1" x14ac:dyDescent="0.35">
      <c r="A23" s="275" t="s">
        <v>314</v>
      </c>
      <c r="B23" s="668" t="s">
        <v>589</v>
      </c>
      <c r="C23" s="669"/>
      <c r="D23" s="670"/>
      <c r="E23" s="276" t="s">
        <v>448</v>
      </c>
      <c r="F23" s="277" t="s">
        <v>593</v>
      </c>
      <c r="G23" s="276" t="s">
        <v>449</v>
      </c>
      <c r="H23" s="668" t="s">
        <v>594</v>
      </c>
      <c r="I23" s="669"/>
      <c r="J23" s="670"/>
    </row>
    <row r="24" spans="1:15" ht="50.25" customHeight="1" thickBot="1" x14ac:dyDescent="0.35">
      <c r="A24" s="244" t="s">
        <v>427</v>
      </c>
      <c r="B24" s="668" t="s">
        <v>595</v>
      </c>
      <c r="C24" s="669"/>
      <c r="D24" s="669"/>
      <c r="E24" s="669"/>
      <c r="F24" s="669"/>
      <c r="G24" s="669"/>
      <c r="H24" s="669"/>
      <c r="I24" s="669"/>
      <c r="J24" s="670"/>
    </row>
    <row r="25" spans="1:15" ht="50.25" customHeight="1" thickBot="1" x14ac:dyDescent="0.35">
      <c r="A25" s="658" t="s">
        <v>366</v>
      </c>
      <c r="B25" s="278">
        <v>2024</v>
      </c>
      <c r="C25" s="279">
        <v>2025</v>
      </c>
      <c r="D25" s="279">
        <v>2026</v>
      </c>
      <c r="E25" s="279">
        <v>2027</v>
      </c>
      <c r="F25" s="280" t="s">
        <v>2</v>
      </c>
      <c r="G25" s="281" t="s">
        <v>428</v>
      </c>
      <c r="H25" s="693" t="s">
        <v>416</v>
      </c>
      <c r="I25" s="694"/>
      <c r="J25" s="695"/>
    </row>
    <row r="26" spans="1:15" ht="50.25" customHeight="1" thickBot="1" x14ac:dyDescent="0.35">
      <c r="A26" s="659"/>
      <c r="B26" s="339">
        <v>3479</v>
      </c>
      <c r="C26" s="339">
        <v>7721</v>
      </c>
      <c r="D26" s="339">
        <v>7900</v>
      </c>
      <c r="E26" s="339">
        <v>7900</v>
      </c>
      <c r="F26" s="340">
        <f>B26+C26+D26+E26</f>
        <v>27000</v>
      </c>
      <c r="G26" s="282">
        <v>3479</v>
      </c>
      <c r="H26" s="696" t="s">
        <v>9</v>
      </c>
      <c r="I26" s="697"/>
      <c r="J26" s="698"/>
    </row>
    <row r="27" spans="1:15" ht="52.5" customHeight="1" thickBot="1" x14ac:dyDescent="0.35">
      <c r="A27" s="244"/>
      <c r="B27" s="699" t="s">
        <v>367</v>
      </c>
      <c r="C27" s="700"/>
      <c r="D27" s="700"/>
      <c r="E27" s="700"/>
      <c r="F27" s="700"/>
      <c r="G27" s="700"/>
      <c r="H27" s="700"/>
      <c r="I27" s="700"/>
      <c r="J27" s="701"/>
    </row>
    <row r="28" spans="1:15" s="142" customFormat="1" ht="56.25" customHeight="1" thickBot="1" x14ac:dyDescent="0.35">
      <c r="A28" s="658" t="s">
        <v>356</v>
      </c>
      <c r="B28" s="244" t="s">
        <v>334</v>
      </c>
      <c r="C28" s="275" t="s">
        <v>324</v>
      </c>
      <c r="D28" s="660" t="s">
        <v>338</v>
      </c>
      <c r="E28" s="661"/>
      <c r="F28" s="660" t="s">
        <v>339</v>
      </c>
      <c r="G28" s="661"/>
      <c r="H28" s="245" t="s">
        <v>340</v>
      </c>
      <c r="I28" s="243" t="s">
        <v>337</v>
      </c>
      <c r="J28" s="243" t="s">
        <v>368</v>
      </c>
    </row>
    <row r="29" spans="1:15" ht="120.75" customHeight="1" thickBot="1" x14ac:dyDescent="0.35">
      <c r="A29" s="659"/>
      <c r="B29" s="283">
        <v>0</v>
      </c>
      <c r="C29" s="209">
        <f>+B59</f>
        <v>0</v>
      </c>
      <c r="D29" s="668" t="s">
        <v>660</v>
      </c>
      <c r="E29" s="670"/>
      <c r="F29" s="668" t="s">
        <v>661</v>
      </c>
      <c r="G29" s="670"/>
      <c r="H29" s="375" t="s">
        <v>666</v>
      </c>
      <c r="I29" s="284" t="s">
        <v>663</v>
      </c>
      <c r="J29" s="284" t="s">
        <v>665</v>
      </c>
    </row>
    <row r="30" spans="1:15" s="142" customFormat="1" ht="45" customHeight="1" thickBot="1" x14ac:dyDescent="0.35">
      <c r="A30" s="658" t="s">
        <v>357</v>
      </c>
      <c r="B30" s="242" t="s">
        <v>334</v>
      </c>
      <c r="C30" s="245" t="s">
        <v>324</v>
      </c>
      <c r="D30" s="660" t="s">
        <v>338</v>
      </c>
      <c r="E30" s="661"/>
      <c r="F30" s="660" t="s">
        <v>339</v>
      </c>
      <c r="G30" s="661"/>
      <c r="H30" s="245" t="s">
        <v>340</v>
      </c>
      <c r="I30" s="243" t="s">
        <v>337</v>
      </c>
      <c r="J30" s="243" t="s">
        <v>368</v>
      </c>
    </row>
    <row r="31" spans="1:15" ht="159" customHeight="1" thickBot="1" x14ac:dyDescent="0.35">
      <c r="A31" s="659"/>
      <c r="B31" s="283">
        <v>400</v>
      </c>
      <c r="C31" s="209">
        <v>427</v>
      </c>
      <c r="D31" s="673" t="s">
        <v>677</v>
      </c>
      <c r="E31" s="674"/>
      <c r="F31" s="668" t="s">
        <v>678</v>
      </c>
      <c r="G31" s="670"/>
      <c r="H31" s="375" t="s">
        <v>666</v>
      </c>
      <c r="I31" s="284" t="s">
        <v>658</v>
      </c>
      <c r="J31" s="418" t="s">
        <v>680</v>
      </c>
    </row>
    <row r="32" spans="1:15" s="142" customFormat="1" ht="45" customHeight="1" thickBot="1" x14ac:dyDescent="0.35">
      <c r="A32" s="658" t="s">
        <v>358</v>
      </c>
      <c r="B32" s="242" t="s">
        <v>334</v>
      </c>
      <c r="C32" s="245" t="s">
        <v>324</v>
      </c>
      <c r="D32" s="660" t="s">
        <v>338</v>
      </c>
      <c r="E32" s="661"/>
      <c r="F32" s="660" t="s">
        <v>339</v>
      </c>
      <c r="G32" s="661"/>
      <c r="H32" s="245" t="s">
        <v>340</v>
      </c>
      <c r="I32" s="243" t="s">
        <v>337</v>
      </c>
      <c r="J32" s="243" t="s">
        <v>368</v>
      </c>
    </row>
    <row r="33" spans="1:10" ht="120.75" customHeight="1" thickBot="1" x14ac:dyDescent="0.35">
      <c r="A33" s="659"/>
      <c r="B33" s="283">
        <v>800</v>
      </c>
      <c r="C33" s="209">
        <f>+D59</f>
        <v>0</v>
      </c>
      <c r="D33" s="668"/>
      <c r="E33" s="670"/>
      <c r="F33" s="668"/>
      <c r="G33" s="670"/>
      <c r="H33" s="208"/>
      <c r="I33" s="284"/>
      <c r="J33" s="284"/>
    </row>
    <row r="34" spans="1:10" s="142" customFormat="1" ht="47.25" customHeight="1" thickBot="1" x14ac:dyDescent="0.35">
      <c r="A34" s="658" t="s">
        <v>359</v>
      </c>
      <c r="B34" s="242" t="s">
        <v>334</v>
      </c>
      <c r="C34" s="242" t="s">
        <v>324</v>
      </c>
      <c r="D34" s="660" t="s">
        <v>338</v>
      </c>
      <c r="E34" s="661"/>
      <c r="F34" s="660" t="s">
        <v>339</v>
      </c>
      <c r="G34" s="661"/>
      <c r="H34" s="245" t="s">
        <v>340</v>
      </c>
      <c r="I34" s="245" t="s">
        <v>337</v>
      </c>
      <c r="J34" s="243" t="s">
        <v>368</v>
      </c>
    </row>
    <row r="35" spans="1:10" ht="120.75" customHeight="1" thickBot="1" x14ac:dyDescent="0.35">
      <c r="A35" s="659"/>
      <c r="B35" s="283">
        <v>700</v>
      </c>
      <c r="C35" s="209">
        <f>+E59</f>
        <v>0</v>
      </c>
      <c r="D35" s="671"/>
      <c r="E35" s="672"/>
      <c r="F35" s="671"/>
      <c r="G35" s="672"/>
      <c r="H35" s="285"/>
      <c r="I35" s="286"/>
      <c r="J35" s="286"/>
    </row>
    <row r="36" spans="1:10" s="142" customFormat="1" ht="47.25" customHeight="1" thickBot="1" x14ac:dyDescent="0.35">
      <c r="A36" s="658" t="s">
        <v>360</v>
      </c>
      <c r="B36" s="242" t="s">
        <v>334</v>
      </c>
      <c r="C36" s="245" t="s">
        <v>324</v>
      </c>
      <c r="D36" s="660" t="s">
        <v>338</v>
      </c>
      <c r="E36" s="661"/>
      <c r="F36" s="660" t="s">
        <v>339</v>
      </c>
      <c r="G36" s="661"/>
      <c r="H36" s="245" t="s">
        <v>340</v>
      </c>
      <c r="I36" s="243" t="s">
        <v>337</v>
      </c>
      <c r="J36" s="243" t="s">
        <v>368</v>
      </c>
    </row>
    <row r="37" spans="1:10" ht="120.75" customHeight="1" thickBot="1" x14ac:dyDescent="0.35">
      <c r="A37" s="659"/>
      <c r="B37" s="283">
        <v>800</v>
      </c>
      <c r="C37" s="209">
        <f>+F59</f>
        <v>0</v>
      </c>
      <c r="D37" s="662"/>
      <c r="E37" s="663"/>
      <c r="F37" s="662"/>
      <c r="G37" s="663"/>
      <c r="H37" s="208"/>
      <c r="I37" s="287"/>
      <c r="J37" s="287"/>
    </row>
    <row r="38" spans="1:10" s="142" customFormat="1" ht="48.75" customHeight="1" thickBot="1" x14ac:dyDescent="0.35">
      <c r="A38" s="658" t="s">
        <v>342</v>
      </c>
      <c r="B38" s="242" t="s">
        <v>334</v>
      </c>
      <c r="C38" s="245" t="s">
        <v>324</v>
      </c>
      <c r="D38" s="660" t="s">
        <v>338</v>
      </c>
      <c r="E38" s="661"/>
      <c r="F38" s="660" t="s">
        <v>339</v>
      </c>
      <c r="G38" s="661"/>
      <c r="H38" s="245" t="s">
        <v>340</v>
      </c>
      <c r="I38" s="243" t="s">
        <v>337</v>
      </c>
      <c r="J38" s="243" t="s">
        <v>368</v>
      </c>
    </row>
    <row r="39" spans="1:10" ht="120.75" customHeight="1" thickBot="1" x14ac:dyDescent="0.35">
      <c r="A39" s="659"/>
      <c r="B39" s="288">
        <v>800</v>
      </c>
      <c r="C39" s="210">
        <f>+G59</f>
        <v>0</v>
      </c>
      <c r="D39" s="662"/>
      <c r="E39" s="663"/>
      <c r="F39" s="662"/>
      <c r="G39" s="663"/>
      <c r="H39" s="208"/>
      <c r="I39" s="287"/>
      <c r="J39" s="287"/>
    </row>
    <row r="40" spans="1:10" ht="46.5" customHeight="1" thickBot="1" x14ac:dyDescent="0.35">
      <c r="A40" s="658" t="s">
        <v>325</v>
      </c>
      <c r="B40" s="244" t="s">
        <v>334</v>
      </c>
      <c r="C40" s="275" t="s">
        <v>324</v>
      </c>
      <c r="D40" s="660" t="s">
        <v>338</v>
      </c>
      <c r="E40" s="661"/>
      <c r="F40" s="660" t="s">
        <v>339</v>
      </c>
      <c r="G40" s="661"/>
      <c r="H40" s="245" t="s">
        <v>340</v>
      </c>
      <c r="I40" s="243" t="s">
        <v>337</v>
      </c>
      <c r="J40" s="243" t="s">
        <v>368</v>
      </c>
    </row>
    <row r="41" spans="1:10" ht="120.75" customHeight="1" thickBot="1" x14ac:dyDescent="0.35">
      <c r="A41" s="659"/>
      <c r="B41" s="288">
        <v>800</v>
      </c>
      <c r="C41" s="210">
        <f>+H59</f>
        <v>0</v>
      </c>
      <c r="D41" s="662"/>
      <c r="E41" s="664"/>
      <c r="F41" s="662"/>
      <c r="G41" s="663"/>
      <c r="H41" s="208"/>
      <c r="I41" s="287"/>
      <c r="J41" s="287"/>
    </row>
    <row r="42" spans="1:10" ht="48.75" customHeight="1" thickBot="1" x14ac:dyDescent="0.35">
      <c r="A42" s="658" t="s">
        <v>326</v>
      </c>
      <c r="B42" s="244" t="s">
        <v>334</v>
      </c>
      <c r="C42" s="275" t="s">
        <v>324</v>
      </c>
      <c r="D42" s="660" t="s">
        <v>338</v>
      </c>
      <c r="E42" s="661"/>
      <c r="F42" s="660" t="s">
        <v>339</v>
      </c>
      <c r="G42" s="661"/>
      <c r="H42" s="245" t="s">
        <v>340</v>
      </c>
      <c r="I42" s="243" t="s">
        <v>337</v>
      </c>
      <c r="J42" s="243" t="s">
        <v>368</v>
      </c>
    </row>
    <row r="43" spans="1:10" ht="120.75" customHeight="1" thickBot="1" x14ac:dyDescent="0.35">
      <c r="A43" s="659"/>
      <c r="B43" s="288">
        <v>800</v>
      </c>
      <c r="C43" s="210">
        <f>+I59</f>
        <v>0</v>
      </c>
      <c r="D43" s="662"/>
      <c r="E43" s="664"/>
      <c r="F43" s="662"/>
      <c r="G43" s="663"/>
      <c r="H43" s="289"/>
      <c r="I43" s="208"/>
      <c r="J43" s="287"/>
    </row>
    <row r="44" spans="1:10" ht="42.75" customHeight="1" thickBot="1" x14ac:dyDescent="0.35">
      <c r="A44" s="658" t="s">
        <v>327</v>
      </c>
      <c r="B44" s="244" t="s">
        <v>334</v>
      </c>
      <c r="C44" s="275" t="s">
        <v>324</v>
      </c>
      <c r="D44" s="660" t="s">
        <v>338</v>
      </c>
      <c r="E44" s="661"/>
      <c r="F44" s="660" t="s">
        <v>339</v>
      </c>
      <c r="G44" s="661"/>
      <c r="H44" s="245" t="s">
        <v>340</v>
      </c>
      <c r="I44" s="243" t="s">
        <v>337</v>
      </c>
      <c r="J44" s="243" t="s">
        <v>368</v>
      </c>
    </row>
    <row r="45" spans="1:10" ht="120.75" customHeight="1" thickBot="1" x14ac:dyDescent="0.35">
      <c r="A45" s="659"/>
      <c r="B45" s="288">
        <v>800</v>
      </c>
      <c r="C45" s="210">
        <f>+J59</f>
        <v>0</v>
      </c>
      <c r="D45" s="662"/>
      <c r="E45" s="663"/>
      <c r="F45" s="662"/>
      <c r="G45" s="663"/>
      <c r="H45" s="208"/>
      <c r="I45" s="208"/>
      <c r="J45" s="208"/>
    </row>
    <row r="46" spans="1:10" ht="45" customHeight="1" thickBot="1" x14ac:dyDescent="0.35">
      <c r="A46" s="658" t="s">
        <v>328</v>
      </c>
      <c r="B46" s="244" t="s">
        <v>334</v>
      </c>
      <c r="C46" s="275" t="s">
        <v>324</v>
      </c>
      <c r="D46" s="660" t="s">
        <v>338</v>
      </c>
      <c r="E46" s="661"/>
      <c r="F46" s="660" t="s">
        <v>339</v>
      </c>
      <c r="G46" s="661"/>
      <c r="H46" s="245" t="s">
        <v>340</v>
      </c>
      <c r="I46" s="243" t="s">
        <v>337</v>
      </c>
      <c r="J46" s="243" t="s">
        <v>368</v>
      </c>
    </row>
    <row r="47" spans="1:10" ht="120.75" customHeight="1" thickBot="1" x14ac:dyDescent="0.35">
      <c r="A47" s="659"/>
      <c r="B47" s="288">
        <v>800</v>
      </c>
      <c r="C47" s="210">
        <f>+K59</f>
        <v>0</v>
      </c>
      <c r="D47" s="662"/>
      <c r="E47" s="663"/>
      <c r="F47" s="662"/>
      <c r="G47" s="663"/>
      <c r="H47" s="208"/>
      <c r="I47" s="287"/>
      <c r="J47" s="287"/>
    </row>
    <row r="48" spans="1:10" ht="46.5" customHeight="1" thickBot="1" x14ac:dyDescent="0.35">
      <c r="A48" s="658" t="s">
        <v>333</v>
      </c>
      <c r="B48" s="244" t="s">
        <v>334</v>
      </c>
      <c r="C48" s="275" t="s">
        <v>324</v>
      </c>
      <c r="D48" s="660" t="s">
        <v>338</v>
      </c>
      <c r="E48" s="661"/>
      <c r="F48" s="660" t="s">
        <v>339</v>
      </c>
      <c r="G48" s="661"/>
      <c r="H48" s="245" t="s">
        <v>340</v>
      </c>
      <c r="I48" s="243" t="s">
        <v>337</v>
      </c>
      <c r="J48" s="243" t="s">
        <v>368</v>
      </c>
    </row>
    <row r="49" spans="1:13" ht="120.75" customHeight="1" thickBot="1" x14ac:dyDescent="0.35">
      <c r="A49" s="659"/>
      <c r="B49" s="288">
        <v>800</v>
      </c>
      <c r="C49" s="210">
        <f>+L59</f>
        <v>0</v>
      </c>
      <c r="D49" s="662"/>
      <c r="E49" s="663"/>
      <c r="F49" s="664"/>
      <c r="G49" s="664"/>
      <c r="H49" s="208"/>
      <c r="I49" s="208"/>
      <c r="J49" s="208"/>
    </row>
    <row r="50" spans="1:13" ht="48.75" customHeight="1" thickBot="1" x14ac:dyDescent="0.35">
      <c r="A50" s="658" t="s">
        <v>329</v>
      </c>
      <c r="B50" s="244" t="s">
        <v>334</v>
      </c>
      <c r="C50" s="275" t="s">
        <v>324</v>
      </c>
      <c r="D50" s="660" t="s">
        <v>338</v>
      </c>
      <c r="E50" s="661"/>
      <c r="F50" s="660" t="s">
        <v>339</v>
      </c>
      <c r="G50" s="661"/>
      <c r="H50" s="245" t="s">
        <v>340</v>
      </c>
      <c r="I50" s="243" t="s">
        <v>337</v>
      </c>
      <c r="J50" s="243" t="s">
        <v>368</v>
      </c>
    </row>
    <row r="51" spans="1:13" ht="120.75" customHeight="1" thickBot="1" x14ac:dyDescent="0.35">
      <c r="A51" s="659"/>
      <c r="B51" s="288">
        <v>400</v>
      </c>
      <c r="C51" s="210">
        <f>+M59</f>
        <v>0</v>
      </c>
      <c r="D51" s="662"/>
      <c r="E51" s="663"/>
      <c r="F51" s="662"/>
      <c r="G51" s="663"/>
      <c r="H51" s="208"/>
      <c r="I51" s="208"/>
      <c r="J51" s="208"/>
    </row>
    <row r="52" spans="1:13" x14ac:dyDescent="0.3">
      <c r="B52" s="112">
        <f>B29+B31+B33+B35+B37+B39+B41+B43+B45+B47+B49+B51</f>
        <v>7900</v>
      </c>
    </row>
    <row r="55" spans="1:13" ht="17.399999999999999" x14ac:dyDescent="0.3">
      <c r="A55" s="167" t="s">
        <v>322</v>
      </c>
      <c r="B55" s="112" t="s">
        <v>652</v>
      </c>
    </row>
    <row r="56" spans="1:13" ht="13.5" customHeight="1" x14ac:dyDescent="0.3">
      <c r="A56" s="149"/>
    </row>
    <row r="58" spans="1:13" ht="22.8" x14ac:dyDescent="0.3">
      <c r="A58" s="657" t="s">
        <v>323</v>
      </c>
      <c r="B58" s="150" t="s">
        <v>343</v>
      </c>
      <c r="C58" s="150" t="s">
        <v>344</v>
      </c>
      <c r="D58" s="150" t="s">
        <v>345</v>
      </c>
      <c r="E58" s="150" t="s">
        <v>346</v>
      </c>
      <c r="F58" s="150" t="s">
        <v>347</v>
      </c>
      <c r="G58" s="150" t="s">
        <v>348</v>
      </c>
      <c r="H58" s="150" t="s">
        <v>349</v>
      </c>
      <c r="I58" s="150" t="s">
        <v>350</v>
      </c>
      <c r="J58" s="150" t="s">
        <v>351</v>
      </c>
      <c r="K58" s="150" t="s">
        <v>352</v>
      </c>
      <c r="L58" s="150" t="s">
        <v>353</v>
      </c>
      <c r="M58" s="150" t="s">
        <v>354</v>
      </c>
    </row>
    <row r="59" spans="1:13" ht="24.75" customHeight="1" x14ac:dyDescent="0.3">
      <c r="A59" s="657"/>
      <c r="B59" s="151">
        <v>0</v>
      </c>
      <c r="C59" s="151">
        <v>427</v>
      </c>
      <c r="D59" s="151"/>
      <c r="E59" s="151"/>
      <c r="F59" s="151"/>
      <c r="G59" s="151"/>
      <c r="H59" s="151"/>
      <c r="I59" s="151"/>
      <c r="J59" s="151"/>
      <c r="K59" s="151"/>
      <c r="L59" s="151"/>
      <c r="M59" s="151"/>
    </row>
    <row r="60" spans="1:13" ht="24.75" customHeight="1" x14ac:dyDescent="0.3">
      <c r="B60" s="122"/>
      <c r="C60" s="122"/>
      <c r="D60" s="122"/>
      <c r="E60" s="122"/>
      <c r="F60" s="122"/>
      <c r="G60" s="122"/>
    </row>
    <row r="61" spans="1:13" s="141" customFormat="1" ht="30" customHeight="1" x14ac:dyDescent="0.3">
      <c r="A61" s="112"/>
      <c r="B61" s="112"/>
      <c r="C61" s="112"/>
      <c r="D61" s="112"/>
      <c r="E61" s="112"/>
      <c r="F61" s="112"/>
      <c r="G61" s="112"/>
      <c r="H61" s="112"/>
      <c r="I61" s="112"/>
    </row>
    <row r="62" spans="1:13" ht="14.4" thickBot="1" x14ac:dyDescent="0.35"/>
    <row r="63" spans="1:13" ht="44.25" customHeight="1" thickBot="1" x14ac:dyDescent="0.35">
      <c r="A63" s="692" t="s">
        <v>465</v>
      </c>
      <c r="B63" s="353" t="s">
        <v>466</v>
      </c>
      <c r="C63" s="296"/>
      <c r="D63" s="691" t="s">
        <v>469</v>
      </c>
      <c r="E63" s="353" t="s">
        <v>466</v>
      </c>
      <c r="F63" s="296"/>
      <c r="G63" s="691" t="s">
        <v>473</v>
      </c>
      <c r="H63" s="353" t="s">
        <v>470</v>
      </c>
      <c r="I63" s="579"/>
      <c r="J63" s="579"/>
    </row>
    <row r="64" spans="1:13" ht="24" customHeight="1" thickBot="1" x14ac:dyDescent="0.35">
      <c r="A64" s="692"/>
      <c r="B64" s="353" t="s">
        <v>467</v>
      </c>
      <c r="C64" s="296" t="s">
        <v>653</v>
      </c>
      <c r="D64" s="691"/>
      <c r="E64" s="353" t="s">
        <v>467</v>
      </c>
      <c r="F64" s="296" t="s">
        <v>656</v>
      </c>
      <c r="G64" s="691"/>
      <c r="H64" s="353" t="s">
        <v>471</v>
      </c>
      <c r="I64" s="579" t="s">
        <v>673</v>
      </c>
      <c r="J64" s="579"/>
    </row>
    <row r="65" spans="1:10" ht="20.399999999999999" customHeight="1" thickBot="1" x14ac:dyDescent="0.35">
      <c r="A65" s="692"/>
      <c r="B65" s="353" t="s">
        <v>468</v>
      </c>
      <c r="C65" s="296" t="s">
        <v>654</v>
      </c>
      <c r="D65" s="691"/>
      <c r="E65" s="353" t="s">
        <v>468</v>
      </c>
      <c r="F65" s="296" t="s">
        <v>655</v>
      </c>
      <c r="G65" s="691"/>
      <c r="H65" s="353" t="s">
        <v>472</v>
      </c>
      <c r="I65" s="579" t="s">
        <v>674</v>
      </c>
      <c r="J65" s="579"/>
    </row>
    <row r="66" spans="1:10" ht="39.75" customHeight="1" thickBot="1" x14ac:dyDescent="0.35">
      <c r="A66" s="692"/>
      <c r="B66" s="353" t="s">
        <v>466</v>
      </c>
      <c r="C66" s="296"/>
      <c r="D66" s="691"/>
      <c r="E66" s="353" t="s">
        <v>466</v>
      </c>
      <c r="F66" s="296"/>
      <c r="G66" s="691"/>
      <c r="H66" s="353" t="s">
        <v>470</v>
      </c>
      <c r="I66" s="579"/>
      <c r="J66" s="579"/>
    </row>
    <row r="67" spans="1:10" ht="27" customHeight="1" thickBot="1" x14ac:dyDescent="0.35">
      <c r="A67" s="692"/>
      <c r="B67" s="353" t="s">
        <v>467</v>
      </c>
      <c r="C67" s="296"/>
      <c r="D67" s="691"/>
      <c r="E67" s="353" t="s">
        <v>467</v>
      </c>
      <c r="F67" s="371"/>
      <c r="G67" s="691"/>
      <c r="H67" s="353" t="s">
        <v>471</v>
      </c>
      <c r="I67" s="579"/>
      <c r="J67" s="579"/>
    </row>
    <row r="68" spans="1:10" ht="47.25" customHeight="1" thickBot="1" x14ac:dyDescent="0.35">
      <c r="A68" s="692"/>
      <c r="B68" s="353" t="s">
        <v>468</v>
      </c>
      <c r="C68" s="296"/>
      <c r="D68" s="691"/>
      <c r="E68" s="353" t="s">
        <v>468</v>
      </c>
      <c r="F68" s="371" t="s">
        <v>657</v>
      </c>
      <c r="G68" s="691"/>
      <c r="H68" s="353" t="s">
        <v>472</v>
      </c>
      <c r="I68" s="579"/>
      <c r="J68" s="579"/>
    </row>
  </sheetData>
  <mergeCells count="92">
    <mergeCell ref="D29:E29"/>
    <mergeCell ref="F29:G29"/>
    <mergeCell ref="A25:A26"/>
    <mergeCell ref="H25:J25"/>
    <mergeCell ref="H26:J26"/>
    <mergeCell ref="D28:E28"/>
    <mergeCell ref="F28:G28"/>
    <mergeCell ref="B27:J27"/>
    <mergeCell ref="A28:A29"/>
    <mergeCell ref="D63:D68"/>
    <mergeCell ref="A63:A68"/>
    <mergeCell ref="G63:G68"/>
    <mergeCell ref="I63:J63"/>
    <mergeCell ref="I64:J64"/>
    <mergeCell ref="I65:J65"/>
    <mergeCell ref="I66:J66"/>
    <mergeCell ref="I67:J67"/>
    <mergeCell ref="I68:J68"/>
    <mergeCell ref="A7:A10"/>
    <mergeCell ref="H23:J23"/>
    <mergeCell ref="A12:A14"/>
    <mergeCell ref="A16:B18"/>
    <mergeCell ref="B1:H1"/>
    <mergeCell ref="B2:H2"/>
    <mergeCell ref="B3:H3"/>
    <mergeCell ref="D16:F16"/>
    <mergeCell ref="D17:F17"/>
    <mergeCell ref="D18:F18"/>
    <mergeCell ref="I7:I10"/>
    <mergeCell ref="J7:J10"/>
    <mergeCell ref="B23:D23"/>
    <mergeCell ref="A22:J22"/>
    <mergeCell ref="B4:H4"/>
    <mergeCell ref="B7:H10"/>
    <mergeCell ref="F31:G31"/>
    <mergeCell ref="A32:A33"/>
    <mergeCell ref="D32:E32"/>
    <mergeCell ref="F32:G32"/>
    <mergeCell ref="D33:E33"/>
    <mergeCell ref="F33:G33"/>
    <mergeCell ref="A1:A4"/>
    <mergeCell ref="B24:J24"/>
    <mergeCell ref="A36:A37"/>
    <mergeCell ref="D36:E36"/>
    <mergeCell ref="F36:G36"/>
    <mergeCell ref="D37:E37"/>
    <mergeCell ref="F37:G37"/>
    <mergeCell ref="A34:A35"/>
    <mergeCell ref="D34:E34"/>
    <mergeCell ref="F34:G34"/>
    <mergeCell ref="D35:E35"/>
    <mergeCell ref="F35:G35"/>
    <mergeCell ref="A30:A31"/>
    <mergeCell ref="D30:E30"/>
    <mergeCell ref="F30:G30"/>
    <mergeCell ref="D31:E31"/>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58:A5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s>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42"/>
  <sheetViews>
    <sheetView showGridLines="0" topLeftCell="A12" zoomScale="70" zoomScaleNormal="70" workbookViewId="0">
      <selection activeCell="G15" sqref="G15:G17"/>
    </sheetView>
  </sheetViews>
  <sheetFormatPr baseColWidth="10" defaultColWidth="10.88671875" defaultRowHeight="13.8" x14ac:dyDescent="0.3"/>
  <cols>
    <col min="1" max="1" width="49.6640625" style="112" customWidth="1"/>
    <col min="2" max="13" width="35.6640625" style="112" customWidth="1"/>
    <col min="14" max="15" width="18.109375" style="112" customWidth="1"/>
    <col min="16" max="16" width="8.44140625" style="112" customWidth="1"/>
    <col min="17" max="17" width="18.44140625" style="112" bestFit="1" customWidth="1"/>
    <col min="18" max="18" width="5.6640625" style="112" customWidth="1"/>
    <col min="19" max="19" width="18.44140625" style="112" bestFit="1" customWidth="1"/>
    <col min="20" max="20" width="4.6640625" style="112" customWidth="1"/>
    <col min="21" max="21" width="23" style="112" bestFit="1" customWidth="1"/>
    <col min="22" max="22" width="10.88671875" style="112"/>
    <col min="23" max="23" width="18.44140625" style="112" bestFit="1" customWidth="1"/>
    <col min="24" max="24" width="16.109375" style="112" customWidth="1"/>
    <col min="25" max="16384" width="10.88671875" style="112"/>
  </cols>
  <sheetData>
    <row r="1" spans="1:15" s="198" customFormat="1" ht="32.25" customHeight="1" thickBot="1" x14ac:dyDescent="0.35">
      <c r="A1" s="574"/>
      <c r="B1" s="551" t="s">
        <v>372</v>
      </c>
      <c r="C1" s="552"/>
      <c r="D1" s="552"/>
      <c r="E1" s="552"/>
      <c r="F1" s="552"/>
      <c r="G1" s="552"/>
      <c r="H1" s="552"/>
      <c r="I1" s="553"/>
      <c r="J1" s="548" t="s">
        <v>413</v>
      </c>
      <c r="K1" s="549"/>
      <c r="L1" s="550"/>
    </row>
    <row r="2" spans="1:15" s="198" customFormat="1" ht="30.75" customHeight="1" thickBot="1" x14ac:dyDescent="0.35">
      <c r="A2" s="575"/>
      <c r="B2" s="554" t="s">
        <v>373</v>
      </c>
      <c r="C2" s="555"/>
      <c r="D2" s="555"/>
      <c r="E2" s="555"/>
      <c r="F2" s="555"/>
      <c r="G2" s="555"/>
      <c r="H2" s="555"/>
      <c r="I2" s="556"/>
      <c r="J2" s="548" t="s">
        <v>379</v>
      </c>
      <c r="K2" s="549"/>
      <c r="L2" s="550"/>
    </row>
    <row r="3" spans="1:15" s="198" customFormat="1" ht="24" customHeight="1" thickBot="1" x14ac:dyDescent="0.35">
      <c r="A3" s="575"/>
      <c r="B3" s="554" t="s">
        <v>374</v>
      </c>
      <c r="C3" s="555"/>
      <c r="D3" s="555"/>
      <c r="E3" s="555"/>
      <c r="F3" s="555"/>
      <c r="G3" s="555"/>
      <c r="H3" s="555"/>
      <c r="I3" s="556"/>
      <c r="J3" s="548" t="s">
        <v>380</v>
      </c>
      <c r="K3" s="549"/>
      <c r="L3" s="550"/>
    </row>
    <row r="4" spans="1:15" s="198" customFormat="1" ht="21.75" customHeight="1" thickBot="1" x14ac:dyDescent="0.35">
      <c r="A4" s="576"/>
      <c r="B4" s="557" t="s">
        <v>460</v>
      </c>
      <c r="C4" s="558"/>
      <c r="D4" s="558"/>
      <c r="E4" s="558"/>
      <c r="F4" s="558"/>
      <c r="G4" s="558"/>
      <c r="H4" s="558"/>
      <c r="I4" s="559"/>
      <c r="J4" s="548" t="s">
        <v>371</v>
      </c>
      <c r="K4" s="549"/>
      <c r="L4" s="550"/>
    </row>
    <row r="5" spans="1:15" s="198" customFormat="1" ht="21.75" customHeight="1" thickBot="1" x14ac:dyDescent="0.35">
      <c r="A5" s="199"/>
      <c r="B5" s="200"/>
      <c r="C5" s="200"/>
      <c r="D5" s="200"/>
      <c r="E5" s="200"/>
      <c r="F5" s="200"/>
      <c r="G5" s="200"/>
      <c r="H5" s="200"/>
      <c r="I5" s="200"/>
      <c r="J5" s="200"/>
      <c r="K5" s="200"/>
      <c r="L5" s="200"/>
      <c r="M5" s="201"/>
      <c r="N5" s="201"/>
      <c r="O5" s="201"/>
    </row>
    <row r="6" spans="1:15" s="198" customFormat="1" ht="21.75" customHeight="1" thickBot="1" x14ac:dyDescent="0.35">
      <c r="A6" s="725" t="s">
        <v>409</v>
      </c>
      <c r="B6" s="291" t="s">
        <v>343</v>
      </c>
      <c r="C6" s="249" t="s">
        <v>585</v>
      </c>
      <c r="D6" s="291" t="s">
        <v>344</v>
      </c>
      <c r="E6" s="249" t="s">
        <v>585</v>
      </c>
      <c r="F6" s="291" t="s">
        <v>345</v>
      </c>
      <c r="G6" s="250"/>
      <c r="H6" s="291" t="s">
        <v>346</v>
      </c>
      <c r="I6" s="251"/>
      <c r="J6" s="704" t="s">
        <v>369</v>
      </c>
      <c r="K6" s="290" t="s">
        <v>410</v>
      </c>
      <c r="L6" s="202"/>
      <c r="M6" s="731"/>
      <c r="N6" s="731"/>
      <c r="O6" s="731"/>
    </row>
    <row r="7" spans="1:15" s="198" customFormat="1" ht="21.75" customHeight="1" thickBot="1" x14ac:dyDescent="0.35">
      <c r="A7" s="725"/>
      <c r="B7" s="292" t="s">
        <v>347</v>
      </c>
      <c r="C7" s="252"/>
      <c r="D7" s="291" t="s">
        <v>348</v>
      </c>
      <c r="E7" s="253"/>
      <c r="F7" s="291" t="s">
        <v>349</v>
      </c>
      <c r="G7" s="253"/>
      <c r="H7" s="291" t="s">
        <v>350</v>
      </c>
      <c r="I7" s="251"/>
      <c r="J7" s="704"/>
      <c r="K7" s="290" t="s">
        <v>411</v>
      </c>
      <c r="L7" s="202"/>
      <c r="M7" s="731"/>
      <c r="N7" s="731"/>
      <c r="O7" s="731"/>
    </row>
    <row r="8" spans="1:15" s="198" customFormat="1" ht="21.75" customHeight="1" thickBot="1" x14ac:dyDescent="0.35">
      <c r="A8" s="725"/>
      <c r="B8" s="291" t="s">
        <v>351</v>
      </c>
      <c r="C8" s="249"/>
      <c r="D8" s="291" t="s">
        <v>352</v>
      </c>
      <c r="E8" s="253"/>
      <c r="F8" s="291" t="s">
        <v>353</v>
      </c>
      <c r="G8" s="253"/>
      <c r="H8" s="291" t="s">
        <v>354</v>
      </c>
      <c r="I8" s="251"/>
      <c r="J8" s="704"/>
      <c r="K8" s="290" t="s">
        <v>412</v>
      </c>
      <c r="L8" s="373" t="s">
        <v>585</v>
      </c>
      <c r="M8" s="731"/>
      <c r="N8" s="731"/>
      <c r="O8" s="731"/>
    </row>
    <row r="9" spans="1:15" s="198" customFormat="1" ht="9" customHeight="1" thickBot="1" x14ac:dyDescent="0.35">
      <c r="A9" s="199"/>
      <c r="B9" s="200"/>
      <c r="C9" s="200"/>
      <c r="D9" s="200"/>
      <c r="E9" s="200"/>
      <c r="F9" s="200"/>
      <c r="G9" s="200"/>
      <c r="H9" s="200"/>
      <c r="I9" s="200"/>
      <c r="J9" s="200"/>
      <c r="K9" s="200"/>
      <c r="L9" s="200"/>
      <c r="M9" s="731"/>
      <c r="N9" s="731"/>
      <c r="O9" s="731"/>
    </row>
    <row r="10" spans="1:15" ht="40.35" customHeight="1" thickBot="1" x14ac:dyDescent="0.35">
      <c r="A10" s="168" t="s">
        <v>612</v>
      </c>
      <c r="B10" s="587" t="s">
        <v>614</v>
      </c>
      <c r="C10" s="588"/>
      <c r="D10" s="588"/>
      <c r="E10" s="588"/>
      <c r="F10" s="588"/>
      <c r="G10" s="588"/>
      <c r="H10" s="588"/>
      <c r="I10" s="589"/>
      <c r="J10" s="363" t="s">
        <v>613</v>
      </c>
      <c r="K10" s="584">
        <v>2024110010313</v>
      </c>
      <c r="L10" s="586"/>
      <c r="M10" s="731"/>
      <c r="N10" s="731"/>
      <c r="O10" s="731"/>
    </row>
    <row r="11" spans="1:15" ht="12" customHeight="1" thickBot="1" x14ac:dyDescent="0.35">
      <c r="A11" s="195"/>
      <c r="B11" s="196"/>
      <c r="C11" s="196"/>
      <c r="D11" s="196"/>
      <c r="E11" s="196"/>
      <c r="F11" s="196"/>
      <c r="G11" s="196"/>
      <c r="H11" s="196"/>
      <c r="I11" s="196"/>
      <c r="J11" s="196"/>
      <c r="K11" s="196"/>
      <c r="L11" s="196"/>
      <c r="M11" s="731"/>
      <c r="N11" s="731"/>
      <c r="O11" s="731"/>
    </row>
    <row r="12" spans="1:15" ht="32.1" customHeight="1" thickBot="1" x14ac:dyDescent="0.35">
      <c r="A12" s="726" t="s">
        <v>452</v>
      </c>
      <c r="B12" s="727"/>
      <c r="C12" s="727"/>
      <c r="D12" s="727"/>
      <c r="E12" s="727"/>
      <c r="F12" s="727"/>
      <c r="G12" s="727"/>
      <c r="H12" s="727"/>
      <c r="I12" s="727"/>
      <c r="J12" s="727"/>
      <c r="K12" s="727"/>
      <c r="L12" s="728"/>
    </row>
    <row r="13" spans="1:15" ht="32.1" customHeight="1" thickBot="1" x14ac:dyDescent="0.35">
      <c r="A13" s="729" t="s">
        <v>450</v>
      </c>
      <c r="B13" s="702" t="s">
        <v>424</v>
      </c>
      <c r="C13" s="705" t="s">
        <v>408</v>
      </c>
      <c r="D13" s="707" t="s">
        <v>356</v>
      </c>
      <c r="E13" s="708"/>
      <c r="F13" s="709"/>
      <c r="G13" s="707" t="s">
        <v>357</v>
      </c>
      <c r="H13" s="708"/>
      <c r="I13" s="709"/>
      <c r="J13" s="560" t="s">
        <v>358</v>
      </c>
      <c r="K13" s="561"/>
      <c r="L13" s="562"/>
    </row>
    <row r="14" spans="1:15" ht="32.1" customHeight="1" thickBot="1" x14ac:dyDescent="0.35">
      <c r="A14" s="730"/>
      <c r="B14" s="703"/>
      <c r="C14" s="706"/>
      <c r="D14" s="236" t="s">
        <v>318</v>
      </c>
      <c r="E14" s="234" t="s">
        <v>319</v>
      </c>
      <c r="F14" s="235" t="s">
        <v>451</v>
      </c>
      <c r="G14" s="236" t="s">
        <v>318</v>
      </c>
      <c r="H14" s="234" t="s">
        <v>319</v>
      </c>
      <c r="I14" s="235" t="s">
        <v>451</v>
      </c>
      <c r="J14" s="236" t="s">
        <v>318</v>
      </c>
      <c r="K14" s="234" t="s">
        <v>319</v>
      </c>
      <c r="L14" s="235" t="s">
        <v>451</v>
      </c>
    </row>
    <row r="15" spans="1:15" ht="31.5" customHeight="1" x14ac:dyDescent="0.3">
      <c r="A15" s="732" t="s">
        <v>604</v>
      </c>
      <c r="B15" s="734" t="s">
        <v>586</v>
      </c>
      <c r="C15" s="746" t="s">
        <v>605</v>
      </c>
      <c r="D15" s="713">
        <f>+ACTIVIDAD_1!B26+ACTIVIDAD_2!$B$26</f>
        <v>583748000</v>
      </c>
      <c r="E15" s="716">
        <f>+ACTIVIDAD_1!B27+ACTIVIDAD_2!$B$27</f>
        <v>0</v>
      </c>
      <c r="F15" s="719">
        <v>0</v>
      </c>
      <c r="G15" s="713">
        <f>+ACTIVIDAD_1!C26+ACTIVIDAD_2!$C$26</f>
        <v>413586000</v>
      </c>
      <c r="H15" s="716">
        <f>+ACTIVIDAD_1!C27+ACTIVIDAD_2!$C$27</f>
        <v>4227333</v>
      </c>
      <c r="I15" s="722">
        <f>+META_PDD!C31</f>
        <v>427</v>
      </c>
      <c r="J15" s="710"/>
      <c r="K15" s="740"/>
      <c r="L15" s="742"/>
    </row>
    <row r="16" spans="1:15" ht="39.75" customHeight="1" x14ac:dyDescent="0.3">
      <c r="A16" s="736"/>
      <c r="B16" s="735"/>
      <c r="C16" s="747"/>
      <c r="D16" s="714"/>
      <c r="E16" s="717"/>
      <c r="F16" s="720"/>
      <c r="G16" s="714"/>
      <c r="H16" s="717"/>
      <c r="I16" s="723"/>
      <c r="J16" s="711"/>
      <c r="K16" s="750"/>
      <c r="L16" s="751"/>
    </row>
    <row r="17" spans="1:13" ht="77.25" customHeight="1" x14ac:dyDescent="0.3">
      <c r="A17" s="733"/>
      <c r="B17" s="345" t="s">
        <v>597</v>
      </c>
      <c r="C17" s="748"/>
      <c r="D17" s="715"/>
      <c r="E17" s="718"/>
      <c r="F17" s="721"/>
      <c r="G17" s="715"/>
      <c r="H17" s="718"/>
      <c r="I17" s="724"/>
      <c r="J17" s="712"/>
      <c r="K17" s="741"/>
      <c r="L17" s="743"/>
    </row>
    <row r="18" spans="1:13" ht="105" customHeight="1" thickBot="1" x14ac:dyDescent="0.35">
      <c r="A18" s="346" t="s">
        <v>607</v>
      </c>
      <c r="B18" s="345" t="s">
        <v>601</v>
      </c>
      <c r="C18" s="344" t="s">
        <v>606</v>
      </c>
      <c r="D18" s="406">
        <f>+ACTIVIDAD_3!B26</f>
        <v>59208000</v>
      </c>
      <c r="E18" s="407">
        <f>+ACTIVIDAD_3!B27</f>
        <v>0</v>
      </c>
      <c r="F18" s="408">
        <v>0</v>
      </c>
      <c r="G18" s="409">
        <f>+ACTIVIDAD_3!C26</f>
        <v>36168000</v>
      </c>
      <c r="H18" s="407">
        <f>+ACTIVIDAD_3!C27</f>
        <v>266400</v>
      </c>
      <c r="I18" s="410">
        <f>+ACTIVIDAD_3!C40+ACTIVIDAD_3!C42</f>
        <v>0.1</v>
      </c>
      <c r="J18" s="238"/>
      <c r="K18" s="137"/>
      <c r="L18" s="140"/>
    </row>
    <row r="19" spans="1:13" s="138" customFormat="1" ht="16.5" customHeight="1" x14ac:dyDescent="0.25">
      <c r="D19" s="390"/>
      <c r="G19" s="390"/>
      <c r="M19" s="112"/>
    </row>
    <row r="20" spans="1:13" ht="15" customHeight="1" thickBot="1" x14ac:dyDescent="0.35"/>
    <row r="21" spans="1:13" ht="35.1" customHeight="1" thickBot="1" x14ac:dyDescent="0.35">
      <c r="A21" s="726" t="s">
        <v>453</v>
      </c>
      <c r="B21" s="727"/>
      <c r="C21" s="727"/>
      <c r="D21" s="727"/>
      <c r="E21" s="727"/>
      <c r="F21" s="727"/>
      <c r="G21" s="727"/>
      <c r="H21" s="727"/>
      <c r="I21" s="727"/>
      <c r="J21" s="727"/>
      <c r="K21" s="727"/>
      <c r="L21" s="728"/>
    </row>
    <row r="22" spans="1:13" ht="35.1" customHeight="1" x14ac:dyDescent="0.3">
      <c r="A22" s="729" t="s">
        <v>450</v>
      </c>
      <c r="B22" s="702" t="s">
        <v>424</v>
      </c>
      <c r="C22" s="705" t="s">
        <v>408</v>
      </c>
      <c r="D22" s="707" t="s">
        <v>359</v>
      </c>
      <c r="E22" s="708"/>
      <c r="F22" s="709"/>
      <c r="G22" s="707" t="s">
        <v>360</v>
      </c>
      <c r="H22" s="708"/>
      <c r="I22" s="709"/>
      <c r="J22" s="707" t="s">
        <v>342</v>
      </c>
      <c r="K22" s="708"/>
      <c r="L22" s="709"/>
    </row>
    <row r="23" spans="1:13" ht="35.1" customHeight="1" thickBot="1" x14ac:dyDescent="0.35">
      <c r="A23" s="730"/>
      <c r="B23" s="703"/>
      <c r="C23" s="706"/>
      <c r="D23" s="236" t="s">
        <v>318</v>
      </c>
      <c r="E23" s="234" t="s">
        <v>319</v>
      </c>
      <c r="F23" s="235" t="s">
        <v>451</v>
      </c>
      <c r="G23" s="236" t="s">
        <v>318</v>
      </c>
      <c r="H23" s="234" t="s">
        <v>319</v>
      </c>
      <c r="I23" s="235" t="s">
        <v>451</v>
      </c>
      <c r="J23" s="236" t="s">
        <v>318</v>
      </c>
      <c r="K23" s="234" t="s">
        <v>319</v>
      </c>
      <c r="L23" s="235" t="s">
        <v>451</v>
      </c>
    </row>
    <row r="24" spans="1:13" ht="62.25" customHeight="1" x14ac:dyDescent="0.3">
      <c r="A24" s="732" t="s">
        <v>604</v>
      </c>
      <c r="B24" s="347" t="s">
        <v>586</v>
      </c>
      <c r="C24" s="746" t="s">
        <v>605</v>
      </c>
      <c r="D24" s="710"/>
      <c r="E24" s="740"/>
      <c r="F24" s="742"/>
      <c r="G24" s="710"/>
      <c r="H24" s="740"/>
      <c r="I24" s="742"/>
      <c r="J24" s="710"/>
      <c r="K24" s="740"/>
      <c r="L24" s="742"/>
    </row>
    <row r="25" spans="1:13" ht="72" customHeight="1" x14ac:dyDescent="0.3">
      <c r="A25" s="733"/>
      <c r="B25" s="345" t="s">
        <v>597</v>
      </c>
      <c r="C25" s="749"/>
      <c r="D25" s="712"/>
      <c r="E25" s="741"/>
      <c r="F25" s="743"/>
      <c r="G25" s="712"/>
      <c r="H25" s="741"/>
      <c r="I25" s="743"/>
      <c r="J25" s="712"/>
      <c r="K25" s="741"/>
      <c r="L25" s="743"/>
    </row>
    <row r="26" spans="1:13" ht="90" customHeight="1" thickBot="1" x14ac:dyDescent="0.35">
      <c r="A26" s="346" t="s">
        <v>607</v>
      </c>
      <c r="B26" s="345" t="s">
        <v>601</v>
      </c>
      <c r="C26" s="344" t="s">
        <v>606</v>
      </c>
      <c r="D26" s="238"/>
      <c r="E26" s="137"/>
      <c r="F26" s="140"/>
      <c r="G26" s="238"/>
      <c r="H26" s="137"/>
      <c r="I26" s="140"/>
      <c r="J26" s="238"/>
      <c r="K26" s="137"/>
      <c r="L26" s="140"/>
    </row>
    <row r="28" spans="1:13" ht="14.4" thickBot="1" x14ac:dyDescent="0.35"/>
    <row r="29" spans="1:13" ht="35.1" customHeight="1" thickBot="1" x14ac:dyDescent="0.35">
      <c r="A29" s="737" t="s">
        <v>454</v>
      </c>
      <c r="B29" s="738"/>
      <c r="C29" s="738"/>
      <c r="D29" s="738"/>
      <c r="E29" s="738"/>
      <c r="F29" s="738"/>
      <c r="G29" s="738"/>
      <c r="H29" s="738"/>
      <c r="I29" s="738"/>
      <c r="J29" s="738"/>
      <c r="K29" s="738"/>
      <c r="L29" s="739"/>
    </row>
    <row r="30" spans="1:13" ht="35.1" customHeight="1" x14ac:dyDescent="0.3">
      <c r="A30" s="729" t="s">
        <v>450</v>
      </c>
      <c r="B30" s="702" t="s">
        <v>424</v>
      </c>
      <c r="C30" s="705" t="s">
        <v>408</v>
      </c>
      <c r="D30" s="707" t="s">
        <v>325</v>
      </c>
      <c r="E30" s="708"/>
      <c r="F30" s="709"/>
      <c r="G30" s="707" t="s">
        <v>326</v>
      </c>
      <c r="H30" s="708"/>
      <c r="I30" s="709"/>
      <c r="J30" s="707" t="s">
        <v>327</v>
      </c>
      <c r="K30" s="708"/>
      <c r="L30" s="709"/>
    </row>
    <row r="31" spans="1:13" ht="35.1" customHeight="1" thickBot="1" x14ac:dyDescent="0.35">
      <c r="A31" s="730"/>
      <c r="B31" s="703"/>
      <c r="C31" s="706"/>
      <c r="D31" s="236" t="s">
        <v>318</v>
      </c>
      <c r="E31" s="234" t="s">
        <v>319</v>
      </c>
      <c r="F31" s="235" t="s">
        <v>451</v>
      </c>
      <c r="G31" s="236" t="s">
        <v>318</v>
      </c>
      <c r="H31" s="234" t="s">
        <v>319</v>
      </c>
      <c r="I31" s="235" t="s">
        <v>451</v>
      </c>
      <c r="J31" s="236" t="s">
        <v>318</v>
      </c>
      <c r="K31" s="234" t="s">
        <v>319</v>
      </c>
      <c r="L31" s="235" t="s">
        <v>451</v>
      </c>
    </row>
    <row r="32" spans="1:13" ht="56.25" customHeight="1" x14ac:dyDescent="0.3">
      <c r="A32" s="732" t="s">
        <v>604</v>
      </c>
      <c r="B32" s="347" t="s">
        <v>586</v>
      </c>
      <c r="C32" s="746" t="s">
        <v>605</v>
      </c>
      <c r="D32" s="744"/>
      <c r="E32" s="744"/>
      <c r="F32" s="742"/>
      <c r="G32" s="710"/>
      <c r="H32" s="740"/>
      <c r="I32" s="742"/>
      <c r="J32" s="710"/>
      <c r="K32" s="740"/>
      <c r="L32" s="742"/>
    </row>
    <row r="33" spans="1:12" ht="75" customHeight="1" x14ac:dyDescent="0.3">
      <c r="A33" s="733"/>
      <c r="B33" s="345" t="s">
        <v>597</v>
      </c>
      <c r="C33" s="749"/>
      <c r="D33" s="745"/>
      <c r="E33" s="745"/>
      <c r="F33" s="743"/>
      <c r="G33" s="712"/>
      <c r="H33" s="741"/>
      <c r="I33" s="743"/>
      <c r="J33" s="712"/>
      <c r="K33" s="741"/>
      <c r="L33" s="743"/>
    </row>
    <row r="34" spans="1:12" ht="72.75" customHeight="1" x14ac:dyDescent="0.3">
      <c r="A34" s="346" t="s">
        <v>607</v>
      </c>
      <c r="B34" s="345" t="s">
        <v>601</v>
      </c>
      <c r="C34" s="344" t="s">
        <v>606</v>
      </c>
      <c r="D34" s="237"/>
      <c r="E34" s="134"/>
      <c r="F34" s="135"/>
      <c r="G34" s="237"/>
      <c r="H34" s="134"/>
      <c r="I34" s="135"/>
      <c r="J34" s="237"/>
      <c r="K34" s="134"/>
      <c r="L34" s="135"/>
    </row>
    <row r="36" spans="1:12" ht="14.4" thickBot="1" x14ac:dyDescent="0.35"/>
    <row r="37" spans="1:12" ht="35.1" customHeight="1" thickBot="1" x14ac:dyDescent="0.35">
      <c r="A37" s="737" t="s">
        <v>455</v>
      </c>
      <c r="B37" s="738"/>
      <c r="C37" s="738"/>
      <c r="D37" s="738"/>
      <c r="E37" s="738"/>
      <c r="F37" s="738"/>
      <c r="G37" s="738"/>
      <c r="H37" s="738"/>
      <c r="I37" s="738"/>
      <c r="J37" s="738"/>
      <c r="K37" s="738"/>
      <c r="L37" s="739"/>
    </row>
    <row r="38" spans="1:12" ht="35.1" customHeight="1" x14ac:dyDescent="0.3">
      <c r="A38" s="729" t="s">
        <v>450</v>
      </c>
      <c r="B38" s="702" t="s">
        <v>424</v>
      </c>
      <c r="C38" s="705" t="s">
        <v>408</v>
      </c>
      <c r="D38" s="707" t="s">
        <v>328</v>
      </c>
      <c r="E38" s="708"/>
      <c r="F38" s="709"/>
      <c r="G38" s="707" t="s">
        <v>406</v>
      </c>
      <c r="H38" s="708"/>
      <c r="I38" s="709"/>
      <c r="J38" s="707" t="s">
        <v>329</v>
      </c>
      <c r="K38" s="708"/>
      <c r="L38" s="709"/>
    </row>
    <row r="39" spans="1:12" ht="35.1" customHeight="1" thickBot="1" x14ac:dyDescent="0.35">
      <c r="A39" s="730"/>
      <c r="B39" s="703"/>
      <c r="C39" s="706"/>
      <c r="D39" s="236" t="s">
        <v>318</v>
      </c>
      <c r="E39" s="234" t="s">
        <v>319</v>
      </c>
      <c r="F39" s="235" t="s">
        <v>451</v>
      </c>
      <c r="G39" s="236" t="s">
        <v>318</v>
      </c>
      <c r="H39" s="234" t="s">
        <v>319</v>
      </c>
      <c r="I39" s="235" t="s">
        <v>451</v>
      </c>
      <c r="J39" s="236" t="s">
        <v>318</v>
      </c>
      <c r="K39" s="234" t="s">
        <v>319</v>
      </c>
      <c r="L39" s="235" t="s">
        <v>451</v>
      </c>
    </row>
    <row r="40" spans="1:12" ht="72" customHeight="1" x14ac:dyDescent="0.3">
      <c r="A40" s="732" t="s">
        <v>604</v>
      </c>
      <c r="B40" s="347" t="s">
        <v>586</v>
      </c>
      <c r="C40" s="746" t="s">
        <v>605</v>
      </c>
      <c r="D40" s="710"/>
      <c r="E40" s="740"/>
      <c r="F40" s="742"/>
      <c r="G40" s="710"/>
      <c r="H40" s="740"/>
      <c r="I40" s="742"/>
      <c r="J40" s="710"/>
      <c r="K40" s="740"/>
      <c r="L40" s="742"/>
    </row>
    <row r="41" spans="1:12" ht="67.5" customHeight="1" x14ac:dyDescent="0.3">
      <c r="A41" s="733"/>
      <c r="B41" s="345" t="s">
        <v>597</v>
      </c>
      <c r="C41" s="749"/>
      <c r="D41" s="712"/>
      <c r="E41" s="741"/>
      <c r="F41" s="743"/>
      <c r="G41" s="712"/>
      <c r="H41" s="741"/>
      <c r="I41" s="743"/>
      <c r="J41" s="712"/>
      <c r="K41" s="741"/>
      <c r="L41" s="743"/>
    </row>
    <row r="42" spans="1:12" ht="81.75" customHeight="1" x14ac:dyDescent="0.3">
      <c r="A42" s="346" t="s">
        <v>607</v>
      </c>
      <c r="B42" s="345" t="s">
        <v>601</v>
      </c>
      <c r="C42" s="344" t="s">
        <v>606</v>
      </c>
      <c r="D42" s="237"/>
      <c r="E42" s="134"/>
      <c r="F42" s="135"/>
      <c r="G42" s="237"/>
      <c r="H42" s="134"/>
      <c r="I42" s="135"/>
      <c r="J42" s="237"/>
      <c r="K42" s="134"/>
      <c r="L42" s="135"/>
    </row>
  </sheetData>
  <mergeCells count="92">
    <mergeCell ref="J32:J33"/>
    <mergeCell ref="K32:K33"/>
    <mergeCell ref="L32:L33"/>
    <mergeCell ref="K15:K17"/>
    <mergeCell ref="L15:L17"/>
    <mergeCell ref="J24:J25"/>
    <mergeCell ref="K24:K25"/>
    <mergeCell ref="L24:L25"/>
    <mergeCell ref="F40:F41"/>
    <mergeCell ref="G40:G41"/>
    <mergeCell ref="H40:H41"/>
    <mergeCell ref="C15:C17"/>
    <mergeCell ref="I32:I33"/>
    <mergeCell ref="D24:D25"/>
    <mergeCell ref="E24:E25"/>
    <mergeCell ref="F24:F25"/>
    <mergeCell ref="G24:G25"/>
    <mergeCell ref="H24:H25"/>
    <mergeCell ref="I24:I25"/>
    <mergeCell ref="C24:C25"/>
    <mergeCell ref="C32:C33"/>
    <mergeCell ref="C40:C41"/>
    <mergeCell ref="I40:I41"/>
    <mergeCell ref="J40:J41"/>
    <mergeCell ref="K40:K41"/>
    <mergeCell ref="L40:L41"/>
    <mergeCell ref="D32:D33"/>
    <mergeCell ref="E32:E33"/>
    <mergeCell ref="F32:F33"/>
    <mergeCell ref="G32:G33"/>
    <mergeCell ref="H32:H33"/>
    <mergeCell ref="A37:L37"/>
    <mergeCell ref="C38:C39"/>
    <mergeCell ref="D38:F38"/>
    <mergeCell ref="G38:I38"/>
    <mergeCell ref="J38:L38"/>
    <mergeCell ref="D40:D41"/>
    <mergeCell ref="E40:E41"/>
    <mergeCell ref="A32:A33"/>
    <mergeCell ref="A40:A41"/>
    <mergeCell ref="B15:B16"/>
    <mergeCell ref="A15:A17"/>
    <mergeCell ref="A24:A25"/>
    <mergeCell ref="A38:A39"/>
    <mergeCell ref="B38:B39"/>
    <mergeCell ref="A22:A23"/>
    <mergeCell ref="A30:A31"/>
    <mergeCell ref="A21:L21"/>
    <mergeCell ref="A29:L29"/>
    <mergeCell ref="J22:L22"/>
    <mergeCell ref="J30:L30"/>
    <mergeCell ref="B22:B23"/>
    <mergeCell ref="C22:C23"/>
    <mergeCell ref="D22:F22"/>
    <mergeCell ref="G22:I22"/>
    <mergeCell ref="A6:A8"/>
    <mergeCell ref="A12:L12"/>
    <mergeCell ref="A13:A14"/>
    <mergeCell ref="M6:O6"/>
    <mergeCell ref="M7:O7"/>
    <mergeCell ref="M8:O8"/>
    <mergeCell ref="D13:F13"/>
    <mergeCell ref="G13:I13"/>
    <mergeCell ref="J13:L13"/>
    <mergeCell ref="K10:L10"/>
    <mergeCell ref="M9:O9"/>
    <mergeCell ref="M10:O10"/>
    <mergeCell ref="M11:O11"/>
    <mergeCell ref="B10:I10"/>
    <mergeCell ref="A1:A4"/>
    <mergeCell ref="J1:L1"/>
    <mergeCell ref="J2:L2"/>
    <mergeCell ref="J3:L3"/>
    <mergeCell ref="J4:L4"/>
    <mergeCell ref="B1:I1"/>
    <mergeCell ref="B2:I2"/>
    <mergeCell ref="B3:I3"/>
    <mergeCell ref="B4:I4"/>
    <mergeCell ref="B30:B31"/>
    <mergeCell ref="J6:J8"/>
    <mergeCell ref="C30:C31"/>
    <mergeCell ref="D30:F30"/>
    <mergeCell ref="G30:I30"/>
    <mergeCell ref="B13:B14"/>
    <mergeCell ref="J15:J17"/>
    <mergeCell ref="C13:C14"/>
    <mergeCell ref="D15:D17"/>
    <mergeCell ref="E15:E17"/>
    <mergeCell ref="F15:F17"/>
    <mergeCell ref="G15:G17"/>
    <mergeCell ref="H15:H17"/>
    <mergeCell ref="I15:I17"/>
  </mergeCells>
  <pageMargins left="0.25" right="0.25" top="0.75" bottom="0.75" header="0.3" footer="0.3"/>
  <pageSetup scale="21" orientation="landscape"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9"/>
  </sheetPr>
  <dimension ref="A1:CM18"/>
  <sheetViews>
    <sheetView tabSelected="1" topLeftCell="F14" zoomScaleNormal="100" workbookViewId="0">
      <selection activeCell="T14" sqref="T14"/>
    </sheetView>
  </sheetViews>
  <sheetFormatPr baseColWidth="10" defaultColWidth="11.44140625" defaultRowHeight="14.4" x14ac:dyDescent="0.3"/>
  <cols>
    <col min="1" max="1" width="15.6640625" style="222" customWidth="1"/>
    <col min="2" max="2" width="35.44140625" style="222" customWidth="1"/>
    <col min="3" max="3" width="27.88671875" style="222" customWidth="1"/>
    <col min="4" max="4" width="12" style="222" customWidth="1"/>
    <col min="5" max="5" width="35" style="222" customWidth="1"/>
    <col min="6" max="6" width="19" style="222" customWidth="1"/>
    <col min="7" max="7" width="13.6640625" style="222" customWidth="1"/>
    <col min="8" max="8" width="13.44140625" style="222" customWidth="1"/>
    <col min="9" max="9" width="13.6640625" style="223" customWidth="1"/>
    <col min="10" max="10" width="11.44140625" style="223" customWidth="1"/>
    <col min="11" max="11" width="11.44140625" style="223"/>
    <col min="12" max="12" width="10.109375" style="223" customWidth="1"/>
    <col min="13" max="13" width="10.109375" style="222" customWidth="1"/>
    <col min="14" max="14" width="20.44140625" style="222" customWidth="1"/>
    <col min="15" max="16" width="10.109375" style="222" customWidth="1"/>
    <col min="17" max="17" width="24.88671875" style="222" customWidth="1"/>
    <col min="18" max="19" width="10.109375" style="222" customWidth="1"/>
    <col min="20" max="20" width="21.33203125" style="222" customWidth="1"/>
    <col min="21" max="22" width="10.109375" style="222" customWidth="1"/>
    <col min="23" max="23" width="20.6640625" style="222" customWidth="1"/>
    <col min="24" max="25" width="10.33203125" style="222" customWidth="1"/>
    <col min="26" max="26" width="21.88671875" style="222" customWidth="1"/>
    <col min="27" max="28" width="10.33203125" style="222" customWidth="1"/>
    <col min="29" max="29" width="22.33203125" style="222" customWidth="1"/>
    <col min="30" max="31" width="10.33203125" style="222" customWidth="1"/>
    <col min="32" max="32" width="20.44140625" style="222" customWidth="1"/>
    <col min="33" max="34" width="10.33203125" style="222" customWidth="1"/>
    <col min="35" max="35" width="20" style="222" customWidth="1"/>
    <col min="36" max="37" width="10.33203125" style="222" customWidth="1"/>
    <col min="38" max="38" width="13.44140625" style="222" customWidth="1"/>
    <col min="39" max="40" width="10.33203125" style="222" customWidth="1"/>
    <col min="41" max="41" width="13.44140625" style="222" customWidth="1"/>
    <col min="42" max="43" width="10.33203125" style="222" customWidth="1"/>
    <col min="44" max="44" width="12" style="222" customWidth="1"/>
    <col min="45" max="46" width="10.33203125" style="222" customWidth="1"/>
    <col min="47" max="47" width="12.44140625" style="222" customWidth="1"/>
    <col min="48" max="48" width="14" style="222" customWidth="1"/>
    <col min="49" max="50" width="12" style="222" customWidth="1"/>
    <col min="51" max="91" width="11.44140625" style="229"/>
    <col min="92" max="16384" width="11.44140625" style="222"/>
  </cols>
  <sheetData>
    <row r="1" spans="1:91" s="198" customFormat="1" ht="25.5" customHeight="1" thickBot="1" x14ac:dyDescent="0.35">
      <c r="A1" s="575"/>
      <c r="B1" s="752"/>
      <c r="C1" s="758" t="s">
        <v>372</v>
      </c>
      <c r="D1" s="758"/>
      <c r="E1" s="758"/>
      <c r="F1" s="758"/>
      <c r="G1" s="758"/>
      <c r="H1" s="758"/>
      <c r="I1" s="758"/>
      <c r="J1" s="758"/>
      <c r="K1" s="758"/>
      <c r="L1" s="758"/>
      <c r="M1" s="758"/>
      <c r="N1" s="758"/>
      <c r="O1" s="758"/>
      <c r="P1" s="758"/>
      <c r="Q1" s="758"/>
      <c r="R1" s="758"/>
      <c r="S1" s="758"/>
      <c r="T1" s="758"/>
      <c r="U1" s="758"/>
      <c r="V1" s="758"/>
      <c r="W1" s="758"/>
      <c r="X1" s="758"/>
      <c r="Y1" s="758"/>
      <c r="Z1" s="758"/>
      <c r="AA1" s="758"/>
      <c r="AB1" s="758"/>
      <c r="AC1" s="758"/>
      <c r="AD1" s="758"/>
      <c r="AE1" s="758"/>
      <c r="AF1" s="758"/>
      <c r="AG1" s="758"/>
      <c r="AH1" s="758"/>
      <c r="AI1" s="758"/>
      <c r="AJ1" s="758"/>
      <c r="AK1" s="758"/>
      <c r="AL1" s="758"/>
      <c r="AM1" s="758"/>
      <c r="AN1" s="758"/>
      <c r="AO1" s="758"/>
      <c r="AP1" s="758"/>
      <c r="AQ1" s="758"/>
      <c r="AR1" s="758"/>
      <c r="AS1" s="758"/>
      <c r="AT1" s="758"/>
      <c r="AU1" s="758"/>
      <c r="AV1" s="757" t="s">
        <v>413</v>
      </c>
      <c r="AW1" s="757"/>
      <c r="AX1" s="757"/>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c r="CA1" s="218"/>
      <c r="CB1" s="218"/>
      <c r="CC1" s="218"/>
      <c r="CD1" s="218"/>
      <c r="CE1" s="218"/>
      <c r="CF1" s="218"/>
      <c r="CG1" s="218"/>
      <c r="CH1" s="218"/>
      <c r="CI1" s="218"/>
      <c r="CJ1" s="218"/>
      <c r="CK1" s="218"/>
      <c r="CL1" s="218"/>
      <c r="CM1" s="218"/>
    </row>
    <row r="2" spans="1:91" s="198" customFormat="1" ht="25.5" customHeight="1" thickBot="1" x14ac:dyDescent="0.35">
      <c r="A2" s="575"/>
      <c r="B2" s="752"/>
      <c r="C2" s="759" t="s">
        <v>373</v>
      </c>
      <c r="D2" s="759"/>
      <c r="E2" s="759"/>
      <c r="F2" s="759"/>
      <c r="G2" s="759"/>
      <c r="H2" s="759"/>
      <c r="I2" s="759"/>
      <c r="J2" s="759"/>
      <c r="K2" s="759"/>
      <c r="L2" s="759"/>
      <c r="M2" s="759"/>
      <c r="N2" s="759"/>
      <c r="O2" s="759"/>
      <c r="P2" s="759"/>
      <c r="Q2" s="759"/>
      <c r="R2" s="759"/>
      <c r="S2" s="759"/>
      <c r="T2" s="759"/>
      <c r="U2" s="759"/>
      <c r="V2" s="759"/>
      <c r="W2" s="759"/>
      <c r="X2" s="759"/>
      <c r="Y2" s="759"/>
      <c r="Z2" s="759"/>
      <c r="AA2" s="759"/>
      <c r="AB2" s="759"/>
      <c r="AC2" s="759"/>
      <c r="AD2" s="759"/>
      <c r="AE2" s="759"/>
      <c r="AF2" s="759"/>
      <c r="AG2" s="759"/>
      <c r="AH2" s="759"/>
      <c r="AI2" s="759"/>
      <c r="AJ2" s="759"/>
      <c r="AK2" s="759"/>
      <c r="AL2" s="759"/>
      <c r="AM2" s="759"/>
      <c r="AN2" s="759"/>
      <c r="AO2" s="759"/>
      <c r="AP2" s="759"/>
      <c r="AQ2" s="759"/>
      <c r="AR2" s="759"/>
      <c r="AS2" s="759"/>
      <c r="AT2" s="759"/>
      <c r="AU2" s="759"/>
      <c r="AV2" s="757" t="s">
        <v>379</v>
      </c>
      <c r="AW2" s="757"/>
      <c r="AX2" s="757"/>
      <c r="AY2" s="262"/>
      <c r="AZ2" s="262"/>
      <c r="BA2" s="262"/>
      <c r="BB2" s="262"/>
      <c r="BC2" s="262"/>
      <c r="BD2" s="262"/>
      <c r="BE2" s="262"/>
      <c r="BF2" s="262"/>
      <c r="BG2" s="262"/>
      <c r="BH2" s="262"/>
      <c r="BI2" s="262"/>
      <c r="BJ2" s="262"/>
      <c r="BK2" s="262"/>
      <c r="BL2" s="262"/>
      <c r="BM2" s="262"/>
      <c r="BN2" s="262"/>
      <c r="BO2" s="262"/>
      <c r="BP2" s="262"/>
      <c r="BQ2" s="262"/>
      <c r="BR2" s="262"/>
      <c r="BS2" s="262"/>
      <c r="BT2" s="262"/>
      <c r="BU2" s="262"/>
      <c r="BV2" s="262"/>
      <c r="BW2" s="262"/>
      <c r="BX2" s="262"/>
      <c r="BY2" s="262"/>
      <c r="BZ2" s="262"/>
      <c r="CA2" s="218"/>
      <c r="CB2" s="218"/>
      <c r="CC2" s="218"/>
      <c r="CD2" s="218"/>
      <c r="CE2" s="218"/>
      <c r="CF2" s="218"/>
      <c r="CG2" s="218"/>
      <c r="CH2" s="218"/>
      <c r="CI2" s="218"/>
      <c r="CJ2" s="218"/>
      <c r="CK2" s="218"/>
      <c r="CL2" s="218"/>
      <c r="CM2" s="218"/>
    </row>
    <row r="3" spans="1:91" s="198" customFormat="1" ht="25.5" customHeight="1" thickBot="1" x14ac:dyDescent="0.35">
      <c r="A3" s="575"/>
      <c r="B3" s="752"/>
      <c r="C3" s="759" t="s">
        <v>374</v>
      </c>
      <c r="D3" s="759"/>
      <c r="E3" s="759"/>
      <c r="F3" s="759"/>
      <c r="G3" s="759"/>
      <c r="H3" s="759"/>
      <c r="I3" s="759"/>
      <c r="J3" s="759"/>
      <c r="K3" s="759"/>
      <c r="L3" s="759"/>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c r="AM3" s="759"/>
      <c r="AN3" s="759"/>
      <c r="AO3" s="759"/>
      <c r="AP3" s="759"/>
      <c r="AQ3" s="759"/>
      <c r="AR3" s="759"/>
      <c r="AS3" s="759"/>
      <c r="AT3" s="759"/>
      <c r="AU3" s="759"/>
      <c r="AV3" s="757" t="s">
        <v>380</v>
      </c>
      <c r="AW3" s="757"/>
      <c r="AX3" s="757"/>
      <c r="AY3" s="262"/>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18"/>
      <c r="CB3" s="218"/>
      <c r="CC3" s="218"/>
      <c r="CD3" s="218"/>
      <c r="CE3" s="218"/>
      <c r="CF3" s="218"/>
      <c r="CG3" s="218"/>
      <c r="CH3" s="218"/>
      <c r="CI3" s="218"/>
      <c r="CJ3" s="218"/>
      <c r="CK3" s="218"/>
      <c r="CL3" s="218"/>
      <c r="CM3" s="218"/>
    </row>
    <row r="4" spans="1:91" s="198" customFormat="1" ht="25.5" customHeight="1" thickBot="1" x14ac:dyDescent="0.35">
      <c r="A4" s="576"/>
      <c r="B4" s="753"/>
      <c r="C4" s="754" t="s">
        <v>462</v>
      </c>
      <c r="D4" s="755"/>
      <c r="E4" s="755"/>
      <c r="F4" s="755"/>
      <c r="G4" s="755"/>
      <c r="H4" s="755"/>
      <c r="I4" s="755"/>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755"/>
      <c r="AO4" s="755"/>
      <c r="AP4" s="755"/>
      <c r="AQ4" s="755"/>
      <c r="AR4" s="755"/>
      <c r="AS4" s="755"/>
      <c r="AT4" s="755"/>
      <c r="AU4" s="756"/>
      <c r="AV4" s="757" t="s">
        <v>371</v>
      </c>
      <c r="AW4" s="757"/>
      <c r="AX4" s="757"/>
      <c r="AY4" s="262"/>
      <c r="AZ4" s="262"/>
      <c r="BA4" s="262"/>
      <c r="BB4" s="262"/>
      <c r="BC4" s="262"/>
      <c r="BD4" s="262"/>
      <c r="BE4" s="262"/>
      <c r="BF4" s="262"/>
      <c r="BG4" s="262"/>
      <c r="BH4" s="262"/>
      <c r="BI4" s="262"/>
      <c r="BJ4" s="262"/>
      <c r="BK4" s="262"/>
      <c r="BL4" s="262"/>
      <c r="BM4" s="262"/>
      <c r="BN4" s="262"/>
      <c r="BO4" s="262"/>
      <c r="BP4" s="262"/>
      <c r="BQ4" s="262"/>
      <c r="BR4" s="262"/>
      <c r="BS4" s="262"/>
      <c r="BT4" s="262"/>
      <c r="BU4" s="262"/>
      <c r="BV4" s="262"/>
      <c r="BW4" s="262"/>
      <c r="BX4" s="262"/>
      <c r="BY4" s="262"/>
      <c r="BZ4" s="262"/>
      <c r="CA4" s="218"/>
      <c r="CB4" s="218"/>
      <c r="CC4" s="218"/>
      <c r="CD4" s="218"/>
      <c r="CE4" s="218"/>
      <c r="CF4" s="218"/>
      <c r="CG4" s="218"/>
      <c r="CH4" s="218"/>
      <c r="CI4" s="218"/>
      <c r="CJ4" s="218"/>
      <c r="CK4" s="218"/>
      <c r="CL4" s="218"/>
      <c r="CM4" s="218"/>
    </row>
    <row r="5" spans="1:91" s="218" customFormat="1" ht="21.75" customHeight="1" thickBot="1" x14ac:dyDescent="0.35">
      <c r="A5" s="230"/>
      <c r="B5" s="221"/>
      <c r="C5" s="221"/>
      <c r="D5" s="221"/>
      <c r="E5" s="221"/>
      <c r="F5" s="221"/>
      <c r="G5" s="221"/>
      <c r="H5" s="221"/>
      <c r="I5" s="221"/>
      <c r="J5" s="221"/>
      <c r="K5" s="221"/>
      <c r="L5" s="221"/>
      <c r="M5" s="231"/>
      <c r="N5" s="231"/>
      <c r="O5" s="231"/>
      <c r="AY5" s="262"/>
      <c r="AZ5" s="262"/>
      <c r="BA5" s="262"/>
      <c r="BB5" s="262"/>
      <c r="BC5" s="262"/>
      <c r="BD5" s="262"/>
      <c r="BE5" s="262"/>
      <c r="BF5" s="262"/>
      <c r="BG5" s="262"/>
      <c r="BH5" s="262"/>
      <c r="BI5" s="262"/>
      <c r="BJ5" s="262"/>
      <c r="BK5" s="262"/>
      <c r="BL5" s="262"/>
      <c r="BM5" s="262"/>
      <c r="BN5" s="262"/>
      <c r="BO5" s="262"/>
      <c r="BP5" s="262"/>
      <c r="BQ5" s="262"/>
      <c r="BR5" s="262"/>
      <c r="BS5" s="262"/>
      <c r="BT5" s="262"/>
      <c r="BU5" s="262"/>
      <c r="BV5" s="262"/>
      <c r="BW5" s="262"/>
      <c r="BX5" s="262"/>
      <c r="BY5" s="262"/>
      <c r="BZ5" s="262"/>
    </row>
    <row r="6" spans="1:91" s="198" customFormat="1" ht="21.75" customHeight="1" thickBot="1" x14ac:dyDescent="0.3">
      <c r="A6" s="725" t="s">
        <v>409</v>
      </c>
      <c r="B6" s="725"/>
      <c r="C6" s="269" t="s">
        <v>343</v>
      </c>
      <c r="D6" s="411" t="s">
        <v>585</v>
      </c>
      <c r="E6" s="269" t="s">
        <v>344</v>
      </c>
      <c r="F6" s="411" t="s">
        <v>585</v>
      </c>
      <c r="G6" s="269" t="s">
        <v>345</v>
      </c>
      <c r="H6" s="263"/>
      <c r="I6" s="297" t="s">
        <v>346</v>
      </c>
      <c r="J6" s="270"/>
      <c r="K6" s="298"/>
      <c r="L6" s="299"/>
      <c r="M6" s="273"/>
      <c r="N6" s="762" t="s">
        <v>369</v>
      </c>
      <c r="O6" s="763"/>
      <c r="P6" s="764"/>
      <c r="Q6" s="771" t="s">
        <v>410</v>
      </c>
      <c r="R6" s="771"/>
      <c r="S6" s="771"/>
      <c r="T6" s="760"/>
      <c r="U6" s="761"/>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62"/>
      <c r="AZ6" s="262"/>
      <c r="BA6" s="262"/>
      <c r="BB6" s="262"/>
      <c r="BC6" s="262"/>
      <c r="BD6" s="262"/>
      <c r="BE6" s="262"/>
      <c r="BF6" s="262"/>
      <c r="BG6" s="262"/>
      <c r="BH6" s="262"/>
      <c r="BI6" s="262"/>
      <c r="BJ6" s="262"/>
      <c r="BK6" s="262"/>
      <c r="BL6" s="262"/>
      <c r="BM6" s="262"/>
      <c r="BN6" s="262"/>
      <c r="BO6" s="262"/>
      <c r="BP6" s="262"/>
      <c r="BQ6" s="262"/>
      <c r="BR6" s="262"/>
      <c r="BS6" s="262"/>
      <c r="BT6" s="262"/>
      <c r="BU6" s="262"/>
      <c r="BV6" s="262"/>
      <c r="BW6" s="262"/>
      <c r="BX6" s="262"/>
      <c r="BY6" s="262"/>
      <c r="BZ6" s="262"/>
      <c r="CA6" s="218"/>
      <c r="CB6" s="218"/>
      <c r="CC6" s="218"/>
      <c r="CD6" s="218"/>
      <c r="CE6" s="218"/>
      <c r="CF6" s="218"/>
      <c r="CG6" s="218"/>
      <c r="CH6" s="218"/>
      <c r="CI6" s="218"/>
      <c r="CJ6" s="218"/>
      <c r="CK6" s="218"/>
      <c r="CL6" s="218"/>
      <c r="CM6" s="218"/>
    </row>
    <row r="7" spans="1:91" s="198" customFormat="1" ht="21.75" customHeight="1" thickBot="1" x14ac:dyDescent="0.3">
      <c r="A7" s="725"/>
      <c r="B7" s="725"/>
      <c r="C7" s="271" t="s">
        <v>347</v>
      </c>
      <c r="D7" s="272"/>
      <c r="E7" s="269" t="s">
        <v>348</v>
      </c>
      <c r="F7" s="263"/>
      <c r="G7" s="269" t="s">
        <v>349</v>
      </c>
      <c r="H7" s="272"/>
      <c r="I7" s="297" t="s">
        <v>350</v>
      </c>
      <c r="J7" s="270"/>
      <c r="K7" s="298"/>
      <c r="L7" s="299"/>
      <c r="M7" s="273"/>
      <c r="N7" s="765"/>
      <c r="O7" s="766"/>
      <c r="P7" s="767"/>
      <c r="Q7" s="771" t="s">
        <v>411</v>
      </c>
      <c r="R7" s="771"/>
      <c r="S7" s="771"/>
      <c r="T7" s="760"/>
      <c r="U7" s="761"/>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18"/>
      <c r="CB7" s="218"/>
      <c r="CC7" s="218"/>
      <c r="CD7" s="218"/>
      <c r="CE7" s="218"/>
      <c r="CF7" s="218"/>
      <c r="CG7" s="218"/>
      <c r="CH7" s="218"/>
      <c r="CI7" s="218"/>
      <c r="CJ7" s="218"/>
      <c r="CK7" s="218"/>
      <c r="CL7" s="218"/>
      <c r="CM7" s="218"/>
    </row>
    <row r="8" spans="1:91" s="198" customFormat="1" ht="21.75" customHeight="1" thickBot="1" x14ac:dyDescent="0.3">
      <c r="A8" s="725"/>
      <c r="B8" s="725"/>
      <c r="C8" s="269" t="s">
        <v>351</v>
      </c>
      <c r="D8" s="263"/>
      <c r="E8" s="269" t="s">
        <v>352</v>
      </c>
      <c r="F8" s="263"/>
      <c r="G8" s="269" t="s">
        <v>353</v>
      </c>
      <c r="H8" s="272"/>
      <c r="I8" s="297" t="s">
        <v>354</v>
      </c>
      <c r="J8" s="270"/>
      <c r="K8" s="298"/>
      <c r="L8" s="299"/>
      <c r="M8" s="273"/>
      <c r="N8" s="768"/>
      <c r="O8" s="769"/>
      <c r="P8" s="770"/>
      <c r="Q8" s="771" t="s">
        <v>412</v>
      </c>
      <c r="R8" s="771"/>
      <c r="S8" s="771"/>
      <c r="T8" s="760" t="s">
        <v>585</v>
      </c>
      <c r="U8" s="761"/>
      <c r="X8" s="218"/>
      <c r="Y8" s="218"/>
      <c r="Z8" s="218"/>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62"/>
      <c r="AZ8" s="262"/>
      <c r="BA8" s="262"/>
      <c r="BB8" s="262"/>
      <c r="BC8" s="262"/>
      <c r="BD8" s="262"/>
      <c r="BE8" s="262"/>
      <c r="BF8" s="262"/>
      <c r="BG8" s="262"/>
      <c r="BH8" s="262"/>
      <c r="BI8" s="262"/>
      <c r="BJ8" s="262"/>
      <c r="BK8" s="262"/>
      <c r="BL8" s="262"/>
      <c r="BM8" s="262"/>
      <c r="BN8" s="262"/>
      <c r="BO8" s="262"/>
      <c r="BP8" s="262"/>
      <c r="BQ8" s="262"/>
      <c r="BR8" s="262"/>
      <c r="BS8" s="262"/>
      <c r="BT8" s="262"/>
      <c r="BU8" s="262"/>
      <c r="BV8" s="262"/>
      <c r="BW8" s="262"/>
      <c r="BX8" s="262"/>
      <c r="BY8" s="262"/>
      <c r="BZ8" s="262"/>
      <c r="CA8" s="218"/>
      <c r="CB8" s="218"/>
      <c r="CC8" s="218"/>
      <c r="CD8" s="218"/>
      <c r="CE8" s="218"/>
      <c r="CF8" s="218"/>
      <c r="CG8" s="218"/>
      <c r="CH8" s="218"/>
      <c r="CI8" s="218"/>
      <c r="CJ8" s="218"/>
      <c r="CK8" s="218"/>
      <c r="CL8" s="218"/>
      <c r="CM8" s="218"/>
    </row>
    <row r="9" spans="1:91" s="218" customFormat="1" ht="21.75" customHeight="1" thickBot="1" x14ac:dyDescent="0.35">
      <c r="I9" s="300"/>
      <c r="J9" s="300"/>
      <c r="K9" s="300"/>
      <c r="L9" s="300"/>
      <c r="AY9" s="262"/>
      <c r="AZ9" s="262"/>
      <c r="BA9" s="262"/>
      <c r="BB9" s="262"/>
      <c r="BC9" s="262"/>
      <c r="BD9" s="262"/>
      <c r="BE9" s="262"/>
      <c r="BF9" s="262"/>
      <c r="BG9" s="262"/>
      <c r="BH9" s="262"/>
      <c r="BI9" s="262"/>
      <c r="BJ9" s="262"/>
      <c r="BK9" s="262"/>
      <c r="BL9" s="262"/>
      <c r="BM9" s="262"/>
      <c r="BN9" s="262"/>
      <c r="BO9" s="262"/>
      <c r="BP9" s="262"/>
      <c r="BQ9" s="262"/>
      <c r="BR9" s="262"/>
      <c r="BS9" s="262"/>
      <c r="BT9" s="262"/>
      <c r="BU9" s="262"/>
      <c r="BV9" s="262"/>
      <c r="BW9" s="262"/>
      <c r="BX9" s="262"/>
      <c r="BY9" s="262"/>
      <c r="BZ9" s="262"/>
    </row>
    <row r="10" spans="1:91" s="112" customFormat="1" ht="40.35" customHeight="1" thickBot="1" x14ac:dyDescent="0.35">
      <c r="A10" s="560" t="s">
        <v>612</v>
      </c>
      <c r="B10" s="562"/>
      <c r="C10" s="587" t="s">
        <v>614</v>
      </c>
      <c r="D10" s="588"/>
      <c r="E10" s="588"/>
      <c r="F10" s="588"/>
      <c r="G10" s="588"/>
      <c r="H10" s="588"/>
      <c r="I10" s="588"/>
      <c r="J10" s="588"/>
      <c r="K10" s="589"/>
      <c r="M10" s="316"/>
      <c r="N10" s="363" t="s">
        <v>613</v>
      </c>
      <c r="O10" s="584">
        <v>2024110010313</v>
      </c>
      <c r="P10" s="585"/>
      <c r="Q10" s="586"/>
    </row>
    <row r="11" spans="1:91" s="218" customFormat="1" ht="21.75" customHeight="1" thickBot="1" x14ac:dyDescent="0.35">
      <c r="I11" s="300"/>
      <c r="J11" s="300"/>
      <c r="K11" s="300"/>
      <c r="L11" s="300"/>
      <c r="AY11" s="262"/>
      <c r="AZ11" s="262"/>
      <c r="BA11" s="262"/>
      <c r="BB11" s="262"/>
      <c r="BC11" s="262"/>
      <c r="BD11" s="262"/>
      <c r="BE11" s="262"/>
      <c r="BF11" s="262"/>
      <c r="BG11" s="262"/>
      <c r="BH11" s="262"/>
      <c r="BI11" s="262"/>
      <c r="BJ11" s="262"/>
      <c r="BK11" s="262"/>
      <c r="BL11" s="262"/>
      <c r="BM11" s="262"/>
      <c r="BN11" s="262"/>
      <c r="BO11" s="262"/>
      <c r="BP11" s="262"/>
      <c r="BQ11" s="262"/>
      <c r="BR11" s="262"/>
      <c r="BS11" s="262"/>
      <c r="BT11" s="262"/>
      <c r="BU11" s="262"/>
      <c r="BV11" s="262"/>
      <c r="BW11" s="262"/>
      <c r="BX11" s="262"/>
      <c r="BY11" s="262"/>
      <c r="BZ11" s="262"/>
    </row>
    <row r="12" spans="1:91" ht="23.4" customHeight="1" x14ac:dyDescent="0.3">
      <c r="A12" s="786" t="s">
        <v>445</v>
      </c>
      <c r="B12" s="775" t="s">
        <v>436</v>
      </c>
      <c r="C12" s="788" t="s">
        <v>437</v>
      </c>
      <c r="D12" s="788" t="s">
        <v>443</v>
      </c>
      <c r="E12" s="788" t="s">
        <v>438</v>
      </c>
      <c r="F12" s="788" t="s">
        <v>503</v>
      </c>
      <c r="G12" s="775" t="s">
        <v>439</v>
      </c>
      <c r="H12" s="775" t="s">
        <v>440</v>
      </c>
      <c r="I12" s="790" t="s">
        <v>433</v>
      </c>
      <c r="J12" s="790" t="s">
        <v>432</v>
      </c>
      <c r="K12" s="777" t="s">
        <v>434</v>
      </c>
      <c r="L12" s="792" t="s">
        <v>343</v>
      </c>
      <c r="M12" s="773"/>
      <c r="N12" s="774"/>
      <c r="O12" s="772" t="s">
        <v>344</v>
      </c>
      <c r="P12" s="773"/>
      <c r="Q12" s="774"/>
      <c r="R12" s="772" t="s">
        <v>345</v>
      </c>
      <c r="S12" s="773"/>
      <c r="T12" s="774"/>
      <c r="U12" s="772" t="s">
        <v>346</v>
      </c>
      <c r="V12" s="773"/>
      <c r="W12" s="774"/>
      <c r="X12" s="772" t="s">
        <v>347</v>
      </c>
      <c r="Y12" s="773"/>
      <c r="Z12" s="774"/>
      <c r="AA12" s="772" t="s">
        <v>348</v>
      </c>
      <c r="AB12" s="773"/>
      <c r="AC12" s="774"/>
      <c r="AD12" s="772" t="s">
        <v>349</v>
      </c>
      <c r="AE12" s="773"/>
      <c r="AF12" s="774"/>
      <c r="AG12" s="772" t="s">
        <v>350</v>
      </c>
      <c r="AH12" s="773"/>
      <c r="AI12" s="774"/>
      <c r="AJ12" s="772" t="s">
        <v>351</v>
      </c>
      <c r="AK12" s="773"/>
      <c r="AL12" s="774"/>
      <c r="AM12" s="772" t="s">
        <v>352</v>
      </c>
      <c r="AN12" s="773"/>
      <c r="AO12" s="774"/>
      <c r="AP12" s="772" t="s">
        <v>353</v>
      </c>
      <c r="AQ12" s="773"/>
      <c r="AR12" s="774"/>
      <c r="AS12" s="772" t="s">
        <v>354</v>
      </c>
      <c r="AT12" s="773"/>
      <c r="AU12" s="774"/>
      <c r="AV12" s="782" t="s">
        <v>435</v>
      </c>
      <c r="AW12" s="784" t="s">
        <v>446</v>
      </c>
      <c r="AX12" s="780" t="s">
        <v>447</v>
      </c>
      <c r="AY12" s="779"/>
      <c r="AZ12" s="779"/>
      <c r="BA12" s="779"/>
      <c r="BB12" s="779"/>
      <c r="BC12" s="779"/>
      <c r="BD12" s="779"/>
      <c r="BE12" s="779"/>
      <c r="BF12" s="779"/>
      <c r="BG12" s="779"/>
    </row>
    <row r="13" spans="1:91" s="223" customFormat="1" ht="36.75" customHeight="1" thickBot="1" x14ac:dyDescent="0.35">
      <c r="A13" s="787"/>
      <c r="B13" s="776"/>
      <c r="C13" s="789"/>
      <c r="D13" s="789"/>
      <c r="E13" s="789"/>
      <c r="F13" s="789"/>
      <c r="G13" s="776"/>
      <c r="H13" s="776"/>
      <c r="I13" s="791"/>
      <c r="J13" s="791"/>
      <c r="K13" s="778"/>
      <c r="L13" s="274" t="s">
        <v>457</v>
      </c>
      <c r="M13" s="264" t="s">
        <v>458</v>
      </c>
      <c r="N13" s="264" t="s">
        <v>444</v>
      </c>
      <c r="O13" s="274" t="s">
        <v>457</v>
      </c>
      <c r="P13" s="264" t="s">
        <v>458</v>
      </c>
      <c r="Q13" s="264" t="s">
        <v>444</v>
      </c>
      <c r="R13" s="274" t="s">
        <v>457</v>
      </c>
      <c r="S13" s="264" t="s">
        <v>458</v>
      </c>
      <c r="T13" s="264" t="s">
        <v>444</v>
      </c>
      <c r="U13" s="274" t="s">
        <v>457</v>
      </c>
      <c r="V13" s="264" t="s">
        <v>458</v>
      </c>
      <c r="W13" s="264" t="s">
        <v>444</v>
      </c>
      <c r="X13" s="274" t="s">
        <v>457</v>
      </c>
      <c r="Y13" s="264" t="s">
        <v>458</v>
      </c>
      <c r="Z13" s="264" t="s">
        <v>444</v>
      </c>
      <c r="AA13" s="274" t="s">
        <v>457</v>
      </c>
      <c r="AB13" s="264" t="s">
        <v>458</v>
      </c>
      <c r="AC13" s="264" t="s">
        <v>444</v>
      </c>
      <c r="AD13" s="274" t="s">
        <v>457</v>
      </c>
      <c r="AE13" s="264" t="s">
        <v>458</v>
      </c>
      <c r="AF13" s="264" t="s">
        <v>444</v>
      </c>
      <c r="AG13" s="274" t="s">
        <v>457</v>
      </c>
      <c r="AH13" s="264" t="s">
        <v>458</v>
      </c>
      <c r="AI13" s="264" t="s">
        <v>444</v>
      </c>
      <c r="AJ13" s="274" t="s">
        <v>457</v>
      </c>
      <c r="AK13" s="264" t="s">
        <v>458</v>
      </c>
      <c r="AL13" s="264" t="s">
        <v>444</v>
      </c>
      <c r="AM13" s="274" t="s">
        <v>457</v>
      </c>
      <c r="AN13" s="264" t="s">
        <v>458</v>
      </c>
      <c r="AO13" s="264" t="s">
        <v>444</v>
      </c>
      <c r="AP13" s="274" t="s">
        <v>457</v>
      </c>
      <c r="AQ13" s="264" t="s">
        <v>458</v>
      </c>
      <c r="AR13" s="264" t="s">
        <v>444</v>
      </c>
      <c r="AS13" s="274" t="s">
        <v>457</v>
      </c>
      <c r="AT13" s="264" t="s">
        <v>458</v>
      </c>
      <c r="AU13" s="264" t="s">
        <v>444</v>
      </c>
      <c r="AV13" s="783"/>
      <c r="AW13" s="785"/>
      <c r="AX13" s="781"/>
      <c r="AY13" s="779"/>
      <c r="AZ13" s="779"/>
      <c r="BA13" s="779"/>
      <c r="BB13" s="779"/>
      <c r="BC13" s="779"/>
      <c r="BD13" s="779"/>
      <c r="BE13" s="779"/>
      <c r="BF13" s="779"/>
      <c r="BG13" s="779"/>
      <c r="BH13" s="228"/>
      <c r="BI13" s="228"/>
      <c r="BJ13" s="228"/>
      <c r="BK13" s="228"/>
      <c r="BL13" s="228"/>
      <c r="BM13" s="228"/>
      <c r="BN13" s="228"/>
      <c r="BO13" s="228"/>
      <c r="BP13" s="228"/>
      <c r="BQ13" s="228"/>
      <c r="BR13" s="228"/>
      <c r="BS13" s="228"/>
      <c r="BT13" s="228"/>
      <c r="BU13" s="228"/>
      <c r="BV13" s="228"/>
      <c r="BW13" s="228"/>
      <c r="BX13" s="228"/>
      <c r="BY13" s="228"/>
      <c r="BZ13" s="228"/>
      <c r="CA13" s="228"/>
      <c r="CB13" s="228"/>
      <c r="CC13" s="228"/>
      <c r="CD13" s="228"/>
      <c r="CE13" s="228"/>
      <c r="CF13" s="228"/>
      <c r="CG13" s="228"/>
      <c r="CH13" s="228"/>
      <c r="CI13" s="228"/>
      <c r="CJ13" s="228"/>
      <c r="CK13" s="228"/>
      <c r="CL13" s="228"/>
      <c r="CM13" s="228"/>
    </row>
    <row r="14" spans="1:91" ht="262.2" customHeight="1" x14ac:dyDescent="0.3">
      <c r="A14" s="224">
        <v>1</v>
      </c>
      <c r="B14" s="226" t="s">
        <v>608</v>
      </c>
      <c r="C14" s="225" t="s">
        <v>609</v>
      </c>
      <c r="D14" s="226">
        <v>4033</v>
      </c>
      <c r="E14" s="226" t="s">
        <v>595</v>
      </c>
      <c r="F14" s="361" t="s">
        <v>641</v>
      </c>
      <c r="G14" s="226" t="s">
        <v>230</v>
      </c>
      <c r="H14" s="226" t="s">
        <v>441</v>
      </c>
      <c r="I14" s="301">
        <v>24161</v>
      </c>
      <c r="J14" s="301">
        <v>27000</v>
      </c>
      <c r="K14" s="302">
        <v>7721</v>
      </c>
      <c r="L14" s="303">
        <v>0</v>
      </c>
      <c r="M14" s="265">
        <v>0</v>
      </c>
      <c r="N14" s="420" t="s">
        <v>669</v>
      </c>
      <c r="O14" s="266">
        <v>400</v>
      </c>
      <c r="P14" s="267">
        <v>427</v>
      </c>
      <c r="Q14" s="419" t="s">
        <v>672</v>
      </c>
      <c r="R14" s="266">
        <v>800</v>
      </c>
      <c r="S14" s="267"/>
      <c r="T14" s="267"/>
      <c r="U14" s="266">
        <v>600</v>
      </c>
      <c r="V14" s="267"/>
      <c r="W14" s="267"/>
      <c r="X14" s="266">
        <v>800</v>
      </c>
      <c r="Y14" s="267"/>
      <c r="Z14" s="267"/>
      <c r="AA14" s="266">
        <v>800</v>
      </c>
      <c r="AB14" s="267"/>
      <c r="AC14" s="267"/>
      <c r="AD14" s="266">
        <v>800</v>
      </c>
      <c r="AE14" s="267"/>
      <c r="AF14" s="267"/>
      <c r="AG14" s="266">
        <v>800</v>
      </c>
      <c r="AH14" s="267"/>
      <c r="AI14" s="267"/>
      <c r="AJ14" s="266">
        <v>800</v>
      </c>
      <c r="AK14" s="267"/>
      <c r="AL14" s="267"/>
      <c r="AM14" s="266">
        <v>800</v>
      </c>
      <c r="AN14" s="267"/>
      <c r="AO14" s="267"/>
      <c r="AP14" s="266">
        <v>800</v>
      </c>
      <c r="AQ14" s="267"/>
      <c r="AR14" s="267"/>
      <c r="AS14" s="266">
        <v>321</v>
      </c>
      <c r="AT14" s="267"/>
      <c r="AU14" s="267"/>
      <c r="AV14" s="227">
        <f>+L14+O14+R14+U14+X14+AA14+AD14+AG14+AJ14+AM14+AP14+AS14</f>
        <v>7721</v>
      </c>
      <c r="AW14" s="268">
        <f>+M14+P14+S14+V14+Y14+AB14+AE14+AH14+AK14+AN14+AQ14+AT14</f>
        <v>427</v>
      </c>
      <c r="AX14" s="364">
        <v>8190</v>
      </c>
    </row>
    <row r="18" spans="12:12" x14ac:dyDescent="0.3">
      <c r="L18" s="413"/>
    </row>
  </sheetData>
  <autoFilter ref="A12:AX14"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5">
    <mergeCell ref="A10:B10"/>
    <mergeCell ref="O10:Q10"/>
    <mergeCell ref="C10:K10"/>
    <mergeCell ref="Q8:S8"/>
    <mergeCell ref="AW12:AW13"/>
    <mergeCell ref="A12:A13"/>
    <mergeCell ref="B12:B13"/>
    <mergeCell ref="C12:C13"/>
    <mergeCell ref="D12:D13"/>
    <mergeCell ref="E12:E13"/>
    <mergeCell ref="F12:F13"/>
    <mergeCell ref="H12:H13"/>
    <mergeCell ref="I12:I13"/>
    <mergeCell ref="J12:J13"/>
    <mergeCell ref="L12:N12"/>
    <mergeCell ref="O12:Q12"/>
    <mergeCell ref="AX12:AX13"/>
    <mergeCell ref="AY12:AY13"/>
    <mergeCell ref="AZ12:AZ13"/>
    <mergeCell ref="X12:Z12"/>
    <mergeCell ref="AJ12:AL12"/>
    <mergeCell ref="AM12:AO12"/>
    <mergeCell ref="AV12:AV13"/>
    <mergeCell ref="AS12:AU12"/>
    <mergeCell ref="AP12:AR12"/>
    <mergeCell ref="AD12:AF12"/>
    <mergeCell ref="AG12:AI12"/>
    <mergeCell ref="BG12:BG13"/>
    <mergeCell ref="BA12:BA13"/>
    <mergeCell ref="BB12:BB13"/>
    <mergeCell ref="BC12:BC13"/>
    <mergeCell ref="BD12:BD13"/>
    <mergeCell ref="BE12:BE13"/>
    <mergeCell ref="BF12:BF13"/>
    <mergeCell ref="R12:T12"/>
    <mergeCell ref="U12:W12"/>
    <mergeCell ref="G12:G13"/>
    <mergeCell ref="K12:K13"/>
    <mergeCell ref="AA12:AC12"/>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sheetPr>
  <dimension ref="A1:BJ88"/>
  <sheetViews>
    <sheetView topLeftCell="I42" zoomScale="55" zoomScaleNormal="55" workbookViewId="0">
      <selection activeCell="V39" sqref="V39"/>
    </sheetView>
  </sheetViews>
  <sheetFormatPr baseColWidth="10" defaultColWidth="10.88671875" defaultRowHeight="13.8" x14ac:dyDescent="0.3"/>
  <cols>
    <col min="1" max="1" width="25.44140625" style="196" customWidth="1"/>
    <col min="2" max="2" width="29.88671875" style="196" customWidth="1"/>
    <col min="3" max="3" width="21.44140625" style="196" customWidth="1"/>
    <col min="4" max="4" width="21.6640625" style="196" customWidth="1"/>
    <col min="5" max="5" width="20.6640625" style="196" bestFit="1" customWidth="1"/>
    <col min="6" max="6" width="21.88671875" style="196" customWidth="1"/>
    <col min="7" max="7" width="20.6640625" style="196" bestFit="1" customWidth="1"/>
    <col min="8" max="8" width="21.44140625" style="196" customWidth="1"/>
    <col min="9" max="9" width="20.6640625" style="196" bestFit="1" customWidth="1"/>
    <col min="10" max="10" width="22.33203125" style="196" customWidth="1"/>
    <col min="11" max="11" width="20.6640625" style="196" bestFit="1" customWidth="1"/>
    <col min="12" max="12" width="23" style="196" customWidth="1"/>
    <col min="13" max="13" width="20.6640625" style="196" bestFit="1" customWidth="1"/>
    <col min="14" max="14" width="22.33203125" style="196" customWidth="1"/>
    <col min="15" max="15" width="20.6640625" style="196" bestFit="1" customWidth="1"/>
    <col min="16" max="16" width="25.5546875" style="196" customWidth="1"/>
    <col min="17" max="17" width="20.44140625" style="196" customWidth="1"/>
    <col min="18" max="18" width="17.33203125" style="196" bestFit="1" customWidth="1"/>
    <col min="19" max="19" width="25.88671875" style="196" customWidth="1"/>
    <col min="20" max="20" width="21.109375" style="196" customWidth="1"/>
    <col min="21" max="21" width="20.6640625" style="196" bestFit="1" customWidth="1"/>
    <col min="22" max="22" width="19.88671875" style="196" bestFit="1" customWidth="1"/>
    <col min="23" max="23" width="21.88671875" style="196" customWidth="1"/>
    <col min="24" max="24" width="17.33203125" style="196" bestFit="1" customWidth="1"/>
    <col min="25" max="25" width="20.6640625" style="196" bestFit="1" customWidth="1"/>
    <col min="26" max="26" width="20.44140625" style="196" customWidth="1"/>
    <col min="27" max="27" width="17.44140625" style="196" customWidth="1"/>
    <col min="28" max="28" width="19.88671875" style="196" bestFit="1" customWidth="1"/>
    <col min="29" max="29" width="22.88671875" style="196" customWidth="1"/>
    <col min="30" max="30" width="17" style="196" customWidth="1"/>
    <col min="31" max="31" width="19.88671875" style="196" bestFit="1" customWidth="1"/>
    <col min="32" max="32" width="22" style="196" customWidth="1"/>
    <col min="33" max="36" width="20.44140625" style="196" bestFit="1" customWidth="1"/>
    <col min="37" max="16384" width="10.88671875" style="196"/>
  </cols>
  <sheetData>
    <row r="1" spans="1:62" s="112" customFormat="1" ht="20.25" customHeight="1" x14ac:dyDescent="0.3">
      <c r="A1" s="665"/>
      <c r="B1" s="804" t="s">
        <v>456</v>
      </c>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c r="AD1" s="805"/>
      <c r="AE1" s="805"/>
      <c r="AF1" s="80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row>
    <row r="2" spans="1:62" s="112" customFormat="1" ht="18.75" customHeight="1" x14ac:dyDescent="0.3">
      <c r="A2" s="666"/>
      <c r="B2" s="807"/>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9"/>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row>
    <row r="3" spans="1:62" s="112" customFormat="1" ht="14.25" customHeight="1" x14ac:dyDescent="0.3">
      <c r="A3" s="666"/>
      <c r="B3" s="807"/>
      <c r="C3" s="808"/>
      <c r="D3" s="808"/>
      <c r="E3" s="808"/>
      <c r="F3" s="808"/>
      <c r="G3" s="808"/>
      <c r="H3" s="808"/>
      <c r="I3" s="808"/>
      <c r="J3" s="808"/>
      <c r="K3" s="808"/>
      <c r="L3" s="808"/>
      <c r="M3" s="808"/>
      <c r="N3" s="808"/>
      <c r="O3" s="808"/>
      <c r="P3" s="808"/>
      <c r="Q3" s="808"/>
      <c r="R3" s="808"/>
      <c r="S3" s="808"/>
      <c r="T3" s="808"/>
      <c r="U3" s="808"/>
      <c r="V3" s="808"/>
      <c r="W3" s="808"/>
      <c r="X3" s="808"/>
      <c r="Y3" s="808"/>
      <c r="Z3" s="808"/>
      <c r="AA3" s="808"/>
      <c r="AB3" s="808"/>
      <c r="AC3" s="808"/>
      <c r="AD3" s="808"/>
      <c r="AE3" s="808"/>
      <c r="AF3" s="809"/>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row>
    <row r="4" spans="1:62" s="112" customFormat="1" ht="33" customHeight="1" thickBot="1" x14ac:dyDescent="0.35">
      <c r="A4" s="667"/>
      <c r="B4" s="810"/>
      <c r="C4" s="811"/>
      <c r="D4" s="811"/>
      <c r="E4" s="811"/>
      <c r="F4" s="811"/>
      <c r="G4" s="811"/>
      <c r="H4" s="811"/>
      <c r="I4" s="811"/>
      <c r="J4" s="811"/>
      <c r="K4" s="811"/>
      <c r="L4" s="811"/>
      <c r="M4" s="811"/>
      <c r="N4" s="811"/>
      <c r="O4" s="811"/>
      <c r="P4" s="811"/>
      <c r="Q4" s="811"/>
      <c r="R4" s="811"/>
      <c r="S4" s="811"/>
      <c r="T4" s="811"/>
      <c r="U4" s="811"/>
      <c r="V4" s="811"/>
      <c r="W4" s="811"/>
      <c r="X4" s="811"/>
      <c r="Y4" s="811"/>
      <c r="Z4" s="811"/>
      <c r="AA4" s="811"/>
      <c r="AB4" s="811"/>
      <c r="AC4" s="811"/>
      <c r="AD4" s="811"/>
      <c r="AE4" s="811"/>
      <c r="AF4" s="812"/>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row>
    <row r="5" spans="1:62" s="112" customFormat="1" x14ac:dyDescent="0.3">
      <c r="B5" s="216"/>
      <c r="C5" s="216"/>
      <c r="D5" s="216"/>
      <c r="E5" s="216"/>
      <c r="F5" s="216"/>
      <c r="G5" s="216"/>
      <c r="H5" s="216"/>
      <c r="I5" s="216"/>
      <c r="J5" s="216"/>
      <c r="K5" s="215"/>
      <c r="L5" s="215"/>
      <c r="M5" s="215"/>
      <c r="N5" s="215"/>
      <c r="O5" s="215"/>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196"/>
      <c r="BB5" s="196"/>
      <c r="BC5" s="196"/>
      <c r="BD5" s="196"/>
      <c r="BE5" s="196"/>
      <c r="BF5" s="196"/>
      <c r="BG5" s="196"/>
      <c r="BH5" s="196"/>
      <c r="BI5" s="196"/>
      <c r="BJ5" s="196"/>
    </row>
    <row r="6" spans="1:62" s="112" customFormat="1" ht="9" customHeight="1" x14ac:dyDescent="0.3">
      <c r="A6" s="116"/>
      <c r="B6" s="216"/>
      <c r="C6" s="216"/>
      <c r="D6" s="216"/>
      <c r="E6" s="216"/>
      <c r="F6" s="216"/>
      <c r="G6" s="216"/>
      <c r="H6" s="216"/>
      <c r="I6" s="216"/>
      <c r="J6" s="216"/>
      <c r="K6" s="216"/>
      <c r="L6" s="216"/>
      <c r="M6" s="216"/>
      <c r="N6" s="216"/>
      <c r="O6" s="216"/>
      <c r="P6" s="113"/>
      <c r="Q6" s="113"/>
      <c r="R6" s="114"/>
      <c r="S6" s="114"/>
      <c r="T6" s="113"/>
      <c r="U6" s="113"/>
      <c r="V6" s="113"/>
      <c r="W6" s="196"/>
      <c r="X6" s="115"/>
      <c r="Y6" s="115"/>
      <c r="Z6" s="115"/>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row>
    <row r="7" spans="1:62" s="112" customFormat="1" ht="15" customHeight="1" thickBot="1" x14ac:dyDescent="0.35">
      <c r="A7" s="117"/>
      <c r="B7" s="216"/>
      <c r="C7" s="216"/>
      <c r="D7" s="216"/>
      <c r="E7" s="216"/>
      <c r="F7" s="216"/>
      <c r="G7" s="216"/>
      <c r="H7" s="216"/>
      <c r="I7" s="216"/>
      <c r="J7" s="216"/>
      <c r="K7" s="216"/>
      <c r="L7" s="216"/>
      <c r="M7" s="216"/>
      <c r="N7" s="216"/>
      <c r="O7" s="216"/>
      <c r="P7" s="113"/>
      <c r="Q7" s="113"/>
      <c r="R7" s="114"/>
      <c r="S7" s="114"/>
      <c r="T7" s="113"/>
      <c r="U7" s="113"/>
      <c r="V7" s="113"/>
      <c r="W7" s="196"/>
      <c r="X7" s="115"/>
      <c r="Y7" s="115"/>
      <c r="Z7" s="247"/>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96"/>
      <c r="BB7" s="196"/>
      <c r="BC7" s="196"/>
      <c r="BD7" s="196"/>
      <c r="BE7" s="196"/>
      <c r="BF7" s="196"/>
      <c r="BG7" s="196"/>
      <c r="BH7" s="196"/>
      <c r="BI7" s="196"/>
      <c r="BJ7" s="196"/>
    </row>
    <row r="8" spans="1:62" s="112" customFormat="1" ht="15" customHeight="1" thickBot="1" x14ac:dyDescent="0.35">
      <c r="A8" s="675" t="s">
        <v>311</v>
      </c>
      <c r="B8" s="815" t="s">
        <v>614</v>
      </c>
      <c r="C8" s="816"/>
      <c r="D8" s="816"/>
      <c r="E8" s="816"/>
      <c r="F8" s="816"/>
      <c r="G8" s="816"/>
      <c r="H8" s="816"/>
      <c r="I8" s="816"/>
      <c r="J8" s="816"/>
      <c r="K8" s="816"/>
      <c r="L8" s="816"/>
      <c r="M8" s="816"/>
      <c r="N8" s="816"/>
      <c r="O8" s="816"/>
      <c r="P8" s="816"/>
      <c r="Q8" s="816"/>
      <c r="R8" s="816"/>
      <c r="S8" s="816"/>
      <c r="T8" s="816"/>
      <c r="U8" s="816"/>
      <c r="V8" s="816"/>
      <c r="W8" s="816"/>
      <c r="X8" s="816"/>
      <c r="Y8" s="816"/>
      <c r="Z8" s="816"/>
      <c r="AA8" s="817"/>
      <c r="AB8" s="305"/>
      <c r="AC8" s="813" t="s">
        <v>34</v>
      </c>
      <c r="AD8" s="814"/>
      <c r="AE8" s="304"/>
      <c r="AF8" s="169"/>
      <c r="AG8" s="196"/>
      <c r="AH8" s="196"/>
      <c r="AI8" s="196"/>
      <c r="AJ8" s="196"/>
      <c r="AK8" s="196"/>
      <c r="AL8" s="196"/>
      <c r="AM8" s="196"/>
      <c r="AN8" s="196"/>
      <c r="AO8" s="196"/>
      <c r="AP8" s="196"/>
      <c r="AQ8" s="196"/>
      <c r="AR8" s="196"/>
      <c r="AS8" s="196"/>
      <c r="AT8" s="196"/>
      <c r="AU8" s="196"/>
      <c r="AV8" s="196"/>
      <c r="AW8" s="196"/>
      <c r="AX8" s="196"/>
      <c r="AY8" s="196"/>
      <c r="AZ8" s="196"/>
      <c r="BA8" s="196"/>
      <c r="BB8" s="196"/>
      <c r="BC8" s="196"/>
      <c r="BD8" s="196"/>
      <c r="BE8" s="196"/>
      <c r="BF8" s="196"/>
      <c r="BG8" s="196"/>
      <c r="BH8" s="196"/>
      <c r="BI8" s="196"/>
      <c r="BJ8" s="196"/>
    </row>
    <row r="9" spans="1:62" s="112" customFormat="1" ht="15" customHeight="1" thickBot="1" x14ac:dyDescent="0.35">
      <c r="A9" s="676"/>
      <c r="B9" s="818"/>
      <c r="C9" s="819"/>
      <c r="D9" s="819"/>
      <c r="E9" s="819"/>
      <c r="F9" s="819"/>
      <c r="G9" s="819"/>
      <c r="H9" s="819"/>
      <c r="I9" s="819"/>
      <c r="J9" s="819"/>
      <c r="K9" s="819"/>
      <c r="L9" s="819"/>
      <c r="M9" s="819"/>
      <c r="N9" s="819"/>
      <c r="O9" s="819"/>
      <c r="P9" s="819"/>
      <c r="Q9" s="819"/>
      <c r="R9" s="819"/>
      <c r="S9" s="819"/>
      <c r="T9" s="819"/>
      <c r="U9" s="819"/>
      <c r="V9" s="819"/>
      <c r="W9" s="819"/>
      <c r="X9" s="819"/>
      <c r="Y9" s="819"/>
      <c r="Z9" s="819"/>
      <c r="AA9" s="820"/>
      <c r="AB9" s="314"/>
      <c r="AC9" s="813" t="s">
        <v>35</v>
      </c>
      <c r="AD9" s="814"/>
      <c r="AE9" s="304"/>
      <c r="AF9" s="169"/>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row>
    <row r="10" spans="1:62" s="112" customFormat="1" ht="15" customHeight="1" thickBot="1" x14ac:dyDescent="0.35">
      <c r="A10" s="676"/>
      <c r="B10" s="818"/>
      <c r="C10" s="819"/>
      <c r="D10" s="819"/>
      <c r="E10" s="819"/>
      <c r="F10" s="819"/>
      <c r="G10" s="819"/>
      <c r="H10" s="819"/>
      <c r="I10" s="819"/>
      <c r="J10" s="819"/>
      <c r="K10" s="819"/>
      <c r="L10" s="819"/>
      <c r="M10" s="819"/>
      <c r="N10" s="819"/>
      <c r="O10" s="819"/>
      <c r="P10" s="819"/>
      <c r="Q10" s="819"/>
      <c r="R10" s="819"/>
      <c r="S10" s="819"/>
      <c r="T10" s="819"/>
      <c r="U10" s="819"/>
      <c r="V10" s="819"/>
      <c r="W10" s="819"/>
      <c r="X10" s="819"/>
      <c r="Y10" s="819"/>
      <c r="Z10" s="819"/>
      <c r="AA10" s="820"/>
      <c r="AB10" s="314"/>
      <c r="AC10" s="813" t="s">
        <v>370</v>
      </c>
      <c r="AD10" s="814"/>
      <c r="AE10" s="304"/>
      <c r="AF10" s="169"/>
      <c r="AG10" s="196"/>
      <c r="AH10" s="196"/>
      <c r="AI10" s="196"/>
      <c r="AJ10" s="196"/>
      <c r="AK10" s="196"/>
      <c r="AL10" s="196"/>
      <c r="AM10" s="196"/>
      <c r="AN10" s="196"/>
      <c r="AO10" s="196"/>
      <c r="AP10" s="196"/>
      <c r="AQ10" s="196"/>
      <c r="AR10" s="196"/>
      <c r="AS10" s="196"/>
      <c r="AT10" s="196"/>
      <c r="AU10" s="196"/>
      <c r="AV10" s="196"/>
      <c r="AW10" s="196"/>
      <c r="AX10" s="196"/>
      <c r="AY10" s="196"/>
      <c r="AZ10" s="196"/>
      <c r="BA10" s="196"/>
      <c r="BB10" s="196"/>
      <c r="BC10" s="196"/>
      <c r="BD10" s="196"/>
      <c r="BE10" s="196"/>
      <c r="BF10" s="196"/>
      <c r="BG10" s="196"/>
      <c r="BH10" s="196"/>
      <c r="BI10" s="196"/>
      <c r="BJ10" s="196"/>
    </row>
    <row r="11" spans="1:62" s="112" customFormat="1" ht="15" customHeight="1" thickBot="1" x14ac:dyDescent="0.35">
      <c r="A11" s="677"/>
      <c r="B11" s="821"/>
      <c r="C11" s="822"/>
      <c r="D11" s="822"/>
      <c r="E11" s="822"/>
      <c r="F11" s="822"/>
      <c r="G11" s="822"/>
      <c r="H11" s="822"/>
      <c r="I11" s="822"/>
      <c r="J11" s="822"/>
      <c r="K11" s="822"/>
      <c r="L11" s="822"/>
      <c r="M11" s="822"/>
      <c r="N11" s="822"/>
      <c r="O11" s="822"/>
      <c r="P11" s="822"/>
      <c r="Q11" s="822"/>
      <c r="R11" s="822"/>
      <c r="S11" s="822"/>
      <c r="T11" s="822"/>
      <c r="U11" s="822"/>
      <c r="V11" s="822"/>
      <c r="W11" s="822"/>
      <c r="X11" s="822"/>
      <c r="Y11" s="822"/>
      <c r="Z11" s="822"/>
      <c r="AA11" s="823"/>
      <c r="AB11" s="306"/>
      <c r="AC11" s="813" t="s">
        <v>371</v>
      </c>
      <c r="AD11" s="814"/>
      <c r="AE11" s="304"/>
      <c r="AF11" s="169"/>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row>
    <row r="12" spans="1:62" s="112" customFormat="1" ht="9" customHeight="1" x14ac:dyDescent="0.3">
      <c r="A12" s="126"/>
      <c r="B12" s="248"/>
      <c r="C12" s="248"/>
      <c r="D12" s="248"/>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196"/>
      <c r="AD12" s="196"/>
      <c r="AE12" s="196"/>
      <c r="AF12" s="196"/>
      <c r="AG12" s="196"/>
      <c r="AH12" s="196"/>
      <c r="AI12" s="196"/>
      <c r="AJ12" s="196"/>
      <c r="AK12" s="196"/>
      <c r="AL12" s="196"/>
      <c r="AM12" s="196"/>
      <c r="AN12" s="196"/>
      <c r="AO12" s="196"/>
      <c r="AP12" s="196"/>
      <c r="AQ12" s="196"/>
      <c r="AR12" s="196"/>
      <c r="AS12" s="196"/>
      <c r="AT12" s="196"/>
      <c r="AU12" s="196"/>
      <c r="AV12" s="196"/>
      <c r="AW12" s="196"/>
      <c r="AX12" s="196"/>
      <c r="AY12" s="196"/>
      <c r="AZ12" s="196"/>
      <c r="BA12" s="196"/>
      <c r="BB12" s="196"/>
      <c r="BC12" s="196"/>
      <c r="BD12" s="196"/>
      <c r="BE12" s="196"/>
      <c r="BF12" s="196"/>
      <c r="BG12" s="196"/>
      <c r="BH12" s="196"/>
      <c r="BI12" s="196"/>
      <c r="BJ12" s="196"/>
    </row>
    <row r="13" spans="1:62" s="138" customFormat="1" ht="16.5" customHeight="1" thickBot="1" x14ac:dyDescent="0.3">
      <c r="C13" s="218"/>
      <c r="D13" s="218"/>
      <c r="E13" s="218"/>
      <c r="F13" s="218"/>
      <c r="G13" s="218"/>
      <c r="H13" s="218"/>
      <c r="I13" s="218"/>
      <c r="J13" s="218"/>
      <c r="K13" s="217"/>
      <c r="L13" s="217"/>
      <c r="M13" s="217"/>
      <c r="N13" s="217"/>
      <c r="O13" s="217"/>
      <c r="P13" s="239"/>
      <c r="Q13" s="239"/>
      <c r="R13" s="239"/>
      <c r="S13" s="239"/>
      <c r="T13" s="239"/>
      <c r="U13" s="239"/>
      <c r="V13" s="239"/>
      <c r="W13" s="239"/>
      <c r="X13" s="239"/>
      <c r="Y13" s="239"/>
      <c r="Z13" s="239"/>
      <c r="AA13" s="239"/>
      <c r="AB13" s="239"/>
      <c r="AC13" s="239"/>
      <c r="AD13" s="239"/>
      <c r="AE13" s="239"/>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row>
    <row r="14" spans="1:62" s="198" customFormat="1" ht="21.75" customHeight="1" thickBot="1" x14ac:dyDescent="0.35">
      <c r="A14" s="578" t="s">
        <v>409</v>
      </c>
      <c r="B14" s="291" t="s">
        <v>343</v>
      </c>
      <c r="C14" s="249" t="s">
        <v>585</v>
      </c>
      <c r="D14" s="291" t="s">
        <v>344</v>
      </c>
      <c r="E14" s="249" t="s">
        <v>585</v>
      </c>
      <c r="F14" s="291" t="s">
        <v>345</v>
      </c>
      <c r="G14" s="250"/>
      <c r="H14" s="291" t="s">
        <v>346</v>
      </c>
      <c r="I14" s="251"/>
      <c r="J14" s="219"/>
      <c r="K14" s="577" t="s">
        <v>369</v>
      </c>
      <c r="L14" s="577"/>
      <c r="M14" s="771" t="s">
        <v>410</v>
      </c>
      <c r="N14" s="771"/>
      <c r="O14" s="771"/>
      <c r="P14" s="412"/>
      <c r="Q14" s="239"/>
      <c r="R14" s="240"/>
      <c r="S14" s="240"/>
      <c r="T14" s="240"/>
      <c r="U14" s="240"/>
      <c r="V14" s="240"/>
      <c r="W14" s="240"/>
      <c r="X14" s="240"/>
      <c r="Y14" s="240"/>
      <c r="Z14" s="240"/>
      <c r="AA14" s="240"/>
      <c r="AB14" s="240"/>
      <c r="AC14" s="240"/>
      <c r="AD14" s="240"/>
      <c r="AE14" s="240"/>
      <c r="AF14" s="240"/>
      <c r="AG14" s="240"/>
      <c r="AH14" s="240"/>
      <c r="AI14" s="240"/>
      <c r="AJ14" s="240"/>
      <c r="AK14" s="240"/>
      <c r="AL14" s="240"/>
      <c r="AM14" s="240"/>
      <c r="AN14" s="240"/>
      <c r="AO14" s="240"/>
      <c r="AP14" s="240"/>
      <c r="AQ14" s="240"/>
      <c r="AR14" s="240"/>
      <c r="AS14" s="240"/>
      <c r="AT14" s="240"/>
      <c r="AU14" s="240"/>
      <c r="AV14" s="240"/>
      <c r="AW14" s="240"/>
      <c r="AX14" s="240"/>
      <c r="AY14" s="240"/>
      <c r="AZ14" s="240"/>
      <c r="BA14" s="240"/>
      <c r="BB14" s="240"/>
      <c r="BC14" s="240"/>
      <c r="BD14" s="240"/>
      <c r="BE14" s="240"/>
      <c r="BF14" s="240"/>
      <c r="BG14" s="240"/>
      <c r="BH14" s="240"/>
      <c r="BI14" s="240"/>
      <c r="BJ14" s="240"/>
    </row>
    <row r="15" spans="1:62" s="198" customFormat="1" ht="21.75" customHeight="1" thickBot="1" x14ac:dyDescent="0.35">
      <c r="A15" s="578"/>
      <c r="B15" s="292" t="s">
        <v>347</v>
      </c>
      <c r="C15" s="252"/>
      <c r="D15" s="291" t="s">
        <v>348</v>
      </c>
      <c r="E15" s="253"/>
      <c r="F15" s="291" t="s">
        <v>349</v>
      </c>
      <c r="G15" s="253"/>
      <c r="H15" s="291" t="s">
        <v>350</v>
      </c>
      <c r="I15" s="251"/>
      <c r="J15" s="219"/>
      <c r="K15" s="577"/>
      <c r="L15" s="577"/>
      <c r="M15" s="771" t="s">
        <v>411</v>
      </c>
      <c r="N15" s="771"/>
      <c r="O15" s="771"/>
      <c r="P15" s="254"/>
      <c r="Q15" s="316"/>
      <c r="R15" s="240"/>
      <c r="S15" s="240"/>
      <c r="T15" s="240"/>
      <c r="U15" s="240"/>
      <c r="V15" s="240"/>
      <c r="W15" s="240"/>
      <c r="X15" s="240"/>
      <c r="Y15" s="240"/>
      <c r="Z15" s="240"/>
      <c r="AA15" s="240"/>
      <c r="AB15" s="240"/>
      <c r="AC15" s="240"/>
      <c r="AD15" s="240"/>
      <c r="AE15" s="240"/>
      <c r="AF15" s="240"/>
      <c r="AG15" s="240"/>
      <c r="AH15" s="240"/>
      <c r="AI15" s="240"/>
      <c r="AJ15" s="240"/>
      <c r="AK15" s="240"/>
      <c r="AL15" s="240"/>
      <c r="AM15" s="240"/>
      <c r="AN15" s="240"/>
      <c r="AO15" s="240"/>
      <c r="AP15" s="240"/>
      <c r="AQ15" s="240"/>
      <c r="AR15" s="240"/>
      <c r="AS15" s="240"/>
      <c r="AT15" s="240"/>
      <c r="AU15" s="240"/>
      <c r="AV15" s="240"/>
      <c r="AW15" s="240"/>
      <c r="AX15" s="240"/>
      <c r="AY15" s="240"/>
      <c r="AZ15" s="240"/>
      <c r="BA15" s="240"/>
      <c r="BB15" s="240"/>
      <c r="BC15" s="240"/>
      <c r="BD15" s="240"/>
      <c r="BE15" s="240"/>
      <c r="BF15" s="240"/>
      <c r="BG15" s="240"/>
      <c r="BH15" s="240"/>
      <c r="BI15" s="240"/>
      <c r="BJ15" s="240"/>
    </row>
    <row r="16" spans="1:62" s="198" customFormat="1" ht="21.75" customHeight="1" thickBot="1" x14ac:dyDescent="0.35">
      <c r="A16" s="578"/>
      <c r="B16" s="291" t="s">
        <v>351</v>
      </c>
      <c r="C16" s="249"/>
      <c r="D16" s="291" t="s">
        <v>352</v>
      </c>
      <c r="E16" s="253"/>
      <c r="F16" s="291" t="s">
        <v>353</v>
      </c>
      <c r="G16" s="253"/>
      <c r="H16" s="291" t="s">
        <v>354</v>
      </c>
      <c r="I16" s="251"/>
      <c r="K16" s="577"/>
      <c r="L16" s="577"/>
      <c r="M16" s="771" t="s">
        <v>412</v>
      </c>
      <c r="N16" s="771"/>
      <c r="O16" s="771"/>
      <c r="P16" s="373" t="s">
        <v>585</v>
      </c>
      <c r="Q16" s="316"/>
      <c r="R16" s="240"/>
      <c r="S16" s="240"/>
      <c r="T16" s="240"/>
      <c r="U16" s="240"/>
      <c r="V16" s="240"/>
      <c r="W16" s="240"/>
      <c r="X16" s="240"/>
      <c r="Y16" s="240"/>
      <c r="Z16" s="240"/>
      <c r="AA16" s="240"/>
      <c r="AB16" s="240"/>
      <c r="AC16" s="240"/>
      <c r="AD16" s="240"/>
      <c r="AE16" s="240"/>
      <c r="AF16" s="240"/>
      <c r="AG16" s="240"/>
      <c r="AH16" s="240"/>
      <c r="AI16" s="240"/>
      <c r="AJ16" s="240"/>
      <c r="AK16" s="240"/>
      <c r="AL16" s="240"/>
      <c r="AM16" s="240"/>
      <c r="AN16" s="240"/>
      <c r="AO16" s="240"/>
      <c r="AP16" s="240"/>
      <c r="AQ16" s="240"/>
      <c r="AR16" s="240"/>
      <c r="AS16" s="240"/>
      <c r="AT16" s="240"/>
      <c r="AU16" s="240"/>
      <c r="AV16" s="240"/>
      <c r="AW16" s="240"/>
      <c r="AX16" s="240"/>
      <c r="AY16" s="240"/>
      <c r="AZ16" s="240"/>
      <c r="BA16" s="240"/>
      <c r="BB16" s="240"/>
      <c r="BC16" s="240"/>
      <c r="BD16" s="240"/>
      <c r="BE16" s="240"/>
      <c r="BF16" s="240"/>
      <c r="BG16" s="240"/>
      <c r="BH16" s="240"/>
      <c r="BI16" s="240"/>
      <c r="BJ16" s="240"/>
    </row>
    <row r="17" spans="1:62" s="198" customFormat="1" ht="21.75" customHeight="1" x14ac:dyDescent="0.3">
      <c r="A17" s="112"/>
      <c r="B17" s="112"/>
      <c r="C17" s="112"/>
      <c r="D17" s="112"/>
      <c r="E17" s="112"/>
      <c r="F17" s="112"/>
      <c r="G17" s="219"/>
      <c r="H17" s="219"/>
      <c r="I17" s="219"/>
      <c r="J17" s="219"/>
      <c r="K17" s="220"/>
      <c r="L17" s="220"/>
      <c r="M17" s="218"/>
      <c r="N17" s="218"/>
      <c r="O17" s="218"/>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c r="BH17" s="240"/>
      <c r="BI17" s="240"/>
      <c r="BJ17" s="240"/>
    </row>
    <row r="18" spans="1:62" s="138" customFormat="1" ht="17.25" customHeight="1" thickBot="1" x14ac:dyDescent="0.3">
      <c r="E18" s="219"/>
      <c r="G18" s="219"/>
      <c r="H18" s="219"/>
      <c r="I18" s="219"/>
      <c r="J18" s="219"/>
      <c r="K18" s="217"/>
      <c r="L18" s="217"/>
      <c r="M18" s="217"/>
      <c r="N18" s="217"/>
      <c r="O18" s="217"/>
      <c r="AG18" s="240"/>
      <c r="AH18" s="240"/>
      <c r="AI18" s="240"/>
      <c r="AJ18" s="240"/>
      <c r="AK18" s="240"/>
      <c r="AL18" s="240"/>
      <c r="AM18" s="240"/>
      <c r="AN18" s="239"/>
      <c r="AO18" s="239"/>
      <c r="AP18" s="239"/>
      <c r="AQ18" s="239"/>
      <c r="AR18" s="239"/>
      <c r="AS18" s="239"/>
      <c r="AT18" s="239"/>
      <c r="AU18" s="239"/>
      <c r="AV18" s="239"/>
      <c r="AW18" s="239"/>
      <c r="AX18" s="239"/>
      <c r="AY18" s="239"/>
      <c r="AZ18" s="239"/>
      <c r="BA18" s="239"/>
      <c r="BB18" s="239"/>
      <c r="BC18" s="239"/>
      <c r="BD18" s="239"/>
      <c r="BE18" s="239"/>
      <c r="BF18" s="239"/>
      <c r="BG18" s="239"/>
      <c r="BH18" s="239"/>
      <c r="BI18" s="239"/>
      <c r="BJ18" s="239"/>
    </row>
    <row r="19" spans="1:62" s="112" customFormat="1" ht="48" customHeight="1" thickBot="1" x14ac:dyDescent="0.35">
      <c r="A19" s="534" t="s">
        <v>407</v>
      </c>
      <c r="B19" s="535"/>
      <c r="C19" s="535"/>
      <c r="D19" s="535"/>
      <c r="E19" s="535"/>
      <c r="F19" s="535"/>
      <c r="G19" s="535"/>
      <c r="H19" s="535"/>
      <c r="I19" s="535"/>
      <c r="J19" s="535"/>
      <c r="K19" s="535"/>
      <c r="L19" s="535"/>
      <c r="M19" s="535"/>
      <c r="N19" s="535"/>
      <c r="O19" s="535"/>
      <c r="P19" s="535"/>
      <c r="Q19" s="535"/>
      <c r="R19" s="535"/>
      <c r="S19" s="535"/>
      <c r="T19" s="535"/>
      <c r="U19" s="535"/>
      <c r="V19" s="535"/>
      <c r="W19" s="535"/>
      <c r="X19" s="535"/>
      <c r="Y19" s="535"/>
      <c r="Z19" s="535"/>
      <c r="AA19" s="535"/>
      <c r="AB19" s="535"/>
      <c r="AC19" s="535"/>
      <c r="AD19" s="535"/>
      <c r="AE19" s="535"/>
      <c r="AF19" s="536"/>
      <c r="AG19" s="240"/>
      <c r="AH19" s="240"/>
      <c r="AI19" s="240"/>
      <c r="AJ19" s="240"/>
      <c r="AK19" s="240"/>
      <c r="AL19" s="240"/>
      <c r="AM19" s="240"/>
      <c r="AN19" s="196"/>
      <c r="AO19" s="196"/>
      <c r="AP19" s="196"/>
      <c r="AQ19" s="196"/>
      <c r="AR19" s="196"/>
      <c r="AS19" s="196"/>
      <c r="AT19" s="196"/>
      <c r="AU19" s="196"/>
      <c r="AV19" s="196"/>
      <c r="AW19" s="196"/>
      <c r="AX19" s="196"/>
      <c r="AY19" s="196"/>
      <c r="AZ19" s="196"/>
      <c r="BA19" s="196"/>
      <c r="BB19" s="196"/>
      <c r="BC19" s="196"/>
      <c r="BD19" s="196"/>
      <c r="BE19" s="196"/>
      <c r="BF19" s="196"/>
      <c r="BG19" s="196"/>
      <c r="BH19" s="196"/>
      <c r="BI19" s="196"/>
      <c r="BJ19" s="196"/>
    </row>
    <row r="20" spans="1:62" s="112" customFormat="1" ht="50.25" customHeight="1" thickBot="1" x14ac:dyDescent="0.35">
      <c r="A20" s="513" t="s">
        <v>610</v>
      </c>
      <c r="B20" s="514"/>
      <c r="C20" s="824" t="s">
        <v>595</v>
      </c>
      <c r="D20" s="824"/>
      <c r="E20" s="824"/>
      <c r="F20" s="824"/>
      <c r="G20" s="824"/>
      <c r="H20" s="824"/>
      <c r="I20" s="824"/>
      <c r="J20" s="824"/>
      <c r="K20" s="824"/>
      <c r="L20" s="824"/>
      <c r="M20" s="824"/>
      <c r="N20" s="824"/>
      <c r="O20" s="824"/>
      <c r="P20" s="824"/>
      <c r="Q20" s="824"/>
      <c r="R20" s="824"/>
      <c r="S20" s="824"/>
      <c r="T20" s="824"/>
      <c r="U20" s="824"/>
      <c r="V20" s="824"/>
      <c r="W20" s="824"/>
      <c r="X20" s="824"/>
      <c r="Y20" s="824"/>
      <c r="Z20" s="824"/>
      <c r="AA20" s="824"/>
      <c r="AB20" s="824"/>
      <c r="AC20" s="824"/>
      <c r="AD20" s="824"/>
      <c r="AE20" s="824"/>
      <c r="AF20" s="825"/>
      <c r="AG20" s="240"/>
      <c r="AH20" s="240"/>
      <c r="AI20" s="240"/>
      <c r="AJ20" s="240"/>
      <c r="AK20" s="240"/>
      <c r="AL20" s="240"/>
      <c r="AM20" s="240"/>
      <c r="AN20" s="196"/>
      <c r="AO20" s="196"/>
      <c r="AP20" s="196"/>
      <c r="AQ20" s="196"/>
      <c r="AR20" s="196"/>
      <c r="AS20" s="196"/>
      <c r="AT20" s="196"/>
      <c r="AU20" s="196"/>
      <c r="AV20" s="196"/>
      <c r="AW20" s="196"/>
      <c r="AX20" s="196"/>
      <c r="AY20" s="196"/>
      <c r="AZ20" s="196"/>
      <c r="BA20" s="196"/>
      <c r="BB20" s="196"/>
      <c r="BC20" s="196"/>
      <c r="BD20" s="196"/>
      <c r="BE20" s="196"/>
      <c r="BF20" s="196"/>
      <c r="BG20" s="196"/>
      <c r="BH20" s="196"/>
      <c r="BI20" s="196"/>
      <c r="BJ20" s="196"/>
    </row>
    <row r="21" spans="1:62" s="142" customFormat="1" ht="21.75" customHeight="1" thickBot="1" x14ac:dyDescent="0.35">
      <c r="A21" s="528" t="s">
        <v>430</v>
      </c>
      <c r="B21" s="828" t="s">
        <v>384</v>
      </c>
      <c r="C21" s="660" t="s">
        <v>8</v>
      </c>
      <c r="D21" s="793"/>
      <c r="E21" s="793"/>
      <c r="F21" s="793"/>
      <c r="G21" s="793"/>
      <c r="H21" s="793"/>
      <c r="I21" s="793"/>
      <c r="J21" s="793"/>
      <c r="K21" s="793"/>
      <c r="L21" s="793"/>
      <c r="M21" s="793"/>
      <c r="N21" s="661"/>
      <c r="O21" s="797" t="s">
        <v>324</v>
      </c>
      <c r="P21" s="798"/>
      <c r="Q21" s="798"/>
      <c r="R21" s="798"/>
      <c r="S21" s="798"/>
      <c r="T21" s="798"/>
      <c r="U21" s="798"/>
      <c r="V21" s="798"/>
      <c r="W21" s="798"/>
      <c r="X21" s="798"/>
      <c r="Y21" s="798"/>
      <c r="Z21" s="798"/>
      <c r="AA21" s="798"/>
      <c r="AB21" s="798"/>
      <c r="AC21" s="798"/>
      <c r="AD21" s="798"/>
      <c r="AE21" s="798"/>
      <c r="AF21" s="799"/>
      <c r="AG21" s="240"/>
      <c r="AH21" s="240"/>
      <c r="AI21" s="240"/>
      <c r="AJ21" s="240"/>
      <c r="AK21" s="240"/>
      <c r="AL21" s="240"/>
      <c r="AM21" s="240"/>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c r="BJ21" s="241"/>
    </row>
    <row r="22" spans="1:62" s="142" customFormat="1" ht="21.75" customHeight="1" thickBot="1" x14ac:dyDescent="0.35">
      <c r="A22" s="800"/>
      <c r="B22" s="828"/>
      <c r="C22" s="826" t="s">
        <v>356</v>
      </c>
      <c r="D22" s="827"/>
      <c r="E22" s="826" t="s">
        <v>357</v>
      </c>
      <c r="F22" s="827"/>
      <c r="G22" s="826" t="s">
        <v>358</v>
      </c>
      <c r="H22" s="827"/>
      <c r="I22" s="826" t="s">
        <v>359</v>
      </c>
      <c r="J22" s="827"/>
      <c r="K22" s="826" t="s">
        <v>360</v>
      </c>
      <c r="L22" s="827"/>
      <c r="M22" s="826" t="s">
        <v>342</v>
      </c>
      <c r="N22" s="827"/>
      <c r="O22" s="797" t="s">
        <v>356</v>
      </c>
      <c r="P22" s="798"/>
      <c r="Q22" s="799"/>
      <c r="R22" s="794" t="s">
        <v>357</v>
      </c>
      <c r="S22" s="795"/>
      <c r="T22" s="796"/>
      <c r="U22" s="794" t="s">
        <v>358</v>
      </c>
      <c r="V22" s="795"/>
      <c r="W22" s="796"/>
      <c r="X22" s="794" t="s">
        <v>359</v>
      </c>
      <c r="Y22" s="795"/>
      <c r="Z22" s="796"/>
      <c r="AA22" s="794" t="s">
        <v>360</v>
      </c>
      <c r="AB22" s="795"/>
      <c r="AC22" s="796"/>
      <c r="AD22" s="794" t="s">
        <v>342</v>
      </c>
      <c r="AE22" s="795"/>
      <c r="AF22" s="796"/>
      <c r="AG22" s="240"/>
      <c r="AH22" s="240"/>
      <c r="AI22" s="240"/>
      <c r="AJ22" s="240"/>
      <c r="AK22" s="240"/>
      <c r="AL22" s="240"/>
      <c r="AM22" s="240"/>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row>
    <row r="23" spans="1:62" s="142" customFormat="1" ht="28.5" customHeight="1" thickBot="1" x14ac:dyDescent="0.35">
      <c r="A23" s="800"/>
      <c r="B23" s="828"/>
      <c r="C23" s="245" t="s">
        <v>10</v>
      </c>
      <c r="D23" s="245" t="s">
        <v>405</v>
      </c>
      <c r="E23" s="245" t="s">
        <v>10</v>
      </c>
      <c r="F23" s="245" t="s">
        <v>405</v>
      </c>
      <c r="G23" s="245" t="s">
        <v>10</v>
      </c>
      <c r="H23" s="245" t="s">
        <v>405</v>
      </c>
      <c r="I23" s="245" t="s">
        <v>10</v>
      </c>
      <c r="J23" s="245" t="s">
        <v>405</v>
      </c>
      <c r="K23" s="245" t="s">
        <v>10</v>
      </c>
      <c r="L23" s="245" t="s">
        <v>405</v>
      </c>
      <c r="M23" s="245" t="s">
        <v>10</v>
      </c>
      <c r="N23" s="245" t="s">
        <v>405</v>
      </c>
      <c r="O23" s="246" t="s">
        <v>10</v>
      </c>
      <c r="P23" s="246" t="s">
        <v>579</v>
      </c>
      <c r="Q23" s="246" t="s">
        <v>319</v>
      </c>
      <c r="R23" s="246" t="s">
        <v>10</v>
      </c>
      <c r="S23" s="246" t="s">
        <v>579</v>
      </c>
      <c r="T23" s="246" t="s">
        <v>319</v>
      </c>
      <c r="U23" s="246" t="s">
        <v>10</v>
      </c>
      <c r="V23" s="246" t="s">
        <v>579</v>
      </c>
      <c r="W23" s="246" t="s">
        <v>319</v>
      </c>
      <c r="X23" s="246" t="s">
        <v>10</v>
      </c>
      <c r="Y23" s="246" t="s">
        <v>579</v>
      </c>
      <c r="Z23" s="246" t="s">
        <v>319</v>
      </c>
      <c r="AA23" s="246" t="s">
        <v>10</v>
      </c>
      <c r="AB23" s="246" t="s">
        <v>579</v>
      </c>
      <c r="AC23" s="246" t="s">
        <v>319</v>
      </c>
      <c r="AD23" s="246" t="s">
        <v>10</v>
      </c>
      <c r="AE23" s="246" t="s">
        <v>579</v>
      </c>
      <c r="AF23" s="246" t="s">
        <v>319</v>
      </c>
      <c r="AG23" s="240"/>
      <c r="AH23" s="240"/>
      <c r="AI23" s="240"/>
      <c r="AJ23" s="240"/>
      <c r="AK23" s="240"/>
      <c r="AL23" s="240"/>
      <c r="AM23" s="240"/>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row>
    <row r="24" spans="1:62" s="142" customFormat="1" ht="28.5" customHeight="1" thickBot="1" x14ac:dyDescent="0.35">
      <c r="A24" s="800"/>
      <c r="B24" s="331" t="s">
        <v>611</v>
      </c>
      <c r="C24" s="348">
        <v>0</v>
      </c>
      <c r="D24" s="245"/>
      <c r="E24" s="348">
        <v>400</v>
      </c>
      <c r="F24" s="245"/>
      <c r="G24" s="348">
        <v>800</v>
      </c>
      <c r="H24" s="245"/>
      <c r="I24" s="348">
        <v>700</v>
      </c>
      <c r="J24" s="245"/>
      <c r="K24" s="348">
        <v>800</v>
      </c>
      <c r="L24" s="245"/>
      <c r="M24" s="348">
        <v>800</v>
      </c>
      <c r="N24" s="245"/>
      <c r="O24" s="332"/>
      <c r="P24" s="246"/>
      <c r="Q24" s="333"/>
      <c r="R24" s="332"/>
      <c r="S24" s="246"/>
      <c r="T24" s="333"/>
      <c r="U24" s="332"/>
      <c r="V24" s="246"/>
      <c r="W24" s="333"/>
      <c r="X24" s="332"/>
      <c r="Y24" s="246"/>
      <c r="Z24" s="333"/>
      <c r="AA24" s="332"/>
      <c r="AB24" s="246"/>
      <c r="AC24" s="333"/>
      <c r="AD24" s="332"/>
      <c r="AE24" s="246"/>
      <c r="AF24" s="334"/>
      <c r="AG24" s="240"/>
      <c r="AH24" s="240"/>
      <c r="AI24" s="240"/>
      <c r="AJ24" s="240"/>
      <c r="AK24" s="240"/>
      <c r="AL24" s="240"/>
      <c r="AM24" s="240"/>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row>
    <row r="25" spans="1:62" s="142" customFormat="1" ht="15.75" customHeight="1" x14ac:dyDescent="0.3">
      <c r="A25" s="800"/>
      <c r="B25" s="193" t="s">
        <v>385</v>
      </c>
      <c r="C25" s="258"/>
      <c r="D25" s="256"/>
      <c r="E25" s="258"/>
      <c r="F25" s="256"/>
      <c r="G25" s="258"/>
      <c r="H25" s="256"/>
      <c r="I25" s="258"/>
      <c r="J25" s="256"/>
      <c r="K25" s="258"/>
      <c r="L25" s="256"/>
      <c r="M25" s="258"/>
      <c r="N25" s="256"/>
      <c r="O25" s="191">
        <v>0</v>
      </c>
      <c r="P25" s="256"/>
      <c r="Q25" s="256"/>
      <c r="R25" s="372">
        <v>0</v>
      </c>
      <c r="S25" s="392">
        <f t="shared" ref="S25" si="0">R25*1372585.48</f>
        <v>0</v>
      </c>
      <c r="T25" s="392">
        <f t="shared" ref="T25" si="1">R25*4950.039813</f>
        <v>0</v>
      </c>
      <c r="U25" s="191"/>
      <c r="V25" s="256"/>
      <c r="W25" s="256"/>
      <c r="X25" s="191"/>
      <c r="Y25" s="256"/>
      <c r="Z25" s="256"/>
      <c r="AA25" s="191"/>
      <c r="AB25" s="256"/>
      <c r="AC25" s="256"/>
      <c r="AD25" s="191"/>
      <c r="AE25" s="365"/>
      <c r="AF25" s="259"/>
      <c r="AG25" s="240"/>
      <c r="AH25" s="240"/>
      <c r="AI25" s="240"/>
      <c r="AJ25" s="240"/>
      <c r="AK25" s="240"/>
      <c r="AL25" s="240"/>
      <c r="AM25" s="240"/>
      <c r="AN25" s="241"/>
      <c r="AO25" s="241"/>
      <c r="AP25" s="241"/>
      <c r="AQ25" s="241"/>
      <c r="AR25" s="241"/>
      <c r="AS25" s="241"/>
      <c r="AT25" s="241"/>
      <c r="AU25" s="241"/>
      <c r="AV25" s="241"/>
      <c r="AW25" s="241"/>
      <c r="AX25" s="241"/>
      <c r="AY25" s="241"/>
      <c r="AZ25" s="241"/>
      <c r="BA25" s="241"/>
      <c r="BB25" s="241"/>
      <c r="BC25" s="241"/>
      <c r="BD25" s="241"/>
      <c r="BE25" s="241"/>
      <c r="BF25" s="241"/>
      <c r="BG25" s="241"/>
      <c r="BH25" s="241"/>
      <c r="BI25" s="241"/>
      <c r="BJ25" s="241"/>
    </row>
    <row r="26" spans="1:62" s="142" customFormat="1" ht="15.75" customHeight="1" x14ac:dyDescent="0.3">
      <c r="A26" s="800"/>
      <c r="B26" s="194" t="s">
        <v>386</v>
      </c>
      <c r="C26" s="191"/>
      <c r="D26" s="256"/>
      <c r="E26" s="191"/>
      <c r="F26" s="256"/>
      <c r="G26" s="191"/>
      <c r="H26" s="256"/>
      <c r="I26" s="191"/>
      <c r="J26" s="256"/>
      <c r="K26" s="191"/>
      <c r="L26" s="256"/>
      <c r="M26" s="191"/>
      <c r="N26" s="256"/>
      <c r="O26" s="191">
        <v>0</v>
      </c>
      <c r="P26" s="256"/>
      <c r="Q26" s="256"/>
      <c r="R26" s="372">
        <v>56</v>
      </c>
      <c r="S26" s="392">
        <f>R26*2335676.815</f>
        <v>130797901.64</v>
      </c>
      <c r="T26" s="392">
        <f>R26*9900.077283</f>
        <v>554404.32784799999</v>
      </c>
      <c r="U26" s="191"/>
      <c r="V26" s="256"/>
      <c r="W26" s="256"/>
      <c r="X26" s="191"/>
      <c r="Y26" s="256"/>
      <c r="Z26" s="256"/>
      <c r="AA26" s="191"/>
      <c r="AB26" s="256"/>
      <c r="AC26" s="256"/>
      <c r="AD26" s="191"/>
      <c r="AE26" s="366"/>
      <c r="AF26" s="259"/>
      <c r="AG26" s="240"/>
      <c r="AH26" s="240"/>
      <c r="AI26" s="240"/>
      <c r="AJ26" s="240"/>
      <c r="AK26" s="240"/>
      <c r="AL26" s="240"/>
      <c r="AM26" s="240"/>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row>
    <row r="27" spans="1:62" s="142" customFormat="1" ht="15.75" customHeight="1" x14ac:dyDescent="0.3">
      <c r="A27" s="800"/>
      <c r="B27" s="194" t="s">
        <v>387</v>
      </c>
      <c r="C27" s="191"/>
      <c r="D27" s="256"/>
      <c r="E27" s="191"/>
      <c r="F27" s="256"/>
      <c r="G27" s="191"/>
      <c r="H27" s="256"/>
      <c r="I27" s="191"/>
      <c r="J27" s="256"/>
      <c r="K27" s="191"/>
      <c r="L27" s="256"/>
      <c r="M27" s="191"/>
      <c r="N27" s="256"/>
      <c r="O27" s="191">
        <v>0</v>
      </c>
      <c r="P27" s="256"/>
      <c r="Q27" s="256"/>
      <c r="R27" s="372">
        <v>8</v>
      </c>
      <c r="S27" s="392">
        <f t="shared" ref="S27:S44" si="2">R27*2335676.815</f>
        <v>18685414.52</v>
      </c>
      <c r="T27" s="392">
        <f t="shared" ref="T27:T44" si="3">R27*9900.077283</f>
        <v>79200.618264000004</v>
      </c>
      <c r="U27" s="191"/>
      <c r="V27" s="256"/>
      <c r="W27" s="256"/>
      <c r="X27" s="191"/>
      <c r="Y27" s="256"/>
      <c r="Z27" s="256"/>
      <c r="AA27" s="191"/>
      <c r="AB27" s="256"/>
      <c r="AC27" s="256"/>
      <c r="AD27" s="191"/>
      <c r="AE27" s="366"/>
      <c r="AF27" s="259"/>
      <c r="AG27" s="240"/>
      <c r="AH27" s="240"/>
      <c r="AI27" s="240"/>
      <c r="AJ27" s="240"/>
      <c r="AK27" s="240"/>
      <c r="AL27" s="240"/>
      <c r="AM27" s="240"/>
      <c r="AN27" s="241"/>
      <c r="AO27" s="241"/>
      <c r="AP27" s="241"/>
      <c r="AQ27" s="241"/>
      <c r="AR27" s="241"/>
      <c r="AS27" s="241"/>
      <c r="AT27" s="241"/>
      <c r="AU27" s="241"/>
      <c r="AV27" s="241"/>
      <c r="AW27" s="241"/>
      <c r="AX27" s="241"/>
      <c r="AY27" s="241"/>
      <c r="AZ27" s="241"/>
      <c r="BA27" s="241"/>
      <c r="BB27" s="241"/>
      <c r="BC27" s="241"/>
      <c r="BD27" s="241"/>
      <c r="BE27" s="241"/>
      <c r="BF27" s="241"/>
      <c r="BG27" s="241"/>
      <c r="BH27" s="241"/>
      <c r="BI27" s="241"/>
      <c r="BJ27" s="241"/>
    </row>
    <row r="28" spans="1:62" s="142" customFormat="1" ht="15.75" customHeight="1" x14ac:dyDescent="0.3">
      <c r="A28" s="800"/>
      <c r="B28" s="194" t="s">
        <v>388</v>
      </c>
      <c r="C28" s="191"/>
      <c r="D28" s="256"/>
      <c r="E28" s="191"/>
      <c r="F28" s="256"/>
      <c r="G28" s="191"/>
      <c r="H28" s="256"/>
      <c r="I28" s="191"/>
      <c r="J28" s="256"/>
      <c r="K28" s="191"/>
      <c r="L28" s="256"/>
      <c r="M28" s="191"/>
      <c r="N28" s="256"/>
      <c r="O28" s="191">
        <v>0</v>
      </c>
      <c r="P28" s="256"/>
      <c r="Q28" s="256"/>
      <c r="R28" s="372">
        <v>4</v>
      </c>
      <c r="S28" s="392">
        <f t="shared" si="2"/>
        <v>9342707.2599999998</v>
      </c>
      <c r="T28" s="392">
        <f t="shared" si="3"/>
        <v>39600.309132000002</v>
      </c>
      <c r="U28" s="191"/>
      <c r="V28" s="256"/>
      <c r="W28" s="256"/>
      <c r="X28" s="191"/>
      <c r="Y28" s="256"/>
      <c r="Z28" s="256"/>
      <c r="AA28" s="191"/>
      <c r="AB28" s="256"/>
      <c r="AC28" s="256"/>
      <c r="AD28" s="191"/>
      <c r="AE28" s="366"/>
      <c r="AF28" s="259"/>
      <c r="AG28" s="240"/>
      <c r="AH28" s="240"/>
      <c r="AI28" s="240"/>
      <c r="AJ28" s="240"/>
      <c r="AK28" s="240"/>
      <c r="AL28" s="240"/>
      <c r="AM28" s="240"/>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row>
    <row r="29" spans="1:62" s="142" customFormat="1" ht="15.75" customHeight="1" x14ac:dyDescent="0.3">
      <c r="A29" s="800"/>
      <c r="B29" s="194" t="s">
        <v>389</v>
      </c>
      <c r="C29" s="191"/>
      <c r="D29" s="256"/>
      <c r="E29" s="191"/>
      <c r="F29" s="256"/>
      <c r="G29" s="191"/>
      <c r="H29" s="256"/>
      <c r="I29" s="191"/>
      <c r="J29" s="256"/>
      <c r="K29" s="191"/>
      <c r="L29" s="256"/>
      <c r="M29" s="191"/>
      <c r="N29" s="256"/>
      <c r="O29" s="191">
        <v>0</v>
      </c>
      <c r="P29" s="256"/>
      <c r="Q29" s="256"/>
      <c r="R29" s="372">
        <v>29</v>
      </c>
      <c r="S29" s="392">
        <f t="shared" si="2"/>
        <v>67734627.635000005</v>
      </c>
      <c r="T29" s="392">
        <f t="shared" si="3"/>
        <v>287102.24120700004</v>
      </c>
      <c r="U29" s="191"/>
      <c r="V29" s="256"/>
      <c r="W29" s="256"/>
      <c r="X29" s="191"/>
      <c r="Y29" s="256"/>
      <c r="Z29" s="256"/>
      <c r="AA29" s="191"/>
      <c r="AB29" s="256"/>
      <c r="AC29" s="256"/>
      <c r="AD29" s="191"/>
      <c r="AE29" s="366"/>
      <c r="AF29" s="259"/>
      <c r="AG29" s="240"/>
      <c r="AH29" s="240"/>
      <c r="AI29" s="240"/>
      <c r="AJ29" s="240"/>
      <c r="AK29" s="240"/>
      <c r="AL29" s="240"/>
      <c r="AM29" s="240"/>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row>
    <row r="30" spans="1:62" s="142" customFormat="1" ht="15.75" customHeight="1" x14ac:dyDescent="0.3">
      <c r="A30" s="800"/>
      <c r="B30" s="194" t="s">
        <v>390</v>
      </c>
      <c r="C30" s="191"/>
      <c r="D30" s="256"/>
      <c r="E30" s="191"/>
      <c r="F30" s="256"/>
      <c r="G30" s="191"/>
      <c r="H30" s="256"/>
      <c r="I30" s="191"/>
      <c r="J30" s="256"/>
      <c r="K30" s="191"/>
      <c r="L30" s="256"/>
      <c r="M30" s="191"/>
      <c r="N30" s="256"/>
      <c r="O30" s="191">
        <v>0</v>
      </c>
      <c r="P30" s="256"/>
      <c r="Q30" s="256"/>
      <c r="R30" s="372">
        <v>12</v>
      </c>
      <c r="S30" s="392">
        <f t="shared" si="2"/>
        <v>28028121.780000001</v>
      </c>
      <c r="T30" s="392">
        <f t="shared" si="3"/>
        <v>118800.92739600001</v>
      </c>
      <c r="U30" s="191"/>
      <c r="V30" s="256"/>
      <c r="W30" s="256"/>
      <c r="X30" s="191"/>
      <c r="Y30" s="256"/>
      <c r="Z30" s="256"/>
      <c r="AA30" s="191"/>
      <c r="AB30" s="256"/>
      <c r="AC30" s="256"/>
      <c r="AD30" s="191"/>
      <c r="AE30" s="366"/>
      <c r="AF30" s="259"/>
      <c r="AG30" s="240"/>
      <c r="AH30" s="240"/>
      <c r="AI30" s="240"/>
      <c r="AJ30" s="240"/>
      <c r="AK30" s="240"/>
      <c r="AL30" s="240"/>
      <c r="AM30" s="240"/>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row>
    <row r="31" spans="1:62" s="142" customFormat="1" ht="15.75" customHeight="1" x14ac:dyDescent="0.3">
      <c r="A31" s="800"/>
      <c r="B31" s="194" t="s">
        <v>391</v>
      </c>
      <c r="C31" s="191"/>
      <c r="D31" s="256"/>
      <c r="E31" s="191"/>
      <c r="F31" s="256"/>
      <c r="G31" s="191"/>
      <c r="H31" s="256"/>
      <c r="I31" s="191"/>
      <c r="J31" s="256"/>
      <c r="K31" s="191"/>
      <c r="L31" s="256"/>
      <c r="M31" s="191"/>
      <c r="N31" s="256"/>
      <c r="O31" s="191">
        <v>0</v>
      </c>
      <c r="P31" s="256"/>
      <c r="Q31" s="256"/>
      <c r="R31" s="372">
        <v>0</v>
      </c>
      <c r="S31" s="392">
        <f t="shared" si="2"/>
        <v>0</v>
      </c>
      <c r="T31" s="392">
        <f t="shared" si="3"/>
        <v>0</v>
      </c>
      <c r="U31" s="191"/>
      <c r="V31" s="256"/>
      <c r="W31" s="256"/>
      <c r="X31" s="191"/>
      <c r="Y31" s="256"/>
      <c r="Z31" s="256"/>
      <c r="AA31" s="191"/>
      <c r="AB31" s="256"/>
      <c r="AC31" s="256"/>
      <c r="AD31" s="191"/>
      <c r="AE31" s="366"/>
      <c r="AF31" s="259"/>
      <c r="AG31" s="240"/>
      <c r="AH31" s="240"/>
      <c r="AI31" s="240"/>
      <c r="AJ31" s="240"/>
      <c r="AK31" s="240"/>
      <c r="AL31" s="240"/>
      <c r="AM31" s="240"/>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row>
    <row r="32" spans="1:62" s="142" customFormat="1" ht="15.75" customHeight="1" x14ac:dyDescent="0.3">
      <c r="A32" s="800"/>
      <c r="B32" s="194" t="s">
        <v>392</v>
      </c>
      <c r="C32" s="191"/>
      <c r="D32" s="256"/>
      <c r="E32" s="191"/>
      <c r="F32" s="256"/>
      <c r="G32" s="191"/>
      <c r="H32" s="256"/>
      <c r="I32" s="191"/>
      <c r="J32" s="256"/>
      <c r="K32" s="191"/>
      <c r="L32" s="256"/>
      <c r="M32" s="191"/>
      <c r="N32" s="256"/>
      <c r="O32" s="191">
        <v>0</v>
      </c>
      <c r="P32" s="256"/>
      <c r="Q32" s="256"/>
      <c r="R32" s="372">
        <v>29</v>
      </c>
      <c r="S32" s="392">
        <f t="shared" si="2"/>
        <v>67734627.635000005</v>
      </c>
      <c r="T32" s="392">
        <f t="shared" si="3"/>
        <v>287102.24120700004</v>
      </c>
      <c r="U32" s="191"/>
      <c r="V32" s="256"/>
      <c r="W32" s="256"/>
      <c r="X32" s="191"/>
      <c r="Y32" s="256"/>
      <c r="Z32" s="256"/>
      <c r="AA32" s="191"/>
      <c r="AB32" s="256"/>
      <c r="AC32" s="256"/>
      <c r="AD32" s="191"/>
      <c r="AE32" s="366"/>
      <c r="AF32" s="259"/>
      <c r="AG32" s="240"/>
      <c r="AH32" s="240"/>
      <c r="AI32" s="240"/>
      <c r="AJ32" s="240"/>
      <c r="AK32" s="240"/>
      <c r="AL32" s="240"/>
      <c r="AM32" s="240"/>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row>
    <row r="33" spans="1:62" s="142" customFormat="1" ht="15.75" customHeight="1" x14ac:dyDescent="0.3">
      <c r="A33" s="800"/>
      <c r="B33" s="194" t="s">
        <v>393</v>
      </c>
      <c r="C33" s="191"/>
      <c r="D33" s="256"/>
      <c r="E33" s="191"/>
      <c r="F33" s="256"/>
      <c r="G33" s="191"/>
      <c r="H33" s="256"/>
      <c r="I33" s="191"/>
      <c r="J33" s="256"/>
      <c r="K33" s="191"/>
      <c r="L33" s="256"/>
      <c r="M33" s="191"/>
      <c r="N33" s="256"/>
      <c r="O33" s="191">
        <v>0</v>
      </c>
      <c r="P33" s="256"/>
      <c r="Q33" s="256"/>
      <c r="R33" s="372">
        <v>33</v>
      </c>
      <c r="S33" s="392">
        <f t="shared" si="2"/>
        <v>77077334.894999996</v>
      </c>
      <c r="T33" s="392">
        <f t="shared" si="3"/>
        <v>326702.55033900001</v>
      </c>
      <c r="U33" s="191"/>
      <c r="V33" s="256"/>
      <c r="W33" s="256"/>
      <c r="X33" s="191"/>
      <c r="Y33" s="256"/>
      <c r="Z33" s="256"/>
      <c r="AA33" s="191"/>
      <c r="AB33" s="256"/>
      <c r="AC33" s="256"/>
      <c r="AD33" s="191"/>
      <c r="AE33" s="366"/>
      <c r="AF33" s="259"/>
      <c r="AG33" s="240"/>
      <c r="AH33" s="240"/>
      <c r="AI33" s="240"/>
      <c r="AJ33" s="240"/>
      <c r="AK33" s="240"/>
      <c r="AL33" s="240"/>
      <c r="AM33" s="240"/>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row>
    <row r="34" spans="1:62" s="142" customFormat="1" ht="15.75" customHeight="1" x14ac:dyDescent="0.3">
      <c r="A34" s="800"/>
      <c r="B34" s="194" t="s">
        <v>394</v>
      </c>
      <c r="C34" s="191"/>
      <c r="D34" s="256"/>
      <c r="E34" s="191"/>
      <c r="F34" s="256"/>
      <c r="G34" s="191"/>
      <c r="H34" s="256"/>
      <c r="I34" s="191"/>
      <c r="J34" s="256"/>
      <c r="K34" s="191"/>
      <c r="L34" s="256"/>
      <c r="M34" s="191"/>
      <c r="N34" s="256"/>
      <c r="O34" s="191">
        <v>0</v>
      </c>
      <c r="P34" s="256"/>
      <c r="Q34" s="256"/>
      <c r="R34" s="372">
        <v>46</v>
      </c>
      <c r="S34" s="392">
        <f t="shared" si="2"/>
        <v>107441133.48999999</v>
      </c>
      <c r="T34" s="392">
        <f t="shared" si="3"/>
        <v>455403.55501800001</v>
      </c>
      <c r="U34" s="191"/>
      <c r="V34" s="256"/>
      <c r="W34" s="256"/>
      <c r="X34" s="191"/>
      <c r="Y34" s="256"/>
      <c r="Z34" s="256"/>
      <c r="AA34" s="191"/>
      <c r="AB34" s="256"/>
      <c r="AC34" s="256"/>
      <c r="AD34" s="191"/>
      <c r="AE34" s="366"/>
      <c r="AF34" s="259"/>
      <c r="AG34" s="240"/>
      <c r="AH34" s="240"/>
      <c r="AI34" s="240"/>
      <c r="AJ34" s="240"/>
      <c r="AK34" s="240"/>
      <c r="AL34" s="240"/>
      <c r="AM34" s="240"/>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row>
    <row r="35" spans="1:62" s="142" customFormat="1" ht="15.75" customHeight="1" x14ac:dyDescent="0.3">
      <c r="A35" s="800"/>
      <c r="B35" s="194" t="s">
        <v>395</v>
      </c>
      <c r="C35" s="191"/>
      <c r="D35" s="256"/>
      <c r="E35" s="191"/>
      <c r="F35" s="256"/>
      <c r="G35" s="191"/>
      <c r="H35" s="256"/>
      <c r="I35" s="191"/>
      <c r="J35" s="256"/>
      <c r="K35" s="191"/>
      <c r="L35" s="256"/>
      <c r="M35" s="191"/>
      <c r="N35" s="256"/>
      <c r="O35" s="191">
        <v>0</v>
      </c>
      <c r="P35" s="256"/>
      <c r="Q35" s="256"/>
      <c r="R35" s="372">
        <v>52</v>
      </c>
      <c r="S35" s="392">
        <f t="shared" si="2"/>
        <v>121455194.38</v>
      </c>
      <c r="T35" s="392">
        <f t="shared" si="3"/>
        <v>514804.01871600002</v>
      </c>
      <c r="U35" s="191"/>
      <c r="V35" s="256"/>
      <c r="W35" s="256"/>
      <c r="X35" s="191"/>
      <c r="Y35" s="256"/>
      <c r="Z35" s="256"/>
      <c r="AA35" s="191"/>
      <c r="AB35" s="256"/>
      <c r="AC35" s="256"/>
      <c r="AD35" s="191"/>
      <c r="AE35" s="366"/>
      <c r="AF35" s="259"/>
      <c r="AG35" s="240"/>
      <c r="AH35" s="240"/>
      <c r="AI35" s="240"/>
      <c r="AJ35" s="240"/>
      <c r="AK35" s="240"/>
      <c r="AL35" s="240"/>
      <c r="AM35" s="240"/>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row>
    <row r="36" spans="1:62" s="142" customFormat="1" ht="15.75" customHeight="1" x14ac:dyDescent="0.3">
      <c r="A36" s="800"/>
      <c r="B36" s="194" t="s">
        <v>396</v>
      </c>
      <c r="C36" s="191"/>
      <c r="D36" s="256"/>
      <c r="E36" s="191"/>
      <c r="F36" s="256"/>
      <c r="G36" s="191"/>
      <c r="H36" s="256"/>
      <c r="I36" s="191"/>
      <c r="J36" s="256"/>
      <c r="K36" s="191"/>
      <c r="L36" s="256"/>
      <c r="M36" s="191"/>
      <c r="N36" s="256"/>
      <c r="O36" s="191">
        <v>0</v>
      </c>
      <c r="P36" s="256"/>
      <c r="Q36" s="256"/>
      <c r="R36" s="372">
        <v>22</v>
      </c>
      <c r="S36" s="392">
        <f t="shared" si="2"/>
        <v>51384889.93</v>
      </c>
      <c r="T36" s="392">
        <f t="shared" si="3"/>
        <v>217801.70022600002</v>
      </c>
      <c r="U36" s="191"/>
      <c r="V36" s="256"/>
      <c r="W36" s="256"/>
      <c r="X36" s="191"/>
      <c r="Y36" s="256"/>
      <c r="Z36" s="256"/>
      <c r="AA36" s="191"/>
      <c r="AB36" s="256"/>
      <c r="AC36" s="256"/>
      <c r="AD36" s="191"/>
      <c r="AE36" s="366"/>
      <c r="AF36" s="259"/>
      <c r="AG36" s="240"/>
      <c r="AH36" s="240"/>
      <c r="AI36" s="240"/>
      <c r="AJ36" s="240"/>
      <c r="AK36" s="240"/>
      <c r="AL36" s="240"/>
      <c r="AM36" s="240"/>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row>
    <row r="37" spans="1:62" s="142" customFormat="1" ht="15.75" customHeight="1" x14ac:dyDescent="0.3">
      <c r="A37" s="800"/>
      <c r="B37" s="194" t="s">
        <v>397</v>
      </c>
      <c r="C37" s="191"/>
      <c r="D37" s="256"/>
      <c r="E37" s="191"/>
      <c r="F37" s="256"/>
      <c r="G37" s="191"/>
      <c r="H37" s="256"/>
      <c r="I37" s="191"/>
      <c r="J37" s="256"/>
      <c r="K37" s="191"/>
      <c r="L37" s="256"/>
      <c r="M37" s="191"/>
      <c r="N37" s="256"/>
      <c r="O37" s="191">
        <v>0</v>
      </c>
      <c r="P37" s="256"/>
      <c r="Q37" s="256"/>
      <c r="R37" s="372">
        <v>34</v>
      </c>
      <c r="S37" s="392">
        <f t="shared" si="2"/>
        <v>79413011.709999993</v>
      </c>
      <c r="T37" s="392">
        <f t="shared" si="3"/>
        <v>336602.627622</v>
      </c>
      <c r="U37" s="191"/>
      <c r="V37" s="256"/>
      <c r="W37" s="256"/>
      <c r="X37" s="191"/>
      <c r="Y37" s="256"/>
      <c r="Z37" s="256"/>
      <c r="AA37" s="191"/>
      <c r="AB37" s="256"/>
      <c r="AC37" s="256"/>
      <c r="AD37" s="191"/>
      <c r="AE37" s="366"/>
      <c r="AF37" s="259"/>
      <c r="AG37" s="240"/>
      <c r="AH37" s="240"/>
      <c r="AI37" s="240"/>
      <c r="AJ37" s="240"/>
      <c r="AK37" s="240"/>
      <c r="AL37" s="240"/>
      <c r="AM37" s="240"/>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row>
    <row r="38" spans="1:62" s="142" customFormat="1" ht="15.75" customHeight="1" x14ac:dyDescent="0.3">
      <c r="A38" s="800"/>
      <c r="B38" s="194" t="s">
        <v>398</v>
      </c>
      <c r="C38" s="191"/>
      <c r="D38" s="256"/>
      <c r="E38" s="191"/>
      <c r="F38" s="256"/>
      <c r="G38" s="191"/>
      <c r="H38" s="256"/>
      <c r="I38" s="191"/>
      <c r="J38" s="256"/>
      <c r="K38" s="191"/>
      <c r="L38" s="256"/>
      <c r="M38" s="191"/>
      <c r="N38" s="256"/>
      <c r="O38" s="191">
        <v>0</v>
      </c>
      <c r="P38" s="256"/>
      <c r="Q38" s="256"/>
      <c r="R38" s="372">
        <v>62</v>
      </c>
      <c r="S38" s="392">
        <f t="shared" si="2"/>
        <v>144811962.53</v>
      </c>
      <c r="T38" s="392">
        <f t="shared" si="3"/>
        <v>613804.79154600005</v>
      </c>
      <c r="U38" s="191"/>
      <c r="V38" s="256"/>
      <c r="W38" s="256"/>
      <c r="X38" s="191"/>
      <c r="Y38" s="256"/>
      <c r="Z38" s="256"/>
      <c r="AA38" s="191"/>
      <c r="AB38" s="256"/>
      <c r="AC38" s="256"/>
      <c r="AD38" s="191"/>
      <c r="AE38" s="366"/>
      <c r="AF38" s="259"/>
      <c r="AG38" s="240"/>
      <c r="AH38" s="240"/>
      <c r="AI38" s="240"/>
      <c r="AJ38" s="240"/>
      <c r="AK38" s="240"/>
      <c r="AL38" s="240"/>
      <c r="AM38" s="240"/>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241"/>
    </row>
    <row r="39" spans="1:62" s="142" customFormat="1" ht="15.75" customHeight="1" x14ac:dyDescent="0.3">
      <c r="A39" s="800"/>
      <c r="B39" s="194" t="s">
        <v>399</v>
      </c>
      <c r="C39" s="191"/>
      <c r="D39" s="256"/>
      <c r="E39" s="191"/>
      <c r="F39" s="256"/>
      <c r="G39" s="191"/>
      <c r="H39" s="256"/>
      <c r="I39" s="191"/>
      <c r="J39" s="256"/>
      <c r="K39" s="191"/>
      <c r="L39" s="256"/>
      <c r="M39" s="191"/>
      <c r="N39" s="256"/>
      <c r="O39" s="191">
        <v>0</v>
      </c>
      <c r="P39" s="256"/>
      <c r="Q39" s="256"/>
      <c r="R39" s="372">
        <v>4</v>
      </c>
      <c r="S39" s="392">
        <f t="shared" si="2"/>
        <v>9342707.2599999998</v>
      </c>
      <c r="T39" s="392">
        <f t="shared" si="3"/>
        <v>39600.309132000002</v>
      </c>
      <c r="U39" s="191"/>
      <c r="V39" s="256"/>
      <c r="W39" s="256"/>
      <c r="X39" s="191"/>
      <c r="Y39" s="256"/>
      <c r="Z39" s="256"/>
      <c r="AA39" s="191"/>
      <c r="AB39" s="256"/>
      <c r="AC39" s="256"/>
      <c r="AD39" s="191"/>
      <c r="AE39" s="366"/>
      <c r="AF39" s="259"/>
      <c r="AG39" s="240"/>
      <c r="AH39" s="240"/>
      <c r="AI39" s="240"/>
      <c r="AJ39" s="240"/>
      <c r="AK39" s="240"/>
      <c r="AL39" s="240"/>
      <c r="AM39" s="240"/>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row>
    <row r="40" spans="1:62" s="142" customFormat="1" ht="15.75" customHeight="1" x14ac:dyDescent="0.3">
      <c r="A40" s="800"/>
      <c r="B40" s="194" t="s">
        <v>400</v>
      </c>
      <c r="C40" s="191"/>
      <c r="D40" s="256"/>
      <c r="E40" s="191"/>
      <c r="F40" s="256"/>
      <c r="G40" s="191"/>
      <c r="H40" s="256"/>
      <c r="I40" s="191"/>
      <c r="J40" s="256"/>
      <c r="K40" s="191"/>
      <c r="L40" s="256"/>
      <c r="M40" s="191"/>
      <c r="N40" s="256"/>
      <c r="O40" s="191">
        <v>0</v>
      </c>
      <c r="P40" s="256"/>
      <c r="Q40" s="256"/>
      <c r="R40" s="372">
        <v>22</v>
      </c>
      <c r="S40" s="392">
        <f t="shared" si="2"/>
        <v>51384889.93</v>
      </c>
      <c r="T40" s="392">
        <f t="shared" si="3"/>
        <v>217801.70022600002</v>
      </c>
      <c r="U40" s="191"/>
      <c r="V40" s="256"/>
      <c r="W40" s="256"/>
      <c r="X40" s="191"/>
      <c r="Y40" s="256"/>
      <c r="Z40" s="256"/>
      <c r="AA40" s="191"/>
      <c r="AB40" s="256"/>
      <c r="AC40" s="256"/>
      <c r="AD40" s="191"/>
      <c r="AE40" s="366"/>
      <c r="AF40" s="259"/>
      <c r="AG40" s="240"/>
      <c r="AH40" s="240"/>
      <c r="AI40" s="240"/>
      <c r="AJ40" s="240"/>
      <c r="AK40" s="240"/>
      <c r="AL40" s="240"/>
      <c r="AM40" s="240"/>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row>
    <row r="41" spans="1:62" s="142" customFormat="1" ht="15.75" customHeight="1" x14ac:dyDescent="0.3">
      <c r="A41" s="800"/>
      <c r="B41" s="194" t="s">
        <v>401</v>
      </c>
      <c r="C41" s="191"/>
      <c r="D41" s="256"/>
      <c r="E41" s="191"/>
      <c r="F41" s="256"/>
      <c r="G41" s="191"/>
      <c r="H41" s="256"/>
      <c r="I41" s="191"/>
      <c r="J41" s="256"/>
      <c r="K41" s="191"/>
      <c r="L41" s="256"/>
      <c r="M41" s="191"/>
      <c r="N41" s="256"/>
      <c r="O41" s="191">
        <v>0</v>
      </c>
      <c r="P41" s="256"/>
      <c r="Q41" s="256"/>
      <c r="R41" s="372">
        <v>11</v>
      </c>
      <c r="S41" s="392">
        <f t="shared" si="2"/>
        <v>25692444.965</v>
      </c>
      <c r="T41" s="392">
        <f t="shared" si="3"/>
        <v>108900.85011300001</v>
      </c>
      <c r="U41" s="191"/>
      <c r="V41" s="256"/>
      <c r="W41" s="256"/>
      <c r="X41" s="191"/>
      <c r="Y41" s="256"/>
      <c r="Z41" s="256"/>
      <c r="AA41" s="191"/>
      <c r="AB41" s="256"/>
      <c r="AC41" s="256"/>
      <c r="AD41" s="191"/>
      <c r="AE41" s="366"/>
      <c r="AF41" s="259"/>
      <c r="AG41" s="240"/>
      <c r="AH41" s="240"/>
      <c r="AI41" s="240"/>
      <c r="AJ41" s="240"/>
      <c r="AK41" s="240"/>
      <c r="AL41" s="240"/>
      <c r="AM41" s="240"/>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row>
    <row r="42" spans="1:62" s="142" customFormat="1" ht="15.75" customHeight="1" x14ac:dyDescent="0.3">
      <c r="A42" s="800"/>
      <c r="B42" s="194" t="s">
        <v>402</v>
      </c>
      <c r="C42" s="191"/>
      <c r="D42" s="256"/>
      <c r="E42" s="191"/>
      <c r="F42" s="256"/>
      <c r="G42" s="191"/>
      <c r="H42" s="256"/>
      <c r="I42" s="191"/>
      <c r="J42" s="256"/>
      <c r="K42" s="191"/>
      <c r="L42" s="256"/>
      <c r="M42" s="191"/>
      <c r="N42" s="256"/>
      <c r="O42" s="191">
        <v>0</v>
      </c>
      <c r="P42" s="256"/>
      <c r="Q42" s="256"/>
      <c r="R42" s="372">
        <v>0</v>
      </c>
      <c r="S42" s="392">
        <f t="shared" si="2"/>
        <v>0</v>
      </c>
      <c r="T42" s="392">
        <f t="shared" si="3"/>
        <v>0</v>
      </c>
      <c r="U42" s="191"/>
      <c r="V42" s="256"/>
      <c r="W42" s="256"/>
      <c r="X42" s="191"/>
      <c r="Y42" s="256"/>
      <c r="Z42" s="256"/>
      <c r="AA42" s="191"/>
      <c r="AB42" s="256"/>
      <c r="AC42" s="256"/>
      <c r="AD42" s="191"/>
      <c r="AE42" s="366"/>
      <c r="AF42" s="259"/>
      <c r="AG42" s="240"/>
      <c r="AH42" s="240"/>
      <c r="AI42" s="240"/>
      <c r="AJ42" s="240"/>
      <c r="AK42" s="240"/>
      <c r="AL42" s="240"/>
      <c r="AM42" s="240"/>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241"/>
    </row>
    <row r="43" spans="1:62" s="142" customFormat="1" ht="15.75" customHeight="1" x14ac:dyDescent="0.3">
      <c r="A43" s="800"/>
      <c r="B43" s="194" t="s">
        <v>403</v>
      </c>
      <c r="C43" s="191"/>
      <c r="D43" s="256"/>
      <c r="E43" s="191"/>
      <c r="F43" s="256"/>
      <c r="G43" s="191"/>
      <c r="H43" s="256"/>
      <c r="I43" s="191"/>
      <c r="J43" s="256"/>
      <c r="K43" s="191"/>
      <c r="L43" s="256"/>
      <c r="M43" s="191"/>
      <c r="N43" s="256"/>
      <c r="O43" s="191">
        <v>0</v>
      </c>
      <c r="P43" s="256"/>
      <c r="Q43" s="256"/>
      <c r="R43" s="372">
        <v>3</v>
      </c>
      <c r="S43" s="392">
        <f t="shared" si="2"/>
        <v>7007030.4450000003</v>
      </c>
      <c r="T43" s="392">
        <f t="shared" si="3"/>
        <v>29700.231849000003</v>
      </c>
      <c r="U43" s="191"/>
      <c r="V43" s="256"/>
      <c r="W43" s="256"/>
      <c r="X43" s="191"/>
      <c r="Y43" s="256"/>
      <c r="Z43" s="256"/>
      <c r="AA43" s="191"/>
      <c r="AB43" s="256"/>
      <c r="AC43" s="256"/>
      <c r="AD43" s="191"/>
      <c r="AE43" s="366"/>
      <c r="AF43" s="259"/>
      <c r="AG43" s="240"/>
      <c r="AH43" s="240"/>
      <c r="AI43" s="240"/>
      <c r="AJ43" s="240"/>
      <c r="AK43" s="240"/>
      <c r="AL43" s="240"/>
      <c r="AM43" s="240"/>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241"/>
    </row>
    <row r="44" spans="1:62" s="142" customFormat="1" ht="15.75" customHeight="1" x14ac:dyDescent="0.3">
      <c r="A44" s="800"/>
      <c r="B44" s="194" t="s">
        <v>404</v>
      </c>
      <c r="C44" s="191"/>
      <c r="D44" s="256"/>
      <c r="E44" s="191"/>
      <c r="F44" s="256"/>
      <c r="G44" s="191"/>
      <c r="H44" s="256"/>
      <c r="I44" s="191"/>
      <c r="J44" s="256"/>
      <c r="K44" s="191"/>
      <c r="L44" s="256"/>
      <c r="M44" s="191"/>
      <c r="N44" s="256"/>
      <c r="O44" s="191">
        <v>0</v>
      </c>
      <c r="P44" s="256"/>
      <c r="Q44" s="256"/>
      <c r="R44" s="372">
        <v>0</v>
      </c>
      <c r="S44" s="392">
        <f t="shared" si="2"/>
        <v>0</v>
      </c>
      <c r="T44" s="392">
        <f t="shared" si="3"/>
        <v>0</v>
      </c>
      <c r="U44" s="191"/>
      <c r="V44" s="256"/>
      <c r="W44" s="256"/>
      <c r="X44" s="191"/>
      <c r="Y44" s="256"/>
      <c r="Z44" s="256"/>
      <c r="AA44" s="191"/>
      <c r="AB44" s="256"/>
      <c r="AC44" s="256"/>
      <c r="AD44" s="191"/>
      <c r="AE44" s="366"/>
      <c r="AF44" s="259"/>
      <c r="AG44" s="240"/>
      <c r="AH44" s="240"/>
      <c r="AI44" s="240"/>
      <c r="AJ44" s="240"/>
      <c r="AK44" s="240"/>
      <c r="AL44" s="240"/>
      <c r="AM44" s="240"/>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row>
    <row r="45" spans="1:62" s="142" customFormat="1" ht="29.25" customHeight="1" thickBot="1" x14ac:dyDescent="0.35">
      <c r="A45" s="529"/>
      <c r="B45" s="192" t="s">
        <v>2</v>
      </c>
      <c r="C45" s="255"/>
      <c r="D45" s="257"/>
      <c r="E45" s="255"/>
      <c r="F45" s="257"/>
      <c r="G45" s="255"/>
      <c r="H45" s="257"/>
      <c r="I45" s="255"/>
      <c r="J45" s="257"/>
      <c r="K45" s="255"/>
      <c r="L45" s="257"/>
      <c r="M45" s="255"/>
      <c r="N45" s="257"/>
      <c r="O45" s="191">
        <v>0</v>
      </c>
      <c r="P45" s="391">
        <v>506616000</v>
      </c>
      <c r="Q45" s="257">
        <v>0</v>
      </c>
      <c r="R45" s="255">
        <f>SUM(R25:R44)</f>
        <v>427</v>
      </c>
      <c r="S45" s="421">
        <f>SUM(S25:S44)</f>
        <v>997334000.005</v>
      </c>
      <c r="T45" s="421">
        <f>SUM(T25:T44)</f>
        <v>4227332.999841</v>
      </c>
      <c r="U45" s="255"/>
      <c r="V45" s="257"/>
      <c r="W45" s="257"/>
      <c r="X45" s="255"/>
      <c r="Y45" s="257"/>
      <c r="Z45" s="257"/>
      <c r="AA45" s="255"/>
      <c r="AB45" s="257"/>
      <c r="AC45" s="257"/>
      <c r="AD45" s="255"/>
      <c r="AE45" s="367"/>
      <c r="AF45" s="260"/>
      <c r="AG45" s="240"/>
      <c r="AH45" s="240"/>
      <c r="AI45" s="240"/>
      <c r="AJ45" s="240"/>
      <c r="AK45" s="240"/>
      <c r="AL45" s="240"/>
      <c r="AM45" s="240"/>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row>
    <row r="46" spans="1:62" s="112" customFormat="1" ht="24" customHeight="1" thickBot="1" x14ac:dyDescent="0.35">
      <c r="K46" s="215"/>
      <c r="L46" s="215"/>
      <c r="M46" s="215"/>
      <c r="N46" s="215"/>
      <c r="O46" s="215"/>
      <c r="AG46" s="240"/>
      <c r="AH46" s="240"/>
      <c r="AI46" s="240"/>
      <c r="AJ46" s="240"/>
      <c r="AK46" s="240"/>
      <c r="AL46" s="240"/>
      <c r="AM46" s="240"/>
      <c r="AN46" s="196"/>
      <c r="AO46" s="196"/>
      <c r="AP46" s="196"/>
      <c r="AQ46" s="196"/>
      <c r="AR46" s="196"/>
      <c r="AS46" s="196"/>
      <c r="AT46" s="196"/>
      <c r="AU46" s="196"/>
      <c r="AV46" s="196"/>
      <c r="AW46" s="196"/>
      <c r="AX46" s="196"/>
      <c r="AY46" s="196"/>
      <c r="AZ46" s="196"/>
      <c r="BA46" s="196"/>
      <c r="BB46" s="196"/>
      <c r="BC46" s="196"/>
      <c r="BD46" s="196"/>
      <c r="BE46" s="196"/>
      <c r="BF46" s="196"/>
      <c r="BG46" s="196"/>
      <c r="BH46" s="196"/>
      <c r="BI46" s="196"/>
      <c r="BJ46" s="196"/>
    </row>
    <row r="47" spans="1:62" s="112" customFormat="1" ht="24" customHeight="1" thickBot="1" x14ac:dyDescent="0.35">
      <c r="A47" s="528" t="s">
        <v>431</v>
      </c>
      <c r="B47" s="801" t="s">
        <v>384</v>
      </c>
      <c r="C47" s="660" t="s">
        <v>8</v>
      </c>
      <c r="D47" s="793"/>
      <c r="E47" s="793"/>
      <c r="F47" s="793"/>
      <c r="G47" s="793"/>
      <c r="H47" s="793"/>
      <c r="I47" s="793"/>
      <c r="J47" s="793"/>
      <c r="K47" s="793"/>
      <c r="L47" s="793"/>
      <c r="M47" s="793"/>
      <c r="N47" s="661"/>
      <c r="O47" s="797" t="s">
        <v>324</v>
      </c>
      <c r="P47" s="798"/>
      <c r="Q47" s="798"/>
      <c r="R47" s="798"/>
      <c r="S47" s="798"/>
      <c r="T47" s="798"/>
      <c r="U47" s="798"/>
      <c r="V47" s="798"/>
      <c r="W47" s="798"/>
      <c r="X47" s="798"/>
      <c r="Y47" s="798"/>
      <c r="Z47" s="798"/>
      <c r="AA47" s="798"/>
      <c r="AB47" s="798"/>
      <c r="AC47" s="798"/>
      <c r="AD47" s="798"/>
      <c r="AE47" s="798"/>
      <c r="AF47" s="799"/>
      <c r="AG47" s="196"/>
      <c r="AH47" s="196"/>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row>
    <row r="48" spans="1:62" s="112" customFormat="1" ht="24" customHeight="1" thickBot="1" x14ac:dyDescent="0.35">
      <c r="A48" s="800"/>
      <c r="B48" s="802"/>
      <c r="C48" s="660" t="s">
        <v>325</v>
      </c>
      <c r="D48" s="661"/>
      <c r="E48" s="660" t="s">
        <v>326</v>
      </c>
      <c r="F48" s="661"/>
      <c r="G48" s="660" t="s">
        <v>327</v>
      </c>
      <c r="H48" s="661"/>
      <c r="I48" s="660" t="s">
        <v>328</v>
      </c>
      <c r="J48" s="661"/>
      <c r="K48" s="660" t="s">
        <v>406</v>
      </c>
      <c r="L48" s="661"/>
      <c r="M48" s="660" t="s">
        <v>329</v>
      </c>
      <c r="N48" s="661"/>
      <c r="O48" s="797" t="s">
        <v>325</v>
      </c>
      <c r="P48" s="798"/>
      <c r="Q48" s="799"/>
      <c r="R48" s="797" t="s">
        <v>326</v>
      </c>
      <c r="S48" s="798"/>
      <c r="T48" s="799"/>
      <c r="U48" s="797" t="s">
        <v>327</v>
      </c>
      <c r="V48" s="798"/>
      <c r="W48" s="799"/>
      <c r="X48" s="797" t="s">
        <v>328</v>
      </c>
      <c r="Y48" s="798"/>
      <c r="Z48" s="799"/>
      <c r="AA48" s="797" t="s">
        <v>406</v>
      </c>
      <c r="AB48" s="798"/>
      <c r="AC48" s="799"/>
      <c r="AD48" s="797" t="s">
        <v>329</v>
      </c>
      <c r="AE48" s="798"/>
      <c r="AF48" s="799"/>
      <c r="AG48" s="196"/>
      <c r="AH48" s="196"/>
      <c r="AI48" s="196"/>
      <c r="AJ48" s="196"/>
      <c r="AK48" s="196"/>
      <c r="AL48" s="196"/>
      <c r="AM48" s="196"/>
      <c r="AN48" s="196"/>
      <c r="AO48" s="196"/>
      <c r="AP48" s="196"/>
      <c r="AQ48" s="196"/>
      <c r="AR48" s="196"/>
      <c r="AS48" s="196"/>
      <c r="AT48" s="196"/>
      <c r="AU48" s="196"/>
      <c r="AV48" s="196"/>
      <c r="AW48" s="196"/>
      <c r="AX48" s="196"/>
      <c r="AY48" s="196"/>
      <c r="AZ48" s="196"/>
      <c r="BA48" s="196"/>
      <c r="BB48" s="196"/>
      <c r="BC48" s="196"/>
      <c r="BD48" s="196"/>
      <c r="BE48" s="196"/>
      <c r="BF48" s="196"/>
      <c r="BG48" s="196"/>
      <c r="BH48" s="196"/>
      <c r="BI48" s="196"/>
      <c r="BJ48" s="196"/>
    </row>
    <row r="49" spans="1:62" s="112" customFormat="1" ht="29.25" customHeight="1" thickBot="1" x14ac:dyDescent="0.35">
      <c r="A49" s="800"/>
      <c r="B49" s="803"/>
      <c r="C49" s="261" t="s">
        <v>10</v>
      </c>
      <c r="D49" s="243" t="s">
        <v>405</v>
      </c>
      <c r="E49" s="261" t="s">
        <v>10</v>
      </c>
      <c r="F49" s="243" t="s">
        <v>405</v>
      </c>
      <c r="G49" s="261" t="s">
        <v>10</v>
      </c>
      <c r="H49" s="243" t="s">
        <v>405</v>
      </c>
      <c r="I49" s="261" t="s">
        <v>10</v>
      </c>
      <c r="J49" s="243" t="s">
        <v>405</v>
      </c>
      <c r="K49" s="261" t="s">
        <v>10</v>
      </c>
      <c r="L49" s="243" t="s">
        <v>405</v>
      </c>
      <c r="M49" s="261" t="s">
        <v>10</v>
      </c>
      <c r="N49" s="243" t="s">
        <v>405</v>
      </c>
      <c r="O49" s="246" t="s">
        <v>10</v>
      </c>
      <c r="P49" s="246" t="s">
        <v>579</v>
      </c>
      <c r="Q49" s="246" t="s">
        <v>319</v>
      </c>
      <c r="R49" s="246" t="s">
        <v>10</v>
      </c>
      <c r="S49" s="246" t="s">
        <v>579</v>
      </c>
      <c r="T49" s="246" t="s">
        <v>319</v>
      </c>
      <c r="U49" s="246" t="s">
        <v>10</v>
      </c>
      <c r="V49" s="246" t="s">
        <v>579</v>
      </c>
      <c r="W49" s="246" t="s">
        <v>319</v>
      </c>
      <c r="X49" s="246" t="s">
        <v>10</v>
      </c>
      <c r="Y49" s="246" t="s">
        <v>579</v>
      </c>
      <c r="Z49" s="246" t="s">
        <v>319</v>
      </c>
      <c r="AA49" s="246" t="s">
        <v>10</v>
      </c>
      <c r="AB49" s="246" t="s">
        <v>579</v>
      </c>
      <c r="AC49" s="246" t="s">
        <v>319</v>
      </c>
      <c r="AD49" s="246" t="s">
        <v>10</v>
      </c>
      <c r="AE49" s="246" t="s">
        <v>579</v>
      </c>
      <c r="AF49" s="246" t="s">
        <v>319</v>
      </c>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96"/>
      <c r="BH49" s="196"/>
      <c r="BI49" s="196"/>
      <c r="BJ49" s="196"/>
    </row>
    <row r="50" spans="1:62" s="112" customFormat="1" ht="29.25" customHeight="1" thickBot="1" x14ac:dyDescent="0.35">
      <c r="A50" s="800"/>
      <c r="B50" s="336"/>
      <c r="C50" s="245">
        <v>0</v>
      </c>
      <c r="D50" s="245"/>
      <c r="E50" s="245">
        <v>400</v>
      </c>
      <c r="F50" s="245"/>
      <c r="G50" s="245">
        <v>800</v>
      </c>
      <c r="H50" s="245"/>
      <c r="I50" s="245">
        <v>800</v>
      </c>
      <c r="J50" s="245"/>
      <c r="K50" s="245">
        <v>800</v>
      </c>
      <c r="L50" s="245"/>
      <c r="M50" s="245">
        <v>800</v>
      </c>
      <c r="N50" s="245"/>
      <c r="O50" s="246"/>
      <c r="P50" s="246"/>
      <c r="Q50" s="246"/>
      <c r="R50" s="246"/>
      <c r="S50" s="246"/>
      <c r="T50" s="246"/>
      <c r="U50" s="246"/>
      <c r="V50" s="246"/>
      <c r="W50" s="246"/>
      <c r="X50" s="246"/>
      <c r="Y50" s="246"/>
      <c r="Z50" s="246"/>
      <c r="AA50" s="246"/>
      <c r="AB50" s="246"/>
      <c r="AC50" s="246"/>
      <c r="AD50" s="246"/>
      <c r="AE50" s="246"/>
      <c r="AF50" s="246"/>
      <c r="AG50" s="196"/>
      <c r="AH50" s="196"/>
      <c r="AI50" s="196"/>
      <c r="AJ50" s="196"/>
      <c r="AK50" s="196"/>
      <c r="AL50" s="196"/>
      <c r="AM50" s="196"/>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row>
    <row r="51" spans="1:62" s="112" customFormat="1" ht="16.8" x14ac:dyDescent="0.3">
      <c r="A51" s="800"/>
      <c r="B51" s="328" t="s">
        <v>385</v>
      </c>
      <c r="C51" s="191"/>
      <c r="D51" s="259"/>
      <c r="E51" s="191"/>
      <c r="F51" s="259"/>
      <c r="G51" s="191"/>
      <c r="H51" s="259"/>
      <c r="I51" s="191"/>
      <c r="J51" s="259"/>
      <c r="K51" s="191"/>
      <c r="L51" s="259"/>
      <c r="M51" s="191"/>
      <c r="N51" s="259"/>
      <c r="O51" s="191"/>
      <c r="P51" s="256"/>
      <c r="Q51" s="259"/>
      <c r="R51" s="191"/>
      <c r="S51" s="256"/>
      <c r="T51" s="259"/>
      <c r="U51" s="191"/>
      <c r="V51" s="256"/>
      <c r="W51" s="259"/>
      <c r="X51" s="191"/>
      <c r="Y51" s="256"/>
      <c r="Z51" s="259"/>
      <c r="AA51" s="191"/>
      <c r="AB51" s="256"/>
      <c r="AC51" s="259"/>
      <c r="AD51" s="191"/>
      <c r="AE51" s="365"/>
      <c r="AF51" s="259"/>
      <c r="AG51" s="196"/>
      <c r="AH51" s="196"/>
      <c r="AI51" s="196"/>
      <c r="AJ51" s="196"/>
      <c r="AK51" s="196"/>
      <c r="AL51" s="196"/>
      <c r="AM51" s="196"/>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row>
    <row r="52" spans="1:62" s="112" customFormat="1" ht="16.8" x14ac:dyDescent="0.3">
      <c r="A52" s="800"/>
      <c r="B52" s="329" t="s">
        <v>386</v>
      </c>
      <c r="C52" s="191"/>
      <c r="D52" s="259"/>
      <c r="E52" s="191"/>
      <c r="F52" s="259"/>
      <c r="G52" s="191"/>
      <c r="H52" s="259"/>
      <c r="I52" s="191"/>
      <c r="J52" s="259"/>
      <c r="K52" s="191"/>
      <c r="L52" s="259"/>
      <c r="M52" s="191"/>
      <c r="N52" s="259"/>
      <c r="O52" s="191"/>
      <c r="P52" s="256"/>
      <c r="Q52" s="259"/>
      <c r="R52" s="191"/>
      <c r="S52" s="256"/>
      <c r="T52" s="259"/>
      <c r="U52" s="191"/>
      <c r="V52" s="256"/>
      <c r="W52" s="259"/>
      <c r="X52" s="191"/>
      <c r="Y52" s="256"/>
      <c r="Z52" s="259"/>
      <c r="AA52" s="191"/>
      <c r="AB52" s="256"/>
      <c r="AC52" s="259"/>
      <c r="AD52" s="191"/>
      <c r="AE52" s="366"/>
      <c r="AF52" s="259"/>
      <c r="AG52" s="196"/>
      <c r="AH52" s="196"/>
      <c r="AI52" s="196"/>
      <c r="AJ52" s="196"/>
      <c r="AK52" s="196"/>
      <c r="AL52" s="196"/>
      <c r="AM52" s="196"/>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row>
    <row r="53" spans="1:62" s="112" customFormat="1" ht="16.8" x14ac:dyDescent="0.3">
      <c r="A53" s="800"/>
      <c r="B53" s="329" t="s">
        <v>387</v>
      </c>
      <c r="C53" s="191"/>
      <c r="D53" s="259"/>
      <c r="E53" s="191"/>
      <c r="F53" s="259"/>
      <c r="G53" s="191"/>
      <c r="H53" s="259"/>
      <c r="I53" s="191"/>
      <c r="J53" s="259"/>
      <c r="K53" s="191"/>
      <c r="L53" s="259"/>
      <c r="M53" s="191"/>
      <c r="N53" s="259"/>
      <c r="O53" s="191"/>
      <c r="P53" s="256"/>
      <c r="Q53" s="259"/>
      <c r="R53" s="191"/>
      <c r="S53" s="256"/>
      <c r="T53" s="259"/>
      <c r="U53" s="191"/>
      <c r="V53" s="256"/>
      <c r="W53" s="259"/>
      <c r="X53" s="191"/>
      <c r="Y53" s="256"/>
      <c r="Z53" s="259"/>
      <c r="AA53" s="191"/>
      <c r="AB53" s="256"/>
      <c r="AC53" s="259"/>
      <c r="AD53" s="191"/>
      <c r="AE53" s="366"/>
      <c r="AF53" s="259"/>
      <c r="AG53" s="196"/>
      <c r="AH53" s="196"/>
      <c r="AI53" s="196"/>
      <c r="AJ53" s="196"/>
      <c r="AK53" s="196"/>
      <c r="AL53" s="196"/>
      <c r="AM53" s="196"/>
      <c r="AN53" s="196"/>
      <c r="AO53" s="196"/>
      <c r="AP53" s="196"/>
      <c r="AQ53" s="196"/>
      <c r="AR53" s="196"/>
      <c r="AS53" s="196"/>
      <c r="AT53" s="196"/>
      <c r="AU53" s="196"/>
      <c r="AV53" s="196"/>
      <c r="AW53" s="196"/>
      <c r="AX53" s="196"/>
      <c r="AY53" s="196"/>
      <c r="AZ53" s="196"/>
      <c r="BA53" s="196"/>
      <c r="BB53" s="196"/>
      <c r="BC53" s="196"/>
      <c r="BD53" s="196"/>
      <c r="BE53" s="196"/>
      <c r="BF53" s="196"/>
      <c r="BG53" s="196"/>
      <c r="BH53" s="196"/>
      <c r="BI53" s="196"/>
      <c r="BJ53" s="196"/>
    </row>
    <row r="54" spans="1:62" s="112" customFormat="1" ht="16.8" x14ac:dyDescent="0.3">
      <c r="A54" s="800"/>
      <c r="B54" s="329" t="s">
        <v>388</v>
      </c>
      <c r="C54" s="191"/>
      <c r="D54" s="259"/>
      <c r="E54" s="191"/>
      <c r="F54" s="259"/>
      <c r="G54" s="191"/>
      <c r="H54" s="259"/>
      <c r="I54" s="191"/>
      <c r="J54" s="259"/>
      <c r="K54" s="191"/>
      <c r="L54" s="259"/>
      <c r="M54" s="191"/>
      <c r="N54" s="259"/>
      <c r="O54" s="191"/>
      <c r="P54" s="256"/>
      <c r="Q54" s="259"/>
      <c r="R54" s="191"/>
      <c r="S54" s="256"/>
      <c r="T54" s="259"/>
      <c r="U54" s="191"/>
      <c r="V54" s="256"/>
      <c r="W54" s="259"/>
      <c r="X54" s="191"/>
      <c r="Y54" s="256"/>
      <c r="Z54" s="259"/>
      <c r="AA54" s="191"/>
      <c r="AB54" s="256"/>
      <c r="AC54" s="259"/>
      <c r="AD54" s="191"/>
      <c r="AE54" s="366"/>
      <c r="AF54" s="259"/>
      <c r="AG54" s="196"/>
      <c r="AH54" s="196"/>
      <c r="AI54" s="196"/>
      <c r="AJ54" s="196"/>
      <c r="AK54" s="196"/>
      <c r="AL54" s="196"/>
      <c r="AM54" s="196"/>
      <c r="AN54" s="196"/>
      <c r="AO54" s="196"/>
      <c r="AP54" s="196"/>
      <c r="AQ54" s="196"/>
      <c r="AR54" s="196"/>
      <c r="AS54" s="196"/>
      <c r="AT54" s="196"/>
      <c r="AU54" s="196"/>
      <c r="AV54" s="196"/>
      <c r="AW54" s="196"/>
      <c r="AX54" s="196"/>
      <c r="AY54" s="196"/>
      <c r="AZ54" s="196"/>
      <c r="BA54" s="196"/>
      <c r="BB54" s="196"/>
      <c r="BC54" s="196"/>
      <c r="BD54" s="196"/>
      <c r="BE54" s="196"/>
      <c r="BF54" s="196"/>
      <c r="BG54" s="196"/>
      <c r="BH54" s="196"/>
      <c r="BI54" s="196"/>
      <c r="BJ54" s="196"/>
    </row>
    <row r="55" spans="1:62" s="112" customFormat="1" ht="16.8" x14ac:dyDescent="0.3">
      <c r="A55" s="800"/>
      <c r="B55" s="329" t="s">
        <v>389</v>
      </c>
      <c r="C55" s="191"/>
      <c r="D55" s="259"/>
      <c r="E55" s="191"/>
      <c r="F55" s="259"/>
      <c r="G55" s="191"/>
      <c r="H55" s="259"/>
      <c r="I55" s="191"/>
      <c r="J55" s="259"/>
      <c r="K55" s="191"/>
      <c r="L55" s="259"/>
      <c r="M55" s="191"/>
      <c r="N55" s="259"/>
      <c r="O55" s="191"/>
      <c r="P55" s="256"/>
      <c r="Q55" s="259"/>
      <c r="R55" s="191"/>
      <c r="S55" s="256"/>
      <c r="T55" s="259"/>
      <c r="U55" s="191"/>
      <c r="V55" s="256"/>
      <c r="W55" s="259"/>
      <c r="X55" s="191"/>
      <c r="Y55" s="256"/>
      <c r="Z55" s="259"/>
      <c r="AA55" s="191"/>
      <c r="AB55" s="256"/>
      <c r="AC55" s="259"/>
      <c r="AD55" s="191"/>
      <c r="AE55" s="366"/>
      <c r="AF55" s="259"/>
      <c r="AG55" s="196"/>
      <c r="AH55" s="196"/>
      <c r="AI55" s="196"/>
      <c r="AJ55" s="196"/>
      <c r="AK55" s="196"/>
      <c r="AL55" s="196"/>
      <c r="AM55" s="196"/>
      <c r="AN55" s="196"/>
      <c r="AO55" s="196"/>
      <c r="AP55" s="196"/>
      <c r="AQ55" s="196"/>
      <c r="AR55" s="196"/>
      <c r="AS55" s="196"/>
      <c r="AT55" s="196"/>
      <c r="AU55" s="196"/>
      <c r="AV55" s="196"/>
      <c r="AW55" s="196"/>
      <c r="AX55" s="196"/>
      <c r="AY55" s="196"/>
      <c r="AZ55" s="196"/>
      <c r="BA55" s="196"/>
      <c r="BB55" s="196"/>
      <c r="BC55" s="196"/>
      <c r="BD55" s="196"/>
      <c r="BE55" s="196"/>
      <c r="BF55" s="196"/>
      <c r="BG55" s="196"/>
      <c r="BH55" s="196"/>
      <c r="BI55" s="196"/>
      <c r="BJ55" s="196"/>
    </row>
    <row r="56" spans="1:62" s="112" customFormat="1" ht="16.8" x14ac:dyDescent="0.3">
      <c r="A56" s="800"/>
      <c r="B56" s="329" t="s">
        <v>390</v>
      </c>
      <c r="C56" s="191"/>
      <c r="D56" s="259"/>
      <c r="E56" s="191"/>
      <c r="F56" s="259"/>
      <c r="G56" s="191"/>
      <c r="H56" s="259"/>
      <c r="I56" s="191"/>
      <c r="J56" s="259"/>
      <c r="K56" s="191"/>
      <c r="L56" s="259"/>
      <c r="M56" s="191"/>
      <c r="N56" s="259"/>
      <c r="O56" s="191"/>
      <c r="P56" s="256"/>
      <c r="Q56" s="259"/>
      <c r="R56" s="191"/>
      <c r="S56" s="256"/>
      <c r="T56" s="259"/>
      <c r="U56" s="191"/>
      <c r="V56" s="256"/>
      <c r="W56" s="259"/>
      <c r="X56" s="191"/>
      <c r="Y56" s="256"/>
      <c r="Z56" s="259"/>
      <c r="AA56" s="191"/>
      <c r="AB56" s="256"/>
      <c r="AC56" s="259"/>
      <c r="AD56" s="191"/>
      <c r="AE56" s="366"/>
      <c r="AF56" s="259"/>
      <c r="AG56" s="196"/>
      <c r="AH56" s="196"/>
      <c r="AI56" s="196"/>
      <c r="AJ56" s="196"/>
      <c r="AK56" s="196"/>
      <c r="AL56" s="196"/>
      <c r="AM56" s="196"/>
      <c r="AN56" s="196"/>
      <c r="AO56" s="196"/>
      <c r="AP56" s="196"/>
      <c r="AQ56" s="196"/>
      <c r="AR56" s="196"/>
      <c r="AS56" s="196"/>
      <c r="AT56" s="196"/>
      <c r="AU56" s="196"/>
      <c r="AV56" s="196"/>
      <c r="AW56" s="196"/>
      <c r="AX56" s="196"/>
      <c r="AY56" s="196"/>
      <c r="AZ56" s="196"/>
      <c r="BA56" s="196"/>
      <c r="BB56" s="196"/>
      <c r="BC56" s="196"/>
      <c r="BD56" s="196"/>
      <c r="BE56" s="196"/>
      <c r="BF56" s="196"/>
      <c r="BG56" s="196"/>
      <c r="BH56" s="196"/>
      <c r="BI56" s="196"/>
      <c r="BJ56" s="196"/>
    </row>
    <row r="57" spans="1:62" s="112" customFormat="1" ht="16.8" x14ac:dyDescent="0.3">
      <c r="A57" s="800"/>
      <c r="B57" s="329" t="s">
        <v>391</v>
      </c>
      <c r="C57" s="191"/>
      <c r="D57" s="259"/>
      <c r="E57" s="191"/>
      <c r="F57" s="259"/>
      <c r="G57" s="191"/>
      <c r="H57" s="259"/>
      <c r="I57" s="191"/>
      <c r="J57" s="259"/>
      <c r="K57" s="191"/>
      <c r="L57" s="259"/>
      <c r="M57" s="191"/>
      <c r="N57" s="259"/>
      <c r="O57" s="191"/>
      <c r="P57" s="256"/>
      <c r="Q57" s="259"/>
      <c r="R57" s="191"/>
      <c r="S57" s="256"/>
      <c r="T57" s="259"/>
      <c r="U57" s="191"/>
      <c r="V57" s="256"/>
      <c r="W57" s="259"/>
      <c r="X57" s="191"/>
      <c r="Y57" s="256"/>
      <c r="Z57" s="259"/>
      <c r="AA57" s="191"/>
      <c r="AB57" s="256"/>
      <c r="AC57" s="259"/>
      <c r="AD57" s="191"/>
      <c r="AE57" s="366"/>
      <c r="AF57" s="259"/>
      <c r="AG57" s="196"/>
      <c r="AH57" s="196"/>
      <c r="AI57" s="196"/>
      <c r="AJ57" s="196"/>
      <c r="AK57" s="196"/>
      <c r="AL57" s="196"/>
      <c r="AM57" s="196"/>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row>
    <row r="58" spans="1:62" s="112" customFormat="1" ht="16.8" x14ac:dyDescent="0.3">
      <c r="A58" s="800"/>
      <c r="B58" s="329" t="s">
        <v>392</v>
      </c>
      <c r="C58" s="191"/>
      <c r="D58" s="259"/>
      <c r="E58" s="191"/>
      <c r="F58" s="259"/>
      <c r="G58" s="191"/>
      <c r="H58" s="259"/>
      <c r="I58" s="191"/>
      <c r="J58" s="259"/>
      <c r="K58" s="191"/>
      <c r="L58" s="259"/>
      <c r="M58" s="191"/>
      <c r="N58" s="259"/>
      <c r="O58" s="191"/>
      <c r="P58" s="256"/>
      <c r="Q58" s="259"/>
      <c r="R58" s="191"/>
      <c r="S58" s="256"/>
      <c r="T58" s="259"/>
      <c r="U58" s="191"/>
      <c r="V58" s="256"/>
      <c r="W58" s="259"/>
      <c r="X58" s="191"/>
      <c r="Y58" s="256"/>
      <c r="Z58" s="259"/>
      <c r="AA58" s="191"/>
      <c r="AB58" s="256"/>
      <c r="AC58" s="259"/>
      <c r="AD58" s="191"/>
      <c r="AE58" s="366"/>
      <c r="AF58" s="259"/>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6"/>
      <c r="BI58" s="196"/>
      <c r="BJ58" s="196"/>
    </row>
    <row r="59" spans="1:62" s="112" customFormat="1" ht="16.8" x14ac:dyDescent="0.3">
      <c r="A59" s="800"/>
      <c r="B59" s="329" t="s">
        <v>393</v>
      </c>
      <c r="C59" s="191"/>
      <c r="D59" s="259"/>
      <c r="E59" s="191"/>
      <c r="F59" s="259"/>
      <c r="G59" s="191"/>
      <c r="H59" s="259"/>
      <c r="I59" s="191"/>
      <c r="J59" s="259"/>
      <c r="K59" s="191"/>
      <c r="L59" s="259"/>
      <c r="M59" s="191"/>
      <c r="N59" s="259"/>
      <c r="O59" s="191"/>
      <c r="P59" s="256"/>
      <c r="Q59" s="259"/>
      <c r="R59" s="191"/>
      <c r="S59" s="256"/>
      <c r="T59" s="259"/>
      <c r="U59" s="191"/>
      <c r="V59" s="256"/>
      <c r="W59" s="259"/>
      <c r="X59" s="191"/>
      <c r="Y59" s="256"/>
      <c r="Z59" s="259"/>
      <c r="AA59" s="191"/>
      <c r="AB59" s="256"/>
      <c r="AC59" s="259"/>
      <c r="AD59" s="191"/>
      <c r="AE59" s="366"/>
      <c r="AF59" s="259"/>
      <c r="AG59" s="196"/>
      <c r="AH59" s="196"/>
      <c r="AI59" s="196"/>
      <c r="AJ59" s="196"/>
      <c r="AK59" s="196"/>
      <c r="AL59" s="196"/>
      <c r="AM59" s="196"/>
      <c r="AN59" s="196"/>
      <c r="AO59" s="196"/>
      <c r="AP59" s="196"/>
      <c r="AQ59" s="196"/>
      <c r="AR59" s="196"/>
      <c r="AS59" s="196"/>
      <c r="AT59" s="196"/>
      <c r="AU59" s="196"/>
      <c r="AV59" s="196"/>
      <c r="AW59" s="196"/>
      <c r="AX59" s="196"/>
      <c r="AY59" s="196"/>
      <c r="AZ59" s="196"/>
      <c r="BA59" s="196"/>
      <c r="BB59" s="196"/>
      <c r="BC59" s="196"/>
      <c r="BD59" s="196"/>
      <c r="BE59" s="196"/>
      <c r="BF59" s="196"/>
      <c r="BG59" s="196"/>
      <c r="BH59" s="196"/>
      <c r="BI59" s="196"/>
      <c r="BJ59" s="196"/>
    </row>
    <row r="60" spans="1:62" s="112" customFormat="1" ht="16.8" x14ac:dyDescent="0.3">
      <c r="A60" s="800"/>
      <c r="B60" s="329" t="s">
        <v>394</v>
      </c>
      <c r="C60" s="191"/>
      <c r="D60" s="259"/>
      <c r="E60" s="191"/>
      <c r="F60" s="259"/>
      <c r="G60" s="191"/>
      <c r="H60" s="259"/>
      <c r="I60" s="191"/>
      <c r="J60" s="259"/>
      <c r="K60" s="191"/>
      <c r="L60" s="259"/>
      <c r="M60" s="191"/>
      <c r="N60" s="259"/>
      <c r="O60" s="191"/>
      <c r="P60" s="256"/>
      <c r="Q60" s="259"/>
      <c r="R60" s="191"/>
      <c r="S60" s="256"/>
      <c r="T60" s="259"/>
      <c r="U60" s="191"/>
      <c r="V60" s="256"/>
      <c r="W60" s="259"/>
      <c r="X60" s="191"/>
      <c r="Y60" s="256"/>
      <c r="Z60" s="259"/>
      <c r="AA60" s="191"/>
      <c r="AB60" s="256"/>
      <c r="AC60" s="259"/>
      <c r="AD60" s="191"/>
      <c r="AE60" s="366"/>
      <c r="AF60" s="259"/>
      <c r="AG60" s="196"/>
      <c r="AH60" s="196"/>
      <c r="AI60" s="196"/>
      <c r="AJ60" s="196"/>
      <c r="AK60" s="196"/>
      <c r="AL60" s="196"/>
      <c r="AM60" s="196"/>
      <c r="AN60" s="196"/>
      <c r="AO60" s="196"/>
      <c r="AP60" s="196"/>
      <c r="AQ60" s="196"/>
      <c r="AR60" s="196"/>
      <c r="AS60" s="196"/>
      <c r="AT60" s="196"/>
      <c r="AU60" s="196"/>
      <c r="AV60" s="196"/>
      <c r="AW60" s="196"/>
      <c r="AX60" s="196"/>
      <c r="AY60" s="196"/>
      <c r="AZ60" s="196"/>
      <c r="BA60" s="196"/>
      <c r="BB60" s="196"/>
      <c r="BC60" s="196"/>
      <c r="BD60" s="196"/>
      <c r="BE60" s="196"/>
      <c r="BF60" s="196"/>
      <c r="BG60" s="196"/>
      <c r="BH60" s="196"/>
      <c r="BI60" s="196"/>
      <c r="BJ60" s="196"/>
    </row>
    <row r="61" spans="1:62" s="112" customFormat="1" ht="16.8" x14ac:dyDescent="0.3">
      <c r="A61" s="800"/>
      <c r="B61" s="329" t="s">
        <v>395</v>
      </c>
      <c r="C61" s="191"/>
      <c r="D61" s="259"/>
      <c r="E61" s="191"/>
      <c r="F61" s="259"/>
      <c r="G61" s="191"/>
      <c r="H61" s="259"/>
      <c r="I61" s="191"/>
      <c r="J61" s="259"/>
      <c r="K61" s="191"/>
      <c r="L61" s="259"/>
      <c r="M61" s="191"/>
      <c r="N61" s="259"/>
      <c r="O61" s="191"/>
      <c r="P61" s="256"/>
      <c r="Q61" s="259"/>
      <c r="R61" s="191"/>
      <c r="S61" s="256"/>
      <c r="T61" s="259"/>
      <c r="U61" s="191"/>
      <c r="V61" s="256"/>
      <c r="W61" s="259"/>
      <c r="X61" s="191"/>
      <c r="Y61" s="256"/>
      <c r="Z61" s="259"/>
      <c r="AA61" s="191"/>
      <c r="AB61" s="256"/>
      <c r="AC61" s="259"/>
      <c r="AD61" s="191"/>
      <c r="AE61" s="366"/>
      <c r="AF61" s="259"/>
      <c r="AG61" s="196"/>
      <c r="AH61" s="196"/>
      <c r="AI61" s="196"/>
      <c r="AJ61" s="196"/>
      <c r="AK61" s="196"/>
      <c r="AL61" s="196"/>
      <c r="AM61" s="196"/>
      <c r="AN61" s="196"/>
      <c r="AO61" s="196"/>
      <c r="AP61" s="196"/>
      <c r="AQ61" s="196"/>
      <c r="AR61" s="196"/>
      <c r="AS61" s="196"/>
      <c r="AT61" s="196"/>
      <c r="AU61" s="196"/>
      <c r="AV61" s="196"/>
      <c r="AW61" s="196"/>
      <c r="AX61" s="196"/>
      <c r="AY61" s="196"/>
      <c r="AZ61" s="196"/>
      <c r="BA61" s="196"/>
      <c r="BB61" s="196"/>
      <c r="BC61" s="196"/>
      <c r="BD61" s="196"/>
      <c r="BE61" s="196"/>
      <c r="BF61" s="196"/>
      <c r="BG61" s="196"/>
      <c r="BH61" s="196"/>
      <c r="BI61" s="196"/>
      <c r="BJ61" s="196"/>
    </row>
    <row r="62" spans="1:62" s="112" customFormat="1" ht="16.8" x14ac:dyDescent="0.3">
      <c r="A62" s="800"/>
      <c r="B62" s="329" t="s">
        <v>396</v>
      </c>
      <c r="C62" s="191"/>
      <c r="D62" s="259"/>
      <c r="E62" s="191"/>
      <c r="F62" s="259"/>
      <c r="G62" s="191"/>
      <c r="H62" s="259"/>
      <c r="I62" s="191"/>
      <c r="J62" s="259"/>
      <c r="K62" s="191"/>
      <c r="L62" s="259"/>
      <c r="M62" s="191"/>
      <c r="N62" s="259"/>
      <c r="O62" s="191"/>
      <c r="P62" s="256"/>
      <c r="Q62" s="259"/>
      <c r="R62" s="191"/>
      <c r="S62" s="256"/>
      <c r="T62" s="259"/>
      <c r="U62" s="191"/>
      <c r="V62" s="256"/>
      <c r="W62" s="259"/>
      <c r="X62" s="191"/>
      <c r="Y62" s="256"/>
      <c r="Z62" s="259"/>
      <c r="AA62" s="191"/>
      <c r="AB62" s="256"/>
      <c r="AC62" s="259"/>
      <c r="AD62" s="191"/>
      <c r="AE62" s="366"/>
      <c r="AF62" s="259"/>
      <c r="AG62" s="196"/>
      <c r="AH62" s="196"/>
      <c r="AI62" s="196"/>
      <c r="AJ62" s="196"/>
      <c r="AK62" s="196"/>
      <c r="AL62" s="196"/>
      <c r="AM62" s="196"/>
      <c r="AN62" s="196"/>
      <c r="AO62" s="196"/>
      <c r="AP62" s="196"/>
      <c r="AQ62" s="196"/>
      <c r="AR62" s="196"/>
      <c r="AS62" s="196"/>
      <c r="AT62" s="196"/>
      <c r="AU62" s="196"/>
      <c r="AV62" s="196"/>
      <c r="AW62" s="196"/>
      <c r="AX62" s="196"/>
      <c r="AY62" s="196"/>
      <c r="AZ62" s="196"/>
      <c r="BA62" s="196"/>
      <c r="BB62" s="196"/>
      <c r="BC62" s="196"/>
      <c r="BD62" s="196"/>
      <c r="BE62" s="196"/>
      <c r="BF62" s="196"/>
      <c r="BG62" s="196"/>
      <c r="BH62" s="196"/>
      <c r="BI62" s="196"/>
      <c r="BJ62" s="196"/>
    </row>
    <row r="63" spans="1:62" s="112" customFormat="1" ht="16.8" x14ac:dyDescent="0.3">
      <c r="A63" s="800"/>
      <c r="B63" s="329" t="s">
        <v>397</v>
      </c>
      <c r="C63" s="191"/>
      <c r="D63" s="259"/>
      <c r="E63" s="191"/>
      <c r="F63" s="259"/>
      <c r="G63" s="191"/>
      <c r="H63" s="259"/>
      <c r="I63" s="191"/>
      <c r="J63" s="259"/>
      <c r="K63" s="191"/>
      <c r="L63" s="259"/>
      <c r="M63" s="191"/>
      <c r="N63" s="259"/>
      <c r="O63" s="191"/>
      <c r="P63" s="256"/>
      <c r="Q63" s="259"/>
      <c r="R63" s="191"/>
      <c r="S63" s="256"/>
      <c r="T63" s="259"/>
      <c r="U63" s="191"/>
      <c r="V63" s="256"/>
      <c r="W63" s="259"/>
      <c r="X63" s="191"/>
      <c r="Y63" s="256"/>
      <c r="Z63" s="259"/>
      <c r="AA63" s="191"/>
      <c r="AB63" s="256"/>
      <c r="AC63" s="259"/>
      <c r="AD63" s="191"/>
      <c r="AE63" s="366"/>
      <c r="AF63" s="259"/>
      <c r="AG63" s="196"/>
      <c r="AH63" s="196"/>
      <c r="AI63" s="196"/>
      <c r="AJ63" s="196"/>
      <c r="AK63" s="196"/>
      <c r="AL63" s="196"/>
      <c r="AM63" s="196"/>
      <c r="AN63" s="196"/>
      <c r="AO63" s="196"/>
      <c r="AP63" s="196"/>
      <c r="AQ63" s="196"/>
      <c r="AR63" s="196"/>
      <c r="AS63" s="196"/>
      <c r="AT63" s="196"/>
      <c r="AU63" s="196"/>
      <c r="AV63" s="196"/>
      <c r="AW63" s="196"/>
      <c r="AX63" s="196"/>
      <c r="AY63" s="196"/>
      <c r="AZ63" s="196"/>
      <c r="BA63" s="196"/>
      <c r="BB63" s="196"/>
      <c r="BC63" s="196"/>
      <c r="BD63" s="196"/>
      <c r="BE63" s="196"/>
      <c r="BF63" s="196"/>
      <c r="BG63" s="196"/>
      <c r="BH63" s="196"/>
      <c r="BI63" s="196"/>
      <c r="BJ63" s="196"/>
    </row>
    <row r="64" spans="1:62" s="112" customFormat="1" ht="16.8" x14ac:dyDescent="0.3">
      <c r="A64" s="800"/>
      <c r="B64" s="329" t="s">
        <v>398</v>
      </c>
      <c r="C64" s="191"/>
      <c r="D64" s="259"/>
      <c r="E64" s="191"/>
      <c r="F64" s="259"/>
      <c r="G64" s="191"/>
      <c r="H64" s="259"/>
      <c r="I64" s="191"/>
      <c r="J64" s="259"/>
      <c r="K64" s="191"/>
      <c r="L64" s="259"/>
      <c r="M64" s="191"/>
      <c r="N64" s="259"/>
      <c r="O64" s="191"/>
      <c r="P64" s="256"/>
      <c r="Q64" s="259"/>
      <c r="R64" s="191"/>
      <c r="S64" s="256"/>
      <c r="T64" s="259"/>
      <c r="U64" s="191"/>
      <c r="V64" s="256"/>
      <c r="W64" s="259"/>
      <c r="X64" s="191"/>
      <c r="Y64" s="256"/>
      <c r="Z64" s="259"/>
      <c r="AA64" s="191"/>
      <c r="AB64" s="256"/>
      <c r="AC64" s="259"/>
      <c r="AD64" s="191"/>
      <c r="AE64" s="366"/>
      <c r="AF64" s="259"/>
      <c r="AG64" s="196"/>
      <c r="AH64" s="196"/>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196"/>
      <c r="BF64" s="196"/>
      <c r="BG64" s="196"/>
      <c r="BH64" s="196"/>
      <c r="BI64" s="196"/>
      <c r="BJ64" s="196"/>
    </row>
    <row r="65" spans="1:62" s="112" customFormat="1" ht="16.8" x14ac:dyDescent="0.3">
      <c r="A65" s="800"/>
      <c r="B65" s="329" t="s">
        <v>399</v>
      </c>
      <c r="C65" s="191"/>
      <c r="D65" s="259"/>
      <c r="E65" s="191"/>
      <c r="F65" s="259"/>
      <c r="G65" s="191"/>
      <c r="H65" s="259"/>
      <c r="I65" s="191"/>
      <c r="J65" s="259"/>
      <c r="K65" s="191"/>
      <c r="L65" s="259"/>
      <c r="M65" s="191"/>
      <c r="N65" s="259"/>
      <c r="O65" s="191"/>
      <c r="P65" s="256"/>
      <c r="Q65" s="259"/>
      <c r="R65" s="191"/>
      <c r="S65" s="256"/>
      <c r="T65" s="259"/>
      <c r="U65" s="191"/>
      <c r="V65" s="256"/>
      <c r="W65" s="259"/>
      <c r="X65" s="191"/>
      <c r="Y65" s="256"/>
      <c r="Z65" s="259"/>
      <c r="AA65" s="191"/>
      <c r="AB65" s="256"/>
      <c r="AC65" s="259"/>
      <c r="AD65" s="191"/>
      <c r="AE65" s="370"/>
      <c r="AF65" s="259"/>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row>
    <row r="66" spans="1:62" s="112" customFormat="1" ht="16.8" x14ac:dyDescent="0.3">
      <c r="A66" s="800"/>
      <c r="B66" s="329" t="s">
        <v>400</v>
      </c>
      <c r="C66" s="191"/>
      <c r="D66" s="259"/>
      <c r="E66" s="191"/>
      <c r="F66" s="259"/>
      <c r="G66" s="191"/>
      <c r="H66" s="259"/>
      <c r="I66" s="191"/>
      <c r="J66" s="259"/>
      <c r="K66" s="191"/>
      <c r="L66" s="259"/>
      <c r="M66" s="191"/>
      <c r="N66" s="259"/>
      <c r="O66" s="191"/>
      <c r="P66" s="256"/>
      <c r="Q66" s="259"/>
      <c r="R66" s="191"/>
      <c r="S66" s="256"/>
      <c r="T66" s="259"/>
      <c r="U66" s="191"/>
      <c r="V66" s="256"/>
      <c r="W66" s="259"/>
      <c r="X66" s="191"/>
      <c r="Y66" s="256"/>
      <c r="Z66" s="259"/>
      <c r="AA66" s="191"/>
      <c r="AB66" s="256"/>
      <c r="AC66" s="259"/>
      <c r="AD66" s="191"/>
      <c r="AE66" s="366"/>
      <c r="AF66" s="259"/>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row>
    <row r="67" spans="1:62" s="112" customFormat="1" ht="16.8" x14ac:dyDescent="0.3">
      <c r="A67" s="800"/>
      <c r="B67" s="329" t="s">
        <v>401</v>
      </c>
      <c r="C67" s="191"/>
      <c r="D67" s="259"/>
      <c r="E67" s="191"/>
      <c r="F67" s="259"/>
      <c r="G67" s="191"/>
      <c r="H67" s="259"/>
      <c r="I67" s="191"/>
      <c r="J67" s="259"/>
      <c r="K67" s="191"/>
      <c r="L67" s="259"/>
      <c r="M67" s="191"/>
      <c r="N67" s="259"/>
      <c r="O67" s="191"/>
      <c r="P67" s="256"/>
      <c r="Q67" s="259"/>
      <c r="R67" s="191"/>
      <c r="S67" s="256"/>
      <c r="T67" s="259"/>
      <c r="U67" s="191"/>
      <c r="V67" s="256"/>
      <c r="W67" s="259"/>
      <c r="X67" s="191"/>
      <c r="Y67" s="256"/>
      <c r="Z67" s="259"/>
      <c r="AA67" s="191"/>
      <c r="AB67" s="256"/>
      <c r="AC67" s="259"/>
      <c r="AD67" s="191"/>
      <c r="AE67" s="366"/>
      <c r="AF67" s="259"/>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row>
    <row r="68" spans="1:62" s="112" customFormat="1" ht="16.8" x14ac:dyDescent="0.3">
      <c r="A68" s="800"/>
      <c r="B68" s="329" t="s">
        <v>402</v>
      </c>
      <c r="C68" s="191"/>
      <c r="D68" s="259"/>
      <c r="E68" s="191"/>
      <c r="F68" s="259"/>
      <c r="G68" s="191"/>
      <c r="H68" s="259"/>
      <c r="I68" s="191"/>
      <c r="J68" s="259"/>
      <c r="K68" s="191"/>
      <c r="L68" s="259"/>
      <c r="M68" s="191"/>
      <c r="N68" s="259"/>
      <c r="O68" s="191"/>
      <c r="P68" s="256"/>
      <c r="Q68" s="259"/>
      <c r="R68" s="191"/>
      <c r="S68" s="256"/>
      <c r="T68" s="259"/>
      <c r="U68" s="191"/>
      <c r="V68" s="256"/>
      <c r="W68" s="259"/>
      <c r="X68" s="191"/>
      <c r="Y68" s="256"/>
      <c r="Z68" s="259"/>
      <c r="AA68" s="191"/>
      <c r="AB68" s="256"/>
      <c r="AC68" s="259"/>
      <c r="AD68" s="191"/>
      <c r="AE68" s="366"/>
      <c r="AF68" s="259"/>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row>
    <row r="69" spans="1:62" s="112" customFormat="1" ht="16.8" x14ac:dyDescent="0.3">
      <c r="A69" s="800"/>
      <c r="B69" s="329" t="s">
        <v>403</v>
      </c>
      <c r="C69" s="191"/>
      <c r="D69" s="259"/>
      <c r="E69" s="191"/>
      <c r="F69" s="259"/>
      <c r="G69" s="191"/>
      <c r="H69" s="259"/>
      <c r="I69" s="191"/>
      <c r="J69" s="259"/>
      <c r="K69" s="191"/>
      <c r="L69" s="259"/>
      <c r="M69" s="191"/>
      <c r="N69" s="259"/>
      <c r="O69" s="191"/>
      <c r="P69" s="256"/>
      <c r="Q69" s="259"/>
      <c r="R69" s="191"/>
      <c r="S69" s="256"/>
      <c r="T69" s="259"/>
      <c r="U69" s="191"/>
      <c r="V69" s="256"/>
      <c r="W69" s="259"/>
      <c r="X69" s="191"/>
      <c r="Y69" s="256"/>
      <c r="Z69" s="259"/>
      <c r="AA69" s="191"/>
      <c r="AB69" s="256"/>
      <c r="AC69" s="259"/>
      <c r="AD69" s="191"/>
      <c r="AE69" s="366"/>
      <c r="AF69" s="259"/>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row>
    <row r="70" spans="1:62" s="112" customFormat="1" ht="16.8" x14ac:dyDescent="0.3">
      <c r="A70" s="800"/>
      <c r="B70" s="330" t="s">
        <v>404</v>
      </c>
      <c r="C70" s="322"/>
      <c r="D70" s="324"/>
      <c r="E70" s="322"/>
      <c r="F70" s="324"/>
      <c r="G70" s="322"/>
      <c r="H70" s="324"/>
      <c r="I70" s="322"/>
      <c r="J70" s="324"/>
      <c r="K70" s="322"/>
      <c r="L70" s="324"/>
      <c r="M70" s="322"/>
      <c r="N70" s="324"/>
      <c r="O70" s="322"/>
      <c r="P70" s="323"/>
      <c r="Q70" s="324"/>
      <c r="R70" s="322"/>
      <c r="S70" s="323"/>
      <c r="T70" s="324"/>
      <c r="U70" s="322"/>
      <c r="V70" s="323"/>
      <c r="W70" s="324"/>
      <c r="X70" s="322"/>
      <c r="Y70" s="323"/>
      <c r="Z70" s="324"/>
      <c r="AA70" s="322"/>
      <c r="AB70" s="323"/>
      <c r="AC70" s="324"/>
      <c r="AD70" s="322"/>
      <c r="AE70" s="368"/>
      <c r="AF70" s="324"/>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row>
    <row r="71" spans="1:62" s="112" customFormat="1" ht="17.399999999999999" thickBot="1" x14ac:dyDescent="0.35">
      <c r="A71" s="529"/>
      <c r="B71" s="317" t="s">
        <v>2</v>
      </c>
      <c r="C71" s="232"/>
      <c r="D71" s="325"/>
      <c r="E71" s="232"/>
      <c r="F71" s="325"/>
      <c r="G71" s="232"/>
      <c r="H71" s="325"/>
      <c r="I71" s="232"/>
      <c r="J71" s="325"/>
      <c r="K71" s="326"/>
      <c r="L71" s="327"/>
      <c r="M71" s="326"/>
      <c r="N71" s="327"/>
      <c r="O71" s="326"/>
      <c r="P71" s="233"/>
      <c r="Q71" s="325"/>
      <c r="R71" s="232"/>
      <c r="S71" s="233"/>
      <c r="T71" s="325"/>
      <c r="U71" s="232"/>
      <c r="V71" s="233"/>
      <c r="W71" s="325"/>
      <c r="X71" s="232"/>
      <c r="Y71" s="233"/>
      <c r="Z71" s="325"/>
      <c r="AA71" s="232"/>
      <c r="AB71" s="233"/>
      <c r="AC71" s="325"/>
      <c r="AD71" s="232"/>
      <c r="AE71" s="233"/>
      <c r="AF71" s="369"/>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row>
    <row r="82" spans="19:20" x14ac:dyDescent="0.3">
      <c r="S82" s="196">
        <v>997334000</v>
      </c>
      <c r="T82" s="196">
        <v>427</v>
      </c>
    </row>
    <row r="84" spans="19:20" x14ac:dyDescent="0.3">
      <c r="T84" s="196">
        <f>S82/T82</f>
        <v>2335676.8149882904</v>
      </c>
    </row>
    <row r="86" spans="19:20" x14ac:dyDescent="0.3">
      <c r="S86" s="196">
        <v>4227333</v>
      </c>
      <c r="T86" s="196">
        <v>427</v>
      </c>
    </row>
    <row r="88" spans="19:20" x14ac:dyDescent="0.3">
      <c r="T88" s="196">
        <f>S86/T86</f>
        <v>9900.0772833723659</v>
      </c>
    </row>
  </sheetData>
  <mergeCells count="48">
    <mergeCell ref="O21:AF21"/>
    <mergeCell ref="A19:AF19"/>
    <mergeCell ref="A20:B20"/>
    <mergeCell ref="C20:AF20"/>
    <mergeCell ref="I22:J22"/>
    <mergeCell ref="A21:A45"/>
    <mergeCell ref="B21:B23"/>
    <mergeCell ref="E22:F22"/>
    <mergeCell ref="C22:D22"/>
    <mergeCell ref="G22:H22"/>
    <mergeCell ref="X22:Z22"/>
    <mergeCell ref="AA22:AC22"/>
    <mergeCell ref="AD22:AF22"/>
    <mergeCell ref="K22:L22"/>
    <mergeCell ref="M22:N22"/>
    <mergeCell ref="O22:Q22"/>
    <mergeCell ref="U48:W48"/>
    <mergeCell ref="U22:W22"/>
    <mergeCell ref="A1:A4"/>
    <mergeCell ref="B1:AF4"/>
    <mergeCell ref="AC8:AD8"/>
    <mergeCell ref="AC9:AD9"/>
    <mergeCell ref="A8:A11"/>
    <mergeCell ref="AC10:AD10"/>
    <mergeCell ref="AC11:AD11"/>
    <mergeCell ref="B8:AA11"/>
    <mergeCell ref="M14:O14"/>
    <mergeCell ref="M15:O15"/>
    <mergeCell ref="M16:O16"/>
    <mergeCell ref="O48:Q48"/>
    <mergeCell ref="C47:N47"/>
    <mergeCell ref="K14:L16"/>
    <mergeCell ref="C21:N21"/>
    <mergeCell ref="R22:T22"/>
    <mergeCell ref="A14:A16"/>
    <mergeCell ref="O47:AF47"/>
    <mergeCell ref="X48:Z48"/>
    <mergeCell ref="AA48:AC48"/>
    <mergeCell ref="AD48:AF48"/>
    <mergeCell ref="M48:N48"/>
    <mergeCell ref="K48:L48"/>
    <mergeCell ref="A47:A71"/>
    <mergeCell ref="B47:B49"/>
    <mergeCell ref="I48:J48"/>
    <mergeCell ref="G48:H48"/>
    <mergeCell ref="E48:F48"/>
    <mergeCell ref="C48:D48"/>
    <mergeCell ref="R48:T48"/>
  </mergeCells>
  <phoneticPr fontId="55" type="noConversion"/>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sheetPr>
  <dimension ref="A1:E35"/>
  <sheetViews>
    <sheetView zoomScale="70" zoomScaleNormal="70" workbookViewId="0">
      <selection activeCell="J12" sqref="J12"/>
    </sheetView>
  </sheetViews>
  <sheetFormatPr baseColWidth="10" defaultRowHeight="14.4" x14ac:dyDescent="0.3"/>
  <cols>
    <col min="1" max="1" width="17.6640625" customWidth="1"/>
    <col min="2" max="2" width="15.44140625" customWidth="1"/>
    <col min="3" max="3" width="25.44140625" customWidth="1"/>
    <col min="4" max="4" width="56.44140625" customWidth="1"/>
    <col min="5" max="5" width="34" customWidth="1"/>
  </cols>
  <sheetData>
    <row r="1" spans="1:5" ht="22.5" customHeight="1" thickBot="1" x14ac:dyDescent="0.35">
      <c r="A1" s="572"/>
      <c r="B1" s="831" t="s">
        <v>372</v>
      </c>
      <c r="C1" s="831"/>
      <c r="D1" s="831"/>
      <c r="E1" s="204" t="s">
        <v>378</v>
      </c>
    </row>
    <row r="2" spans="1:5" ht="22.5" customHeight="1" thickBot="1" x14ac:dyDescent="0.35">
      <c r="A2" s="572"/>
      <c r="B2" s="832" t="s">
        <v>373</v>
      </c>
      <c r="C2" s="832"/>
      <c r="D2" s="832"/>
      <c r="E2" s="204" t="s">
        <v>379</v>
      </c>
    </row>
    <row r="3" spans="1:5" ht="22.5" customHeight="1" thickBot="1" x14ac:dyDescent="0.35">
      <c r="A3" s="572"/>
      <c r="B3" s="833" t="s">
        <v>374</v>
      </c>
      <c r="C3" s="834"/>
      <c r="D3" s="835"/>
      <c r="E3" s="204" t="s">
        <v>380</v>
      </c>
    </row>
    <row r="4" spans="1:5" ht="22.5" customHeight="1" thickBot="1" x14ac:dyDescent="0.35">
      <c r="A4" s="572"/>
      <c r="B4" s="836" t="s">
        <v>463</v>
      </c>
      <c r="C4" s="837"/>
      <c r="D4" s="838"/>
      <c r="E4" s="205" t="s">
        <v>381</v>
      </c>
    </row>
    <row r="5" spans="1:5" ht="15" thickBot="1" x14ac:dyDescent="0.35">
      <c r="A5" s="170"/>
      <c r="B5" s="170"/>
      <c r="C5" s="170"/>
      <c r="D5" s="170"/>
      <c r="E5" s="170"/>
    </row>
    <row r="6" spans="1:5" x14ac:dyDescent="0.3">
      <c r="A6" s="707" t="s">
        <v>375</v>
      </c>
      <c r="B6" s="708"/>
      <c r="C6" s="708"/>
      <c r="D6" s="708"/>
      <c r="E6" s="709"/>
    </row>
    <row r="7" spans="1:5" ht="45.75" customHeight="1" thickBot="1" x14ac:dyDescent="0.35">
      <c r="A7" s="171" t="s">
        <v>382</v>
      </c>
      <c r="B7" s="171" t="s">
        <v>383</v>
      </c>
      <c r="C7" s="172" t="s">
        <v>376</v>
      </c>
      <c r="D7" s="829" t="s">
        <v>377</v>
      </c>
      <c r="E7" s="830"/>
    </row>
    <row r="8" spans="1:5" x14ac:dyDescent="0.3">
      <c r="A8" s="173"/>
      <c r="B8" s="174"/>
      <c r="C8" s="187"/>
      <c r="D8" s="839"/>
      <c r="E8" s="840"/>
    </row>
    <row r="9" spans="1:5" x14ac:dyDescent="0.3">
      <c r="A9" s="173"/>
      <c r="B9" s="174"/>
      <c r="C9" s="188"/>
      <c r="D9" s="841"/>
      <c r="E9" s="842"/>
    </row>
    <row r="10" spans="1:5" x14ac:dyDescent="0.3">
      <c r="A10" s="173"/>
      <c r="B10" s="174"/>
      <c r="C10" s="188"/>
      <c r="D10" s="841"/>
      <c r="E10" s="842"/>
    </row>
    <row r="11" spans="1:5" x14ac:dyDescent="0.3">
      <c r="A11" s="175"/>
      <c r="B11" s="176"/>
      <c r="C11" s="188"/>
      <c r="D11" s="841"/>
      <c r="E11" s="842"/>
    </row>
    <row r="12" spans="1:5" x14ac:dyDescent="0.3">
      <c r="A12" s="177"/>
      <c r="B12" s="176"/>
      <c r="C12" s="188"/>
      <c r="D12" s="841"/>
      <c r="E12" s="842"/>
    </row>
    <row r="13" spans="1:5" x14ac:dyDescent="0.3">
      <c r="A13" s="177"/>
      <c r="B13" s="176"/>
      <c r="C13" s="189"/>
      <c r="D13" s="841"/>
      <c r="E13" s="842"/>
    </row>
    <row r="14" spans="1:5" x14ac:dyDescent="0.3">
      <c r="A14" s="177"/>
      <c r="B14" s="176"/>
      <c r="C14" s="189"/>
      <c r="D14" s="841"/>
      <c r="E14" s="842"/>
    </row>
    <row r="15" spans="1:5" x14ac:dyDescent="0.3">
      <c r="A15" s="178"/>
      <c r="B15" s="176"/>
      <c r="C15" s="188"/>
      <c r="D15" s="841"/>
      <c r="E15" s="842"/>
    </row>
    <row r="16" spans="1:5" x14ac:dyDescent="0.3">
      <c r="A16" s="179"/>
      <c r="B16" s="180"/>
      <c r="C16" s="190"/>
      <c r="D16" s="841"/>
      <c r="E16" s="842"/>
    </row>
    <row r="17" spans="1:5" x14ac:dyDescent="0.3">
      <c r="A17" s="179"/>
      <c r="B17" s="180"/>
      <c r="C17" s="190"/>
      <c r="D17" s="841"/>
      <c r="E17" s="842"/>
    </row>
    <row r="18" spans="1:5" x14ac:dyDescent="0.3">
      <c r="A18" s="181"/>
      <c r="B18" s="182"/>
      <c r="C18" s="184"/>
      <c r="D18" s="841"/>
      <c r="E18" s="842"/>
    </row>
    <row r="19" spans="1:5" x14ac:dyDescent="0.3">
      <c r="A19" s="183"/>
      <c r="B19" s="184"/>
      <c r="C19" s="184"/>
      <c r="D19" s="841"/>
      <c r="E19" s="842"/>
    </row>
    <row r="20" spans="1:5" x14ac:dyDescent="0.3">
      <c r="A20" s="183"/>
      <c r="B20" s="184"/>
      <c r="C20" s="184"/>
      <c r="D20" s="841"/>
      <c r="E20" s="842"/>
    </row>
    <row r="21" spans="1:5" x14ac:dyDescent="0.3">
      <c r="A21" s="183"/>
      <c r="B21" s="184"/>
      <c r="C21" s="184"/>
      <c r="D21" s="841"/>
      <c r="E21" s="842"/>
    </row>
    <row r="22" spans="1:5" x14ac:dyDescent="0.3">
      <c r="A22" s="183"/>
      <c r="B22" s="184"/>
      <c r="C22" s="184"/>
      <c r="D22" s="841"/>
      <c r="E22" s="842"/>
    </row>
    <row r="23" spans="1:5" x14ac:dyDescent="0.3">
      <c r="A23" s="183"/>
      <c r="B23" s="184"/>
      <c r="C23" s="184"/>
      <c r="D23" s="841"/>
      <c r="E23" s="842"/>
    </row>
    <row r="24" spans="1:5" x14ac:dyDescent="0.3">
      <c r="A24" s="183"/>
      <c r="B24" s="184"/>
      <c r="C24" s="184"/>
      <c r="D24" s="841"/>
      <c r="E24" s="842"/>
    </row>
    <row r="25" spans="1:5" x14ac:dyDescent="0.3">
      <c r="A25" s="183"/>
      <c r="B25" s="184"/>
      <c r="C25" s="184"/>
      <c r="D25" s="841"/>
      <c r="E25" s="842"/>
    </row>
    <row r="26" spans="1:5" x14ac:dyDescent="0.3">
      <c r="A26" s="183"/>
      <c r="B26" s="184"/>
      <c r="C26" s="184"/>
      <c r="D26" s="841"/>
      <c r="E26" s="842"/>
    </row>
    <row r="27" spans="1:5" x14ac:dyDescent="0.3">
      <c r="A27" s="183"/>
      <c r="B27" s="184"/>
      <c r="C27" s="184"/>
      <c r="D27" s="841"/>
      <c r="E27" s="842"/>
    </row>
    <row r="28" spans="1:5" x14ac:dyDescent="0.3">
      <c r="A28" s="183"/>
      <c r="B28" s="184"/>
      <c r="C28" s="184"/>
      <c r="D28" s="841"/>
      <c r="E28" s="842"/>
    </row>
    <row r="29" spans="1:5" x14ac:dyDescent="0.3">
      <c r="A29" s="183"/>
      <c r="B29" s="184"/>
      <c r="C29" s="184"/>
      <c r="D29" s="841"/>
      <c r="E29" s="842"/>
    </row>
    <row r="30" spans="1:5" x14ac:dyDescent="0.3">
      <c r="A30" s="183"/>
      <c r="B30" s="184"/>
      <c r="C30" s="184"/>
      <c r="D30" s="841"/>
      <c r="E30" s="842"/>
    </row>
    <row r="31" spans="1:5" x14ac:dyDescent="0.3">
      <c r="A31" s="183"/>
      <c r="B31" s="184"/>
      <c r="C31" s="184"/>
      <c r="D31" s="841"/>
      <c r="E31" s="842"/>
    </row>
    <row r="32" spans="1:5" x14ac:dyDescent="0.3">
      <c r="A32" s="183"/>
      <c r="B32" s="184"/>
      <c r="C32" s="184"/>
      <c r="D32" s="841"/>
      <c r="E32" s="842"/>
    </row>
    <row r="33" spans="1:5" x14ac:dyDescent="0.3">
      <c r="A33" s="183"/>
      <c r="B33" s="184"/>
      <c r="C33" s="184"/>
      <c r="D33" s="841"/>
      <c r="E33" s="842"/>
    </row>
    <row r="34" spans="1:5" x14ac:dyDescent="0.3">
      <c r="A34" s="183"/>
      <c r="B34" s="184"/>
      <c r="C34" s="184"/>
      <c r="D34" s="841"/>
      <c r="E34" s="842"/>
    </row>
    <row r="35" spans="1:5" ht="15" thickBot="1" x14ac:dyDescent="0.35">
      <c r="A35" s="185"/>
      <c r="B35" s="186"/>
      <c r="C35" s="186"/>
      <c r="D35" s="843"/>
      <c r="E35" s="844"/>
    </row>
  </sheetData>
  <mergeCells count="35">
    <mergeCell ref="D33:E33"/>
    <mergeCell ref="D34:E34"/>
    <mergeCell ref="D35:E35"/>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D7:E7"/>
    <mergeCell ref="A1:A4"/>
    <mergeCell ref="B1:D1"/>
    <mergeCell ref="B2:D2"/>
    <mergeCell ref="A6:E6"/>
    <mergeCell ref="B3:D3"/>
    <mergeCell ref="B4:D4"/>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M26"/>
  <sheetViews>
    <sheetView topLeftCell="A21" zoomScale="120" zoomScaleNormal="120" workbookViewId="0">
      <selection activeCell="M21" sqref="M21"/>
    </sheetView>
  </sheetViews>
  <sheetFormatPr baseColWidth="10" defaultColWidth="8.6640625" defaultRowHeight="13.8" x14ac:dyDescent="0.3"/>
  <cols>
    <col min="1" max="1" width="3.33203125" style="308" customWidth="1"/>
    <col min="2" max="2" width="9.33203125" style="308" customWidth="1"/>
    <col min="3" max="3" width="5.6640625" style="308" customWidth="1"/>
    <col min="4" max="4" width="6.6640625" style="308" customWidth="1"/>
    <col min="5" max="5" width="5.6640625" style="308" customWidth="1"/>
    <col min="6" max="6" width="10.33203125" style="308" customWidth="1"/>
    <col min="7" max="7" width="2.109375" style="308" customWidth="1"/>
    <col min="8" max="8" width="18.6640625" style="308" customWidth="1"/>
    <col min="9" max="9" width="12.6640625" style="308" customWidth="1"/>
    <col min="10" max="10" width="6.6640625" style="308" customWidth="1"/>
    <col min="11" max="11" width="18.6640625" style="308" customWidth="1"/>
    <col min="12" max="12" width="25.6640625" style="308" customWidth="1"/>
    <col min="13" max="16384" width="8.6640625" style="308"/>
  </cols>
  <sheetData>
    <row r="1" spans="1:13" ht="18.75" customHeight="1" x14ac:dyDescent="0.3">
      <c r="A1" s="603"/>
      <c r="B1" s="604"/>
      <c r="C1" s="604"/>
      <c r="D1" s="604"/>
      <c r="E1" s="605"/>
      <c r="F1" s="612" t="s">
        <v>474</v>
      </c>
      <c r="G1" s="613"/>
      <c r="H1" s="613"/>
      <c r="I1" s="613"/>
      <c r="J1" s="613"/>
      <c r="K1" s="613"/>
      <c r="L1" s="307"/>
    </row>
    <row r="2" spans="1:13" ht="18.75" customHeight="1" x14ac:dyDescent="0.3">
      <c r="A2" s="606"/>
      <c r="B2" s="607"/>
      <c r="C2" s="607"/>
      <c r="D2" s="607"/>
      <c r="E2" s="608"/>
      <c r="F2" s="614"/>
      <c r="G2" s="615"/>
      <c r="H2" s="615"/>
      <c r="I2" s="615"/>
      <c r="J2" s="615"/>
      <c r="K2" s="615"/>
      <c r="L2" s="307"/>
    </row>
    <row r="3" spans="1:13" ht="18.75" customHeight="1" x14ac:dyDescent="0.3">
      <c r="A3" s="606"/>
      <c r="B3" s="607"/>
      <c r="C3" s="607"/>
      <c r="D3" s="607"/>
      <c r="E3" s="608"/>
      <c r="F3" s="612" t="s">
        <v>475</v>
      </c>
      <c r="G3" s="613"/>
      <c r="H3" s="613"/>
      <c r="I3" s="613"/>
      <c r="J3" s="613"/>
      <c r="K3" s="613"/>
      <c r="L3" s="307"/>
    </row>
    <row r="4" spans="1:13" ht="18.75" customHeight="1" x14ac:dyDescent="0.3">
      <c r="A4" s="609"/>
      <c r="B4" s="610"/>
      <c r="C4" s="610"/>
      <c r="D4" s="610"/>
      <c r="E4" s="611"/>
      <c r="F4" s="614"/>
      <c r="G4" s="615"/>
      <c r="H4" s="615"/>
      <c r="I4" s="615"/>
      <c r="J4" s="615"/>
      <c r="K4" s="615"/>
      <c r="L4" s="307"/>
    </row>
    <row r="5" spans="1:13" ht="15.75" customHeight="1" x14ac:dyDescent="0.3">
      <c r="A5" s="616" t="s">
        <v>476</v>
      </c>
      <c r="B5" s="617"/>
      <c r="C5" s="617"/>
      <c r="D5" s="617"/>
      <c r="E5" s="617"/>
      <c r="F5" s="617"/>
      <c r="G5" s="617"/>
      <c r="H5" s="617"/>
      <c r="I5" s="617"/>
      <c r="J5" s="617"/>
      <c r="K5" s="617"/>
      <c r="L5" s="618"/>
    </row>
    <row r="6" spans="1:13" ht="23.25" customHeight="1" x14ac:dyDescent="0.3">
      <c r="A6" s="616" t="s">
        <v>477</v>
      </c>
      <c r="B6" s="617"/>
      <c r="C6" s="619"/>
      <c r="D6" s="620" t="s">
        <v>516</v>
      </c>
      <c r="E6" s="621"/>
      <c r="F6" s="621"/>
      <c r="G6" s="621"/>
      <c r="H6" s="622"/>
      <c r="I6" s="616" t="s">
        <v>478</v>
      </c>
      <c r="J6" s="619"/>
      <c r="K6" s="620" t="s">
        <v>531</v>
      </c>
      <c r="L6" s="622"/>
    </row>
    <row r="7" spans="1:13" ht="17.850000000000001" customHeight="1" x14ac:dyDescent="0.3">
      <c r="A7" s="616" t="s">
        <v>479</v>
      </c>
      <c r="B7" s="617"/>
      <c r="C7" s="619"/>
      <c r="D7" s="620" t="s">
        <v>239</v>
      </c>
      <c r="E7" s="621"/>
      <c r="F7" s="621"/>
      <c r="G7" s="621"/>
      <c r="H7" s="622"/>
      <c r="I7" s="616" t="s">
        <v>7</v>
      </c>
      <c r="J7" s="619"/>
      <c r="K7" s="620" t="s">
        <v>44</v>
      </c>
      <c r="L7" s="622"/>
    </row>
    <row r="8" spans="1:13" ht="35.85" customHeight="1" x14ac:dyDescent="0.3">
      <c r="A8" s="616" t="s">
        <v>480</v>
      </c>
      <c r="B8" s="617"/>
      <c r="C8" s="619"/>
      <c r="D8" s="620" t="s">
        <v>550</v>
      </c>
      <c r="E8" s="621"/>
      <c r="F8" s="621"/>
      <c r="G8" s="621"/>
      <c r="H8" s="622"/>
      <c r="I8" s="616" t="s">
        <v>481</v>
      </c>
      <c r="J8" s="619"/>
      <c r="K8" s="620" t="s">
        <v>554</v>
      </c>
      <c r="L8" s="622"/>
    </row>
    <row r="9" spans="1:13" ht="15.75" customHeight="1" x14ac:dyDescent="0.3">
      <c r="A9" s="626" t="s">
        <v>482</v>
      </c>
      <c r="B9" s="627"/>
      <c r="C9" s="627"/>
      <c r="D9" s="627"/>
      <c r="E9" s="627"/>
      <c r="F9" s="627"/>
      <c r="G9" s="627"/>
      <c r="H9" s="627"/>
      <c r="I9" s="627"/>
      <c r="J9" s="627"/>
      <c r="K9" s="627"/>
      <c r="L9" s="652"/>
    </row>
    <row r="10" spans="1:13" ht="41.25" customHeight="1" x14ac:dyDescent="0.3">
      <c r="A10" s="640" t="s">
        <v>314</v>
      </c>
      <c r="B10" s="640"/>
      <c r="C10" s="640"/>
      <c r="D10" s="640"/>
      <c r="E10" s="653" t="str">
        <f>+META_PDD!B23</f>
        <v>Formar 27.000 mujeres en habilidades digitales a través de los Centros de Inclusión Digital – CID, en zonas rurales y urbanas.</v>
      </c>
      <c r="F10" s="653"/>
      <c r="G10" s="653"/>
      <c r="H10" s="653"/>
      <c r="I10" s="653"/>
      <c r="J10" s="653"/>
      <c r="K10" s="653"/>
      <c r="L10" s="653"/>
    </row>
    <row r="11" spans="1:13" ht="34.5" customHeight="1" x14ac:dyDescent="0.3">
      <c r="A11" s="628" t="s">
        <v>483</v>
      </c>
      <c r="B11" s="629"/>
      <c r="C11" s="629"/>
      <c r="D11" s="618"/>
      <c r="E11" s="654" t="s">
        <v>595</v>
      </c>
      <c r="F11" s="655"/>
      <c r="G11" s="655"/>
      <c r="H11" s="655"/>
      <c r="I11" s="655"/>
      <c r="J11" s="655"/>
      <c r="K11" s="655"/>
      <c r="L11" s="656"/>
    </row>
    <row r="12" spans="1:13" ht="47.25" customHeight="1" x14ac:dyDescent="0.3">
      <c r="A12" s="616" t="s">
        <v>484</v>
      </c>
      <c r="B12" s="617"/>
      <c r="C12" s="617"/>
      <c r="D12" s="619"/>
      <c r="E12" s="630" t="s">
        <v>639</v>
      </c>
      <c r="F12" s="631"/>
      <c r="G12" s="631"/>
      <c r="H12" s="631"/>
      <c r="I12" s="631"/>
      <c r="J12" s="631"/>
      <c r="K12" s="631"/>
      <c r="L12" s="632"/>
      <c r="M12" s="360"/>
    </row>
    <row r="13" spans="1:13" ht="28.5" customHeight="1" x14ac:dyDescent="0.3">
      <c r="A13" s="616" t="s">
        <v>485</v>
      </c>
      <c r="B13" s="617"/>
      <c r="C13" s="619"/>
      <c r="D13" s="620">
        <v>4033</v>
      </c>
      <c r="E13" s="621"/>
      <c r="F13" s="621"/>
      <c r="G13" s="621"/>
      <c r="H13" s="622"/>
      <c r="I13" s="616" t="s">
        <v>486</v>
      </c>
      <c r="J13" s="619"/>
      <c r="K13" s="620" t="s">
        <v>541</v>
      </c>
      <c r="L13" s="622"/>
    </row>
    <row r="14" spans="1:13" ht="15.75" customHeight="1" x14ac:dyDescent="0.3">
      <c r="A14" s="616" t="s">
        <v>487</v>
      </c>
      <c r="B14" s="617"/>
      <c r="C14" s="617"/>
      <c r="D14" s="617"/>
      <c r="E14" s="617"/>
      <c r="F14" s="617"/>
      <c r="G14" s="617"/>
      <c r="H14" s="617"/>
      <c r="I14" s="617"/>
      <c r="J14" s="617"/>
      <c r="K14" s="617"/>
      <c r="L14" s="618"/>
    </row>
    <row r="15" spans="1:13" ht="25.5" customHeight="1" x14ac:dyDescent="0.3">
      <c r="A15" s="616" t="s">
        <v>488</v>
      </c>
      <c r="B15" s="617"/>
      <c r="C15" s="619"/>
      <c r="D15" s="620" t="s">
        <v>522</v>
      </c>
      <c r="E15" s="621"/>
      <c r="F15" s="621"/>
      <c r="G15" s="621"/>
      <c r="H15" s="622"/>
      <c r="I15" s="616" t="s">
        <v>489</v>
      </c>
      <c r="J15" s="619"/>
      <c r="K15" s="620" t="s">
        <v>59</v>
      </c>
      <c r="L15" s="622"/>
    </row>
    <row r="16" spans="1:13" ht="25.5" customHeight="1" x14ac:dyDescent="0.3">
      <c r="A16" s="616" t="s">
        <v>490</v>
      </c>
      <c r="B16" s="617"/>
      <c r="C16" s="619"/>
      <c r="D16" s="636">
        <v>7900</v>
      </c>
      <c r="E16" s="637"/>
      <c r="F16" s="637"/>
      <c r="G16" s="637"/>
      <c r="H16" s="638"/>
      <c r="I16" s="616" t="s">
        <v>420</v>
      </c>
      <c r="J16" s="619"/>
      <c r="K16" s="620" t="s">
        <v>9</v>
      </c>
      <c r="L16" s="622"/>
    </row>
    <row r="17" spans="1:12" ht="27.6" customHeight="1" x14ac:dyDescent="0.3">
      <c r="A17" s="616" t="s">
        <v>491</v>
      </c>
      <c r="B17" s="617"/>
      <c r="C17" s="619"/>
      <c r="D17" s="620"/>
      <c r="E17" s="621"/>
      <c r="F17" s="621"/>
      <c r="G17" s="621"/>
      <c r="H17" s="622"/>
      <c r="I17" s="633"/>
      <c r="J17" s="635"/>
      <c r="K17" s="635"/>
      <c r="L17" s="634"/>
    </row>
    <row r="18" spans="1:12" ht="12" customHeight="1" x14ac:dyDescent="0.3">
      <c r="A18" s="315" t="s">
        <v>492</v>
      </c>
      <c r="B18" s="315" t="s">
        <v>493</v>
      </c>
      <c r="C18" s="616" t="s">
        <v>494</v>
      </c>
      <c r="D18" s="617"/>
      <c r="E18" s="617"/>
      <c r="F18" s="617"/>
      <c r="G18" s="619"/>
      <c r="H18" s="616" t="s">
        <v>418</v>
      </c>
      <c r="I18" s="619"/>
      <c r="J18" s="616" t="s">
        <v>584</v>
      </c>
      <c r="K18" s="619"/>
      <c r="L18" s="315" t="s">
        <v>580</v>
      </c>
    </row>
    <row r="19" spans="1:12" ht="62.25" customHeight="1" x14ac:dyDescent="0.3">
      <c r="A19" s="309">
        <v>1</v>
      </c>
      <c r="B19" s="310" t="s">
        <v>583</v>
      </c>
      <c r="C19" s="620" t="s">
        <v>596</v>
      </c>
      <c r="D19" s="621"/>
      <c r="E19" s="621"/>
      <c r="F19" s="621"/>
      <c r="G19" s="622"/>
      <c r="H19" s="623" t="s">
        <v>640</v>
      </c>
      <c r="I19" s="625"/>
      <c r="J19" s="633" t="s">
        <v>56</v>
      </c>
      <c r="K19" s="634"/>
      <c r="L19" s="310" t="s">
        <v>581</v>
      </c>
    </row>
    <row r="20" spans="1:12" ht="25.5" customHeight="1" x14ac:dyDescent="0.3">
      <c r="A20" s="315" t="s">
        <v>492</v>
      </c>
      <c r="B20" s="616" t="s">
        <v>495</v>
      </c>
      <c r="C20" s="617"/>
      <c r="D20" s="617"/>
      <c r="E20" s="617"/>
      <c r="F20" s="617"/>
      <c r="G20" s="617"/>
      <c r="H20" s="617"/>
      <c r="I20" s="617"/>
      <c r="J20" s="617"/>
      <c r="K20" s="619"/>
      <c r="L20" s="315" t="s">
        <v>496</v>
      </c>
    </row>
    <row r="21" spans="1:12" ht="28.35" customHeight="1" x14ac:dyDescent="0.3">
      <c r="A21" s="309">
        <v>1</v>
      </c>
      <c r="B21" s="620" t="s">
        <v>652</v>
      </c>
      <c r="C21" s="621"/>
      <c r="D21" s="621"/>
      <c r="E21" s="621"/>
      <c r="F21" s="621"/>
      <c r="G21" s="621"/>
      <c r="H21" s="621"/>
      <c r="I21" s="621"/>
      <c r="J21" s="621"/>
      <c r="K21" s="622"/>
      <c r="L21" s="310" t="s">
        <v>56</v>
      </c>
    </row>
    <row r="22" spans="1:12" ht="15.75" customHeight="1" x14ac:dyDescent="0.3">
      <c r="A22" s="616" t="s">
        <v>497</v>
      </c>
      <c r="B22" s="617"/>
      <c r="C22" s="617"/>
      <c r="D22" s="617"/>
      <c r="E22" s="617"/>
      <c r="F22" s="627"/>
      <c r="G22" s="627"/>
      <c r="H22" s="617"/>
      <c r="I22" s="627"/>
      <c r="J22" s="627"/>
      <c r="K22" s="617"/>
      <c r="L22" s="639"/>
    </row>
    <row r="23" spans="1:12" ht="26.25" customHeight="1" x14ac:dyDescent="0.3">
      <c r="A23" s="616" t="s">
        <v>498</v>
      </c>
      <c r="B23" s="617"/>
      <c r="C23" s="619"/>
      <c r="D23" s="620">
        <v>3479</v>
      </c>
      <c r="E23" s="621"/>
      <c r="F23" s="640" t="s">
        <v>582</v>
      </c>
      <c r="G23" s="640"/>
      <c r="H23" s="321">
        <v>2024</v>
      </c>
      <c r="I23" s="640" t="s">
        <v>499</v>
      </c>
      <c r="J23" s="640"/>
      <c r="L23" s="320" t="s">
        <v>581</v>
      </c>
    </row>
    <row r="24" spans="1:12" ht="26.25" customHeight="1" x14ac:dyDescent="0.3">
      <c r="A24" s="616" t="s">
        <v>500</v>
      </c>
      <c r="B24" s="617"/>
      <c r="C24" s="619"/>
      <c r="D24" s="620"/>
      <c r="E24" s="621"/>
      <c r="F24" s="641"/>
      <c r="G24" s="641"/>
      <c r="H24" s="621"/>
      <c r="I24" s="641"/>
      <c r="J24" s="641"/>
      <c r="K24" s="621"/>
      <c r="L24" s="642"/>
    </row>
    <row r="25" spans="1:12" ht="45.75" customHeight="1" x14ac:dyDescent="0.3">
      <c r="A25" s="616" t="s">
        <v>501</v>
      </c>
      <c r="B25" s="617"/>
      <c r="C25" s="619"/>
      <c r="D25" s="633"/>
      <c r="E25" s="635"/>
      <c r="F25" s="635"/>
      <c r="G25" s="635"/>
      <c r="H25" s="635"/>
      <c r="I25" s="635"/>
      <c r="J25" s="635"/>
      <c r="K25" s="635"/>
      <c r="L25" s="634"/>
    </row>
    <row r="26" spans="1:12" ht="17.850000000000001" customHeight="1" x14ac:dyDescent="0.3">
      <c r="A26" s="616" t="s">
        <v>502</v>
      </c>
      <c r="B26" s="617"/>
      <c r="C26" s="619"/>
      <c r="D26" s="620"/>
      <c r="E26" s="621"/>
      <c r="F26" s="621"/>
      <c r="G26" s="621"/>
      <c r="H26" s="621"/>
      <c r="I26" s="621"/>
      <c r="J26" s="621"/>
      <c r="K26" s="621"/>
      <c r="L26" s="622"/>
    </row>
  </sheetData>
  <mergeCells count="58">
    <mergeCell ref="A24:C24"/>
    <mergeCell ref="D24:L24"/>
    <mergeCell ref="A25:C25"/>
    <mergeCell ref="D25:L25"/>
    <mergeCell ref="A26:C26"/>
    <mergeCell ref="D26:L26"/>
    <mergeCell ref="B20:K20"/>
    <mergeCell ref="B21:K21"/>
    <mergeCell ref="A22:L22"/>
    <mergeCell ref="A23:C23"/>
    <mergeCell ref="D23:E23"/>
    <mergeCell ref="F23:G23"/>
    <mergeCell ref="I23:J23"/>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J19:K19</xm:sqref>
        </x14:dataValidation>
        <x14:dataValidation type="list" allowBlank="1" showInputMessage="1" showErrorMessage="1" xr:uid="{5D92F263-19BF-4B6E-9F63-12025280D0D9}">
          <x14:formula1>
            <xm:f>Datos!$K$2:$K$4</xm:f>
          </x14:formula1>
          <xm:sqref>L21</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RowHeight="14.4" x14ac:dyDescent="0.3"/>
  <cols>
    <col min="6" max="6" width="13" bestFit="1" customWidth="1"/>
  </cols>
  <sheetData>
    <row r="2" spans="2:6" x14ac:dyDescent="0.3">
      <c r="B2" s="211" t="s">
        <v>16</v>
      </c>
      <c r="D2" s="211" t="s">
        <v>425</v>
      </c>
      <c r="F2" s="211" t="s">
        <v>59</v>
      </c>
    </row>
    <row r="3" spans="2:6" x14ac:dyDescent="0.3">
      <c r="B3" s="211" t="s">
        <v>20</v>
      </c>
      <c r="D3" s="211" t="s">
        <v>110</v>
      </c>
      <c r="F3" s="211" t="s">
        <v>240</v>
      </c>
    </row>
    <row r="4" spans="2:6" x14ac:dyDescent="0.3">
      <c r="B4" s="211" t="s">
        <v>9</v>
      </c>
      <c r="F4" s="211" t="s">
        <v>426</v>
      </c>
    </row>
    <row r="5" spans="2:6" x14ac:dyDescent="0.3">
      <c r="F5" s="211" t="s">
        <v>248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3">
      <c r="A2" s="32"/>
      <c r="B2" s="480"/>
      <c r="C2" s="462"/>
      <c r="D2" s="463"/>
      <c r="E2" s="33"/>
      <c r="F2" s="483" t="s">
        <v>111</v>
      </c>
      <c r="G2" s="462"/>
      <c r="H2" s="462"/>
      <c r="I2" s="462"/>
      <c r="J2" s="462"/>
      <c r="K2" s="462"/>
      <c r="L2" s="462"/>
      <c r="M2" s="462"/>
      <c r="N2" s="462"/>
      <c r="O2" s="462"/>
      <c r="P2" s="462"/>
      <c r="Q2" s="462"/>
      <c r="R2" s="462"/>
      <c r="S2" s="462"/>
      <c r="T2" s="462"/>
      <c r="U2" s="462"/>
      <c r="V2" s="462"/>
      <c r="W2" s="462"/>
      <c r="X2" s="462"/>
      <c r="Y2" s="462"/>
      <c r="Z2" s="462"/>
      <c r="AA2" s="462"/>
      <c r="AB2" s="463"/>
      <c r="AC2" s="32"/>
      <c r="AD2" s="32"/>
    </row>
    <row r="3" spans="1:30" ht="12.75" customHeight="1" x14ac:dyDescent="0.3">
      <c r="A3" s="32"/>
      <c r="B3" s="481"/>
      <c r="C3" s="423"/>
      <c r="D3" s="482"/>
      <c r="E3" s="34"/>
      <c r="F3" s="484"/>
      <c r="G3" s="423"/>
      <c r="H3" s="423"/>
      <c r="I3" s="423"/>
      <c r="J3" s="423"/>
      <c r="K3" s="423"/>
      <c r="L3" s="423"/>
      <c r="M3" s="423"/>
      <c r="N3" s="423"/>
      <c r="O3" s="423"/>
      <c r="P3" s="423"/>
      <c r="Q3" s="423"/>
      <c r="R3" s="423"/>
      <c r="S3" s="423"/>
      <c r="T3" s="423"/>
      <c r="U3" s="423"/>
      <c r="V3" s="423"/>
      <c r="W3" s="423"/>
      <c r="X3" s="423"/>
      <c r="Y3" s="423"/>
      <c r="Z3" s="423"/>
      <c r="AA3" s="423"/>
      <c r="AB3" s="482"/>
      <c r="AC3" s="32"/>
      <c r="AD3" s="32"/>
    </row>
    <row r="4" spans="1:30" ht="12.75" customHeight="1" x14ac:dyDescent="0.3">
      <c r="A4" s="32"/>
      <c r="B4" s="481"/>
      <c r="C4" s="423"/>
      <c r="D4" s="482"/>
      <c r="E4" s="34"/>
      <c r="F4" s="484"/>
      <c r="G4" s="423"/>
      <c r="H4" s="423"/>
      <c r="I4" s="423"/>
      <c r="J4" s="423"/>
      <c r="K4" s="423"/>
      <c r="L4" s="423"/>
      <c r="M4" s="423"/>
      <c r="N4" s="423"/>
      <c r="O4" s="423"/>
      <c r="P4" s="423"/>
      <c r="Q4" s="423"/>
      <c r="R4" s="423"/>
      <c r="S4" s="423"/>
      <c r="T4" s="423"/>
      <c r="U4" s="423"/>
      <c r="V4" s="423"/>
      <c r="W4" s="423"/>
      <c r="X4" s="423"/>
      <c r="Y4" s="423"/>
      <c r="Z4" s="423"/>
      <c r="AA4" s="423"/>
      <c r="AB4" s="482"/>
      <c r="AC4" s="32"/>
      <c r="AD4" s="32"/>
    </row>
    <row r="5" spans="1:30" ht="12.75" customHeight="1" x14ac:dyDescent="0.3">
      <c r="A5" s="32"/>
      <c r="B5" s="481"/>
      <c r="C5" s="423"/>
      <c r="D5" s="482"/>
      <c r="E5" s="34"/>
      <c r="F5" s="484"/>
      <c r="G5" s="423"/>
      <c r="H5" s="423"/>
      <c r="I5" s="423"/>
      <c r="J5" s="423"/>
      <c r="K5" s="423"/>
      <c r="L5" s="423"/>
      <c r="M5" s="423"/>
      <c r="N5" s="423"/>
      <c r="O5" s="423"/>
      <c r="P5" s="423"/>
      <c r="Q5" s="423"/>
      <c r="R5" s="423"/>
      <c r="S5" s="423"/>
      <c r="T5" s="423"/>
      <c r="U5" s="423"/>
      <c r="V5" s="423"/>
      <c r="W5" s="423"/>
      <c r="X5" s="423"/>
      <c r="Y5" s="423"/>
      <c r="Z5" s="423"/>
      <c r="AA5" s="423"/>
      <c r="AB5" s="482"/>
      <c r="AC5" s="32"/>
      <c r="AD5" s="32"/>
    </row>
    <row r="6" spans="1:30" ht="37.5" customHeight="1" x14ac:dyDescent="0.3">
      <c r="A6" s="32"/>
      <c r="B6" s="464"/>
      <c r="C6" s="465"/>
      <c r="D6" s="466"/>
      <c r="E6" s="35"/>
      <c r="F6" s="485"/>
      <c r="G6" s="465"/>
      <c r="H6" s="465"/>
      <c r="I6" s="465"/>
      <c r="J6" s="465"/>
      <c r="K6" s="465"/>
      <c r="L6" s="465"/>
      <c r="M6" s="465"/>
      <c r="N6" s="465"/>
      <c r="O6" s="465"/>
      <c r="P6" s="465"/>
      <c r="Q6" s="465"/>
      <c r="R6" s="465"/>
      <c r="S6" s="465"/>
      <c r="T6" s="465"/>
      <c r="U6" s="465"/>
      <c r="V6" s="465"/>
      <c r="W6" s="465"/>
      <c r="X6" s="465"/>
      <c r="Y6" s="465"/>
      <c r="Z6" s="465"/>
      <c r="AA6" s="465"/>
      <c r="AB6" s="466"/>
      <c r="AC6" s="32"/>
      <c r="AD6" s="32"/>
    </row>
    <row r="7" spans="1:30" ht="15" customHeight="1" x14ac:dyDescent="0.3">
      <c r="A7" s="32"/>
      <c r="B7" s="36"/>
      <c r="C7" s="486"/>
      <c r="D7" s="487"/>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3">
      <c r="A9" s="32"/>
      <c r="B9" s="40"/>
      <c r="C9" s="488"/>
      <c r="D9" s="489"/>
      <c r="E9" s="489"/>
      <c r="F9" s="469"/>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3">
      <c r="A10" s="32"/>
      <c r="B10" s="40"/>
      <c r="C10" s="488" t="s">
        <v>36</v>
      </c>
      <c r="D10" s="469"/>
      <c r="E10" s="451" t="s">
        <v>112</v>
      </c>
      <c r="F10" s="452"/>
      <c r="G10" s="452"/>
      <c r="H10" s="452"/>
      <c r="I10" s="452"/>
      <c r="J10" s="452"/>
      <c r="K10" s="452"/>
      <c r="L10" s="452"/>
      <c r="M10" s="452"/>
      <c r="N10" s="452"/>
      <c r="O10" s="452"/>
      <c r="P10" s="452"/>
      <c r="Q10" s="452"/>
      <c r="R10" s="452"/>
      <c r="S10" s="452"/>
      <c r="T10" s="452"/>
      <c r="U10" s="452"/>
      <c r="V10" s="452"/>
      <c r="W10" s="452"/>
      <c r="X10" s="452"/>
      <c r="Y10" s="452"/>
      <c r="Z10" s="452"/>
      <c r="AA10" s="440"/>
      <c r="AB10" s="51"/>
      <c r="AC10" s="32"/>
      <c r="AD10" s="32"/>
    </row>
    <row r="11" spans="1:30" ht="15" customHeight="1" x14ac:dyDescent="0.3">
      <c r="A11" s="32"/>
      <c r="B11" s="40"/>
      <c r="C11" s="488"/>
      <c r="D11" s="489"/>
      <c r="E11" s="489"/>
      <c r="F11" s="469"/>
      <c r="G11" s="32"/>
      <c r="H11" s="32"/>
      <c r="I11" s="32"/>
      <c r="J11" s="32"/>
      <c r="K11" s="32"/>
      <c r="L11" s="32"/>
      <c r="M11" s="32"/>
      <c r="N11" s="32"/>
      <c r="O11" s="32"/>
      <c r="P11" s="32"/>
      <c r="Q11" s="32"/>
      <c r="R11" s="32"/>
      <c r="S11" s="32"/>
      <c r="T11" s="32"/>
      <c r="U11" s="32"/>
      <c r="V11" s="32"/>
      <c r="W11" s="32"/>
      <c r="X11" s="32"/>
      <c r="Y11" s="32"/>
      <c r="Z11" s="32"/>
      <c r="AA11" s="490"/>
      <c r="AB11" s="491"/>
      <c r="AC11" s="32"/>
      <c r="AD11" s="32"/>
    </row>
    <row r="12" spans="1:30" ht="29.25" customHeight="1" x14ac:dyDescent="0.3">
      <c r="A12" s="32"/>
      <c r="B12" s="40"/>
      <c r="C12" s="495" t="s">
        <v>38</v>
      </c>
      <c r="D12" s="496"/>
      <c r="E12" s="492" t="s">
        <v>113</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row>
    <row r="13" spans="1:30" ht="15" customHeight="1" x14ac:dyDescent="0.3">
      <c r="A13" s="32"/>
      <c r="B13" s="40"/>
      <c r="C13" s="490"/>
      <c r="D13" s="46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3">
      <c r="A14" s="32"/>
      <c r="B14" s="40"/>
      <c r="C14" s="488" t="s">
        <v>40</v>
      </c>
      <c r="D14" s="469"/>
      <c r="E14" s="54"/>
      <c r="F14" s="490"/>
      <c r="G14" s="489"/>
      <c r="H14" s="489"/>
      <c r="I14" s="489"/>
      <c r="J14" s="489"/>
      <c r="K14" s="489"/>
      <c r="L14" s="489"/>
      <c r="M14" s="489"/>
      <c r="N14" s="489"/>
      <c r="O14" s="489"/>
      <c r="P14" s="489"/>
      <c r="Q14" s="489"/>
      <c r="R14" s="489"/>
      <c r="S14" s="489"/>
      <c r="T14" s="489"/>
      <c r="U14" s="489"/>
      <c r="V14" s="489"/>
      <c r="W14" s="489"/>
      <c r="X14" s="489"/>
      <c r="Y14" s="489"/>
      <c r="Z14" s="489"/>
      <c r="AA14" s="489"/>
      <c r="AB14" s="491"/>
      <c r="AC14" s="32"/>
      <c r="AD14" s="32"/>
    </row>
    <row r="15" spans="1:30" ht="29.25" customHeight="1" x14ac:dyDescent="0.3">
      <c r="A15" s="32"/>
      <c r="B15" s="40"/>
      <c r="C15" s="451" t="s">
        <v>114</v>
      </c>
      <c r="D15" s="452"/>
      <c r="E15" s="452"/>
      <c r="F15" s="452"/>
      <c r="G15" s="452"/>
      <c r="H15" s="452"/>
      <c r="I15" s="452"/>
      <c r="J15" s="452"/>
      <c r="K15" s="452"/>
      <c r="L15" s="452"/>
      <c r="M15" s="452"/>
      <c r="N15" s="452"/>
      <c r="O15" s="452"/>
      <c r="P15" s="452"/>
      <c r="Q15" s="452"/>
      <c r="R15" s="452"/>
      <c r="S15" s="452"/>
      <c r="T15" s="452"/>
      <c r="U15" s="452"/>
      <c r="V15" s="452"/>
      <c r="W15" s="452"/>
      <c r="X15" s="452"/>
      <c r="Y15" s="452"/>
      <c r="Z15" s="452"/>
      <c r="AA15" s="440"/>
      <c r="AB15" s="55"/>
      <c r="AC15" s="32"/>
      <c r="AD15" s="32"/>
    </row>
    <row r="16" spans="1:30" ht="15" customHeight="1" x14ac:dyDescent="0.3">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row>
    <row r="17" spans="1:30" ht="15" customHeight="1" x14ac:dyDescent="0.3">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row>
    <row r="18" spans="1:30" ht="15" customHeight="1" x14ac:dyDescent="0.3">
      <c r="A18" s="32"/>
      <c r="B18" s="40"/>
      <c r="C18" s="480"/>
      <c r="D18" s="462"/>
      <c r="E18" s="462"/>
      <c r="F18" s="462"/>
      <c r="G18" s="462"/>
      <c r="H18" s="462"/>
      <c r="I18" s="462"/>
      <c r="J18" s="462"/>
      <c r="K18" s="462"/>
      <c r="L18" s="462"/>
      <c r="M18" s="462"/>
      <c r="N18" s="462"/>
      <c r="O18" s="462"/>
      <c r="P18" s="463"/>
      <c r="Q18" s="32"/>
      <c r="R18" s="472"/>
      <c r="S18" s="452"/>
      <c r="T18" s="452"/>
      <c r="U18" s="452"/>
      <c r="V18" s="452"/>
      <c r="W18" s="452"/>
      <c r="X18" s="452"/>
      <c r="Y18" s="452"/>
      <c r="Z18" s="452"/>
      <c r="AA18" s="440"/>
      <c r="AB18" s="50"/>
      <c r="AC18" s="32"/>
      <c r="AD18" s="32"/>
    </row>
    <row r="19" spans="1:30" ht="15" customHeight="1" x14ac:dyDescent="0.3">
      <c r="A19" s="32"/>
      <c r="B19" s="40"/>
      <c r="C19" s="481"/>
      <c r="D19" s="423"/>
      <c r="E19" s="423"/>
      <c r="F19" s="423"/>
      <c r="G19" s="423"/>
      <c r="H19" s="423"/>
      <c r="I19" s="423"/>
      <c r="J19" s="423"/>
      <c r="K19" s="423"/>
      <c r="L19" s="423"/>
      <c r="M19" s="423"/>
      <c r="N19" s="423"/>
      <c r="O19" s="423"/>
      <c r="P19" s="482"/>
      <c r="Q19" s="32"/>
      <c r="R19" s="32"/>
      <c r="S19" s="32"/>
      <c r="T19" s="32"/>
      <c r="U19" s="32"/>
      <c r="V19" s="32"/>
      <c r="W19" s="32"/>
      <c r="X19" s="32"/>
      <c r="Y19" s="32"/>
      <c r="Z19" s="32"/>
      <c r="AA19" s="32"/>
      <c r="AB19" s="50"/>
      <c r="AC19" s="32"/>
      <c r="AD19" s="32"/>
    </row>
    <row r="20" spans="1:30" ht="15" customHeight="1" x14ac:dyDescent="0.3">
      <c r="A20" s="32"/>
      <c r="B20" s="40"/>
      <c r="C20" s="481"/>
      <c r="D20" s="423"/>
      <c r="E20" s="423"/>
      <c r="F20" s="423"/>
      <c r="G20" s="423"/>
      <c r="H20" s="423"/>
      <c r="I20" s="423"/>
      <c r="J20" s="423"/>
      <c r="K20" s="423"/>
      <c r="L20" s="423"/>
      <c r="M20" s="423"/>
      <c r="N20" s="423"/>
      <c r="O20" s="423"/>
      <c r="P20" s="482"/>
      <c r="Q20" s="53"/>
      <c r="R20" s="56" t="s">
        <v>43</v>
      </c>
      <c r="S20" s="56"/>
      <c r="T20" s="56"/>
      <c r="U20" s="56"/>
      <c r="V20" s="56"/>
      <c r="W20" s="53"/>
      <c r="X20" s="53"/>
      <c r="Y20" s="53"/>
      <c r="Z20" s="32"/>
      <c r="AA20" s="53"/>
      <c r="AB20" s="50"/>
      <c r="AC20" s="32"/>
      <c r="AD20" s="32"/>
    </row>
    <row r="21" spans="1:30" ht="15" customHeight="1" x14ac:dyDescent="0.3">
      <c r="A21" s="32"/>
      <c r="B21" s="40"/>
      <c r="C21" s="481"/>
      <c r="D21" s="423"/>
      <c r="E21" s="423"/>
      <c r="F21" s="423"/>
      <c r="G21" s="423"/>
      <c r="H21" s="423"/>
      <c r="I21" s="423"/>
      <c r="J21" s="423"/>
      <c r="K21" s="423"/>
      <c r="L21" s="423"/>
      <c r="M21" s="423"/>
      <c r="N21" s="423"/>
      <c r="O21" s="423"/>
      <c r="P21" s="482"/>
      <c r="Q21" s="32"/>
      <c r="R21" s="58"/>
      <c r="S21" s="32" t="s">
        <v>44</v>
      </c>
      <c r="T21" s="32"/>
      <c r="U21" s="58"/>
      <c r="V21" s="32" t="s">
        <v>45</v>
      </c>
      <c r="W21" s="32"/>
      <c r="X21" s="58"/>
      <c r="Y21" s="59" t="s">
        <v>46</v>
      </c>
      <c r="Z21" s="32"/>
      <c r="AA21" s="32"/>
      <c r="AB21" s="50"/>
      <c r="AC21" s="32"/>
      <c r="AD21" s="32"/>
    </row>
    <row r="22" spans="1:30" ht="15" customHeight="1" x14ac:dyDescent="0.3">
      <c r="A22" s="32"/>
      <c r="B22" s="40"/>
      <c r="C22" s="481"/>
      <c r="D22" s="423"/>
      <c r="E22" s="423"/>
      <c r="F22" s="423"/>
      <c r="G22" s="423"/>
      <c r="H22" s="423"/>
      <c r="I22" s="423"/>
      <c r="J22" s="423"/>
      <c r="K22" s="423"/>
      <c r="L22" s="423"/>
      <c r="M22" s="423"/>
      <c r="N22" s="423"/>
      <c r="O22" s="423"/>
      <c r="P22" s="482"/>
      <c r="Q22" s="32"/>
      <c r="R22" s="32"/>
      <c r="S22" s="32"/>
      <c r="T22" s="32"/>
      <c r="U22" s="32"/>
      <c r="V22" s="32"/>
      <c r="W22" s="32"/>
      <c r="X22" s="32"/>
      <c r="Y22" s="32"/>
      <c r="Z22" s="32"/>
      <c r="AA22" s="32"/>
      <c r="AB22" s="50"/>
      <c r="AC22" s="32"/>
      <c r="AD22" s="32"/>
    </row>
    <row r="23" spans="1:30" ht="15" customHeight="1" x14ac:dyDescent="0.3">
      <c r="A23" s="32"/>
      <c r="B23" s="40"/>
      <c r="C23" s="464"/>
      <c r="D23" s="465"/>
      <c r="E23" s="465"/>
      <c r="F23" s="465"/>
      <c r="G23" s="465"/>
      <c r="H23" s="465"/>
      <c r="I23" s="465"/>
      <c r="J23" s="465"/>
      <c r="K23" s="465"/>
      <c r="L23" s="465"/>
      <c r="M23" s="465"/>
      <c r="N23" s="465"/>
      <c r="O23" s="465"/>
      <c r="P23" s="466"/>
      <c r="Q23" s="32"/>
      <c r="R23" s="56" t="s">
        <v>47</v>
      </c>
      <c r="S23" s="32"/>
      <c r="T23" s="32"/>
      <c r="U23" s="32"/>
      <c r="V23" s="32"/>
      <c r="W23" s="497" t="s">
        <v>16</v>
      </c>
      <c r="X23" s="452"/>
      <c r="Y23" s="452"/>
      <c r="Z23" s="452"/>
      <c r="AA23" s="440"/>
      <c r="AB23" s="50"/>
      <c r="AC23" s="32"/>
      <c r="AD23" s="32"/>
    </row>
    <row r="24" spans="1:30" ht="15" customHeight="1" x14ac:dyDescent="0.3">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row>
    <row r="25" spans="1:30" ht="15" customHeight="1" x14ac:dyDescent="0.3">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row>
    <row r="26" spans="1:30" ht="29.25" customHeight="1" x14ac:dyDescent="0.3">
      <c r="A26" s="32"/>
      <c r="B26" s="40"/>
      <c r="C26" s="497" t="s">
        <v>115</v>
      </c>
      <c r="D26" s="452"/>
      <c r="E26" s="452"/>
      <c r="F26" s="452"/>
      <c r="G26" s="452"/>
      <c r="H26" s="452"/>
      <c r="I26" s="452"/>
      <c r="J26" s="452"/>
      <c r="K26" s="452"/>
      <c r="L26" s="452"/>
      <c r="M26" s="452"/>
      <c r="N26" s="452"/>
      <c r="O26" s="452"/>
      <c r="P26" s="452"/>
      <c r="Q26" s="452"/>
      <c r="R26" s="452"/>
      <c r="S26" s="452"/>
      <c r="T26" s="452"/>
      <c r="U26" s="452"/>
      <c r="V26" s="452"/>
      <c r="W26" s="452"/>
      <c r="X26" s="452"/>
      <c r="Y26" s="452"/>
      <c r="Z26" s="452"/>
      <c r="AA26" s="440"/>
      <c r="AB26" s="50"/>
      <c r="AC26" s="32"/>
      <c r="AD26" s="32"/>
    </row>
    <row r="27" spans="1:30" ht="15" customHeight="1" x14ac:dyDescent="0.3">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row>
    <row r="28" spans="1:30" ht="15" customHeight="1" x14ac:dyDescent="0.3">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row>
    <row r="29" spans="1:30" ht="29.25" customHeight="1" x14ac:dyDescent="0.3">
      <c r="A29" s="32"/>
      <c r="B29" s="40"/>
      <c r="C29" s="497" t="s">
        <v>112</v>
      </c>
      <c r="D29" s="452"/>
      <c r="E29" s="452"/>
      <c r="F29" s="452"/>
      <c r="G29" s="452"/>
      <c r="H29" s="452"/>
      <c r="I29" s="452"/>
      <c r="J29" s="452"/>
      <c r="K29" s="440"/>
      <c r="L29" s="53"/>
      <c r="M29" s="497" t="s">
        <v>116</v>
      </c>
      <c r="N29" s="452"/>
      <c r="O29" s="452"/>
      <c r="P29" s="452"/>
      <c r="Q29" s="452"/>
      <c r="R29" s="452"/>
      <c r="S29" s="452"/>
      <c r="T29" s="452"/>
      <c r="U29" s="452"/>
      <c r="V29" s="452"/>
      <c r="W29" s="452"/>
      <c r="X29" s="452"/>
      <c r="Y29" s="452"/>
      <c r="Z29" s="452"/>
      <c r="AA29" s="440"/>
      <c r="AB29" s="60"/>
      <c r="AC29" s="32"/>
      <c r="AD29" s="32"/>
    </row>
    <row r="30" spans="1:30" ht="15" customHeight="1" x14ac:dyDescent="0.3">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row>
    <row r="31" spans="1:30" ht="15" customHeight="1" x14ac:dyDescent="0.3">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row>
    <row r="32" spans="1:30" ht="90" customHeight="1" x14ac:dyDescent="0.3">
      <c r="A32" s="32"/>
      <c r="B32" s="40"/>
      <c r="C32" s="498" t="s">
        <v>117</v>
      </c>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40"/>
      <c r="AB32" s="50"/>
      <c r="AC32" s="32"/>
      <c r="AD32" s="32"/>
    </row>
    <row r="33" spans="1:30" ht="15" customHeight="1" x14ac:dyDescent="0.3">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row>
    <row r="34" spans="1:30" ht="15.75" customHeight="1" x14ac:dyDescent="0.3">
      <c r="A34" s="32"/>
      <c r="B34" s="40"/>
      <c r="C34" s="473" t="s">
        <v>55</v>
      </c>
      <c r="D34" s="469"/>
      <c r="E34" s="56"/>
      <c r="F34" s="451" t="s">
        <v>56</v>
      </c>
      <c r="G34" s="440"/>
      <c r="H34" s="56"/>
      <c r="I34" s="32"/>
      <c r="J34" s="64" t="s">
        <v>57</v>
      </c>
      <c r="K34" s="451">
        <v>1</v>
      </c>
      <c r="L34" s="452"/>
      <c r="M34" s="452"/>
      <c r="N34" s="440"/>
      <c r="O34" s="56"/>
      <c r="P34" s="56"/>
      <c r="Q34" s="47" t="s">
        <v>58</v>
      </c>
      <c r="R34" s="32"/>
      <c r="S34" s="56"/>
      <c r="T34" s="56"/>
      <c r="U34" s="56"/>
      <c r="V34" s="56"/>
      <c r="W34" s="451" t="s">
        <v>59</v>
      </c>
      <c r="X34" s="452"/>
      <c r="Y34" s="452"/>
      <c r="Z34" s="452"/>
      <c r="AA34" s="440"/>
      <c r="AB34" s="55"/>
      <c r="AC34" s="32"/>
      <c r="AD34" s="32"/>
    </row>
    <row r="35" spans="1:30" ht="15.75" customHeight="1" x14ac:dyDescent="0.3">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row>
    <row r="36" spans="1:30" ht="32.25" customHeight="1" x14ac:dyDescent="0.3">
      <c r="A36" s="32"/>
      <c r="B36" s="40"/>
      <c r="C36" s="32"/>
      <c r="D36" s="64" t="s">
        <v>60</v>
      </c>
      <c r="E36" s="56"/>
      <c r="F36" s="498" t="s">
        <v>118</v>
      </c>
      <c r="G36" s="452"/>
      <c r="H36" s="452"/>
      <c r="I36" s="452"/>
      <c r="J36" s="452"/>
      <c r="K36" s="452"/>
      <c r="L36" s="452"/>
      <c r="M36" s="440"/>
      <c r="N36" s="32"/>
      <c r="O36" s="64" t="s">
        <v>62</v>
      </c>
      <c r="P36" s="497">
        <v>1</v>
      </c>
      <c r="Q36" s="452"/>
      <c r="R36" s="452"/>
      <c r="S36" s="452"/>
      <c r="T36" s="452"/>
      <c r="U36" s="452"/>
      <c r="V36" s="452"/>
      <c r="W36" s="452"/>
      <c r="X36" s="452"/>
      <c r="Y36" s="452"/>
      <c r="Z36" s="452"/>
      <c r="AA36" s="440"/>
      <c r="AB36" s="50"/>
      <c r="AC36" s="32"/>
      <c r="AD36" s="32"/>
    </row>
    <row r="37" spans="1:30" ht="15.75" customHeight="1" x14ac:dyDescent="0.3">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row>
    <row r="38" spans="1:30" ht="15.75" customHeight="1" x14ac:dyDescent="0.3">
      <c r="A38" s="32"/>
      <c r="B38" s="40"/>
      <c r="C38" s="32"/>
      <c r="D38" s="64" t="s">
        <v>63</v>
      </c>
      <c r="E38" s="32"/>
      <c r="F38" s="472" t="s">
        <v>64</v>
      </c>
      <c r="G38" s="440"/>
      <c r="H38" s="32"/>
      <c r="I38" s="32"/>
      <c r="J38" s="56" t="s">
        <v>65</v>
      </c>
      <c r="K38" s="32"/>
      <c r="L38" s="472" t="s">
        <v>66</v>
      </c>
      <c r="M38" s="452"/>
      <c r="N38" s="440"/>
      <c r="O38" s="56"/>
      <c r="P38" s="56"/>
      <c r="Q38" s="32"/>
      <c r="R38" s="56" t="s">
        <v>67</v>
      </c>
      <c r="S38" s="56"/>
      <c r="T38" s="56"/>
      <c r="U38" s="56"/>
      <c r="V38" s="56"/>
      <c r="W38" s="499"/>
      <c r="X38" s="452"/>
      <c r="Y38" s="452"/>
      <c r="Z38" s="452"/>
      <c r="AA38" s="440"/>
      <c r="AB38" s="55"/>
      <c r="AC38" s="32"/>
      <c r="AD38" s="32"/>
    </row>
    <row r="39" spans="1:30" ht="15.75" customHeight="1" x14ac:dyDescent="0.3">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row>
    <row r="40" spans="1:30" ht="15.75" customHeight="1" x14ac:dyDescent="0.3">
      <c r="A40" s="32"/>
      <c r="B40" s="40"/>
      <c r="C40" s="65" t="s">
        <v>68</v>
      </c>
      <c r="D40" s="500">
        <v>2024</v>
      </c>
      <c r="E40" s="501"/>
      <c r="F40" s="502"/>
      <c r="G40" s="46"/>
      <c r="H40" s="47"/>
      <c r="I40" s="47"/>
      <c r="J40" s="47"/>
      <c r="K40" s="47"/>
      <c r="L40" s="47"/>
      <c r="M40" s="47"/>
      <c r="N40" s="47"/>
      <c r="O40" s="47"/>
      <c r="P40" s="47"/>
      <c r="Q40" s="490"/>
      <c r="R40" s="489"/>
      <c r="S40" s="489"/>
      <c r="T40" s="489"/>
      <c r="U40" s="469"/>
      <c r="V40" s="47"/>
      <c r="W40" s="47"/>
      <c r="X40" s="488"/>
      <c r="Y40" s="489"/>
      <c r="Z40" s="489"/>
      <c r="AA40" s="469"/>
      <c r="AB40" s="55"/>
      <c r="AC40" s="32"/>
      <c r="AD40" s="32"/>
    </row>
    <row r="41" spans="1:30" ht="5.25" customHeight="1" x14ac:dyDescent="0.3">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row>
    <row r="42" spans="1:30" ht="15.75" customHeight="1" x14ac:dyDescent="0.3">
      <c r="A42" s="32"/>
      <c r="B42" s="40"/>
      <c r="C42" s="56" t="s">
        <v>57</v>
      </c>
      <c r="D42" s="497">
        <v>1</v>
      </c>
      <c r="E42" s="452"/>
      <c r="F42" s="440"/>
      <c r="G42" s="32"/>
      <c r="H42" s="47"/>
      <c r="I42" s="47"/>
      <c r="J42" s="47"/>
      <c r="K42" s="47"/>
      <c r="L42" s="47"/>
      <c r="M42" s="47"/>
      <c r="N42" s="47"/>
      <c r="O42" s="47"/>
      <c r="P42" s="47"/>
      <c r="Q42" s="490"/>
      <c r="R42" s="489"/>
      <c r="S42" s="489"/>
      <c r="T42" s="489"/>
      <c r="U42" s="469"/>
      <c r="V42" s="47"/>
      <c r="W42" s="47"/>
      <c r="X42" s="488"/>
      <c r="Y42" s="489"/>
      <c r="Z42" s="489"/>
      <c r="AA42" s="469"/>
      <c r="AB42" s="48"/>
      <c r="AC42" s="32"/>
      <c r="AD42" s="32"/>
    </row>
    <row r="43" spans="1:30" ht="15.75" customHeight="1" x14ac:dyDescent="0.3">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row>
    <row r="44" spans="1:30" ht="15.75" customHeight="1" x14ac:dyDescent="0.3">
      <c r="A44" s="32"/>
      <c r="B44" s="40"/>
      <c r="C44" s="56"/>
      <c r="D44" s="451" t="s">
        <v>69</v>
      </c>
      <c r="E44" s="452"/>
      <c r="F44" s="452"/>
      <c r="G44" s="452"/>
      <c r="H44" s="452"/>
      <c r="I44" s="452"/>
      <c r="J44" s="452"/>
      <c r="K44" s="452"/>
      <c r="L44" s="452"/>
      <c r="M44" s="452"/>
      <c r="N44" s="452"/>
      <c r="O44" s="452"/>
      <c r="P44" s="452"/>
      <c r="Q44" s="452"/>
      <c r="R44" s="452"/>
      <c r="S44" s="452"/>
      <c r="T44" s="452"/>
      <c r="U44" s="452"/>
      <c r="V44" s="452"/>
      <c r="W44" s="452"/>
      <c r="X44" s="452"/>
      <c r="Y44" s="440"/>
      <c r="Z44" s="57"/>
      <c r="AA44" s="57"/>
      <c r="AB44" s="68"/>
      <c r="AC44" s="32"/>
      <c r="AD44" s="32"/>
    </row>
    <row r="45" spans="1:30" ht="15.75" customHeight="1" x14ac:dyDescent="0.3">
      <c r="A45" s="32"/>
      <c r="B45" s="40"/>
      <c r="C45" s="32"/>
      <c r="D45" s="457" t="s">
        <v>70</v>
      </c>
      <c r="E45" s="452"/>
      <c r="F45" s="452"/>
      <c r="G45" s="452"/>
      <c r="H45" s="440"/>
      <c r="I45" s="453" t="s">
        <v>71</v>
      </c>
      <c r="J45" s="452"/>
      <c r="K45" s="452"/>
      <c r="L45" s="452"/>
      <c r="M45" s="452"/>
      <c r="N45" s="452"/>
      <c r="O45" s="452"/>
      <c r="P45" s="440"/>
      <c r="Q45" s="454" t="s">
        <v>72</v>
      </c>
      <c r="R45" s="452"/>
      <c r="S45" s="452"/>
      <c r="T45" s="452"/>
      <c r="U45" s="452"/>
      <c r="V45" s="452"/>
      <c r="W45" s="452"/>
      <c r="X45" s="452"/>
      <c r="Y45" s="440"/>
      <c r="Z45" s="57"/>
      <c r="AA45" s="57"/>
      <c r="AB45" s="68"/>
      <c r="AC45" s="32"/>
      <c r="AD45" s="32"/>
    </row>
    <row r="46" spans="1:30" ht="15.75" customHeight="1" x14ac:dyDescent="0.3">
      <c r="A46" s="69"/>
      <c r="B46" s="70"/>
      <c r="C46" s="71"/>
      <c r="D46" s="458" t="s">
        <v>73</v>
      </c>
      <c r="E46" s="452"/>
      <c r="F46" s="452"/>
      <c r="G46" s="452"/>
      <c r="H46" s="440"/>
      <c r="I46" s="455" t="s">
        <v>74</v>
      </c>
      <c r="J46" s="452"/>
      <c r="K46" s="452"/>
      <c r="L46" s="452"/>
      <c r="M46" s="452"/>
      <c r="N46" s="452"/>
      <c r="O46" s="452"/>
      <c r="P46" s="440"/>
      <c r="Q46" s="456" t="s">
        <v>75</v>
      </c>
      <c r="R46" s="452"/>
      <c r="S46" s="452"/>
      <c r="T46" s="452"/>
      <c r="U46" s="452"/>
      <c r="V46" s="452"/>
      <c r="W46" s="452"/>
      <c r="X46" s="452"/>
      <c r="Y46" s="440"/>
      <c r="Z46" s="69"/>
      <c r="AA46" s="69"/>
      <c r="AB46" s="72"/>
      <c r="AC46" s="69"/>
      <c r="AD46" s="69"/>
    </row>
    <row r="47" spans="1:30" ht="15.75" customHeight="1" x14ac:dyDescent="0.3">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row>
    <row r="48" spans="1:30" ht="15.75" customHeight="1" x14ac:dyDescent="0.3">
      <c r="A48" s="75"/>
      <c r="B48" s="76"/>
      <c r="C48" s="459" t="s">
        <v>76</v>
      </c>
      <c r="D48" s="452"/>
      <c r="E48" s="452"/>
      <c r="F48" s="440"/>
      <c r="G48" s="460" t="s">
        <v>77</v>
      </c>
      <c r="H48" s="461" t="s">
        <v>78</v>
      </c>
      <c r="I48" s="462"/>
      <c r="J48" s="462"/>
      <c r="K48" s="462"/>
      <c r="L48" s="462"/>
      <c r="M48" s="462"/>
      <c r="N48" s="462"/>
      <c r="O48" s="462"/>
      <c r="P48" s="462"/>
      <c r="Q48" s="462"/>
      <c r="R48" s="462"/>
      <c r="S48" s="462"/>
      <c r="T48" s="462"/>
      <c r="U48" s="462"/>
      <c r="V48" s="462"/>
      <c r="W48" s="462"/>
      <c r="X48" s="462"/>
      <c r="Y48" s="462"/>
      <c r="Z48" s="462"/>
      <c r="AA48" s="463"/>
      <c r="AB48" s="68"/>
      <c r="AC48" s="75"/>
      <c r="AD48" s="75"/>
    </row>
    <row r="49" spans="1:30" ht="15.75" customHeight="1" x14ac:dyDescent="0.3">
      <c r="A49" s="75"/>
      <c r="B49" s="76"/>
      <c r="C49" s="77" t="s">
        <v>79</v>
      </c>
      <c r="D49" s="78">
        <v>1.2</v>
      </c>
      <c r="E49" s="459" t="s">
        <v>80</v>
      </c>
      <c r="F49" s="440"/>
      <c r="G49" s="426"/>
      <c r="H49" s="464"/>
      <c r="I49" s="465"/>
      <c r="J49" s="465"/>
      <c r="K49" s="465"/>
      <c r="L49" s="465"/>
      <c r="M49" s="465"/>
      <c r="N49" s="465"/>
      <c r="O49" s="465"/>
      <c r="P49" s="465"/>
      <c r="Q49" s="465"/>
      <c r="R49" s="465"/>
      <c r="S49" s="465"/>
      <c r="T49" s="465"/>
      <c r="U49" s="465"/>
      <c r="V49" s="465"/>
      <c r="W49" s="465"/>
      <c r="X49" s="465"/>
      <c r="Y49" s="465"/>
      <c r="Z49" s="465"/>
      <c r="AA49" s="466"/>
      <c r="AB49" s="68"/>
      <c r="AC49" s="75"/>
      <c r="AD49" s="75"/>
    </row>
    <row r="50" spans="1:30" ht="15.75" customHeight="1" x14ac:dyDescent="0.3">
      <c r="A50" s="75"/>
      <c r="B50" s="76"/>
      <c r="C50" s="79">
        <v>2024</v>
      </c>
      <c r="D50" s="80">
        <v>45474</v>
      </c>
      <c r="E50" s="467">
        <v>45656</v>
      </c>
      <c r="F50" s="440"/>
      <c r="G50" s="81">
        <v>1</v>
      </c>
      <c r="H50" s="471" t="s">
        <v>112</v>
      </c>
      <c r="I50" s="452"/>
      <c r="J50" s="452"/>
      <c r="K50" s="452"/>
      <c r="L50" s="452"/>
      <c r="M50" s="452"/>
      <c r="N50" s="452"/>
      <c r="O50" s="452"/>
      <c r="P50" s="452"/>
      <c r="Q50" s="452"/>
      <c r="R50" s="452"/>
      <c r="S50" s="452"/>
      <c r="T50" s="452"/>
      <c r="U50" s="452"/>
      <c r="V50" s="452"/>
      <c r="W50" s="452"/>
      <c r="X50" s="452"/>
      <c r="Y50" s="452"/>
      <c r="Z50" s="452"/>
      <c r="AA50" s="440"/>
      <c r="AB50" s="68"/>
      <c r="AC50" s="75"/>
      <c r="AD50" s="75"/>
    </row>
    <row r="51" spans="1:30" ht="15.75" customHeight="1" x14ac:dyDescent="0.3">
      <c r="A51" s="75"/>
      <c r="B51" s="76"/>
      <c r="C51" s="79">
        <v>2025</v>
      </c>
      <c r="D51" s="80">
        <v>45658</v>
      </c>
      <c r="E51" s="467">
        <v>46021</v>
      </c>
      <c r="F51" s="440"/>
      <c r="G51" s="81">
        <v>1</v>
      </c>
      <c r="H51" s="471" t="s">
        <v>112</v>
      </c>
      <c r="I51" s="452"/>
      <c r="J51" s="452"/>
      <c r="K51" s="452"/>
      <c r="L51" s="452"/>
      <c r="M51" s="452"/>
      <c r="N51" s="452"/>
      <c r="O51" s="452"/>
      <c r="P51" s="452"/>
      <c r="Q51" s="452"/>
      <c r="R51" s="452"/>
      <c r="S51" s="452"/>
      <c r="T51" s="452"/>
      <c r="U51" s="452"/>
      <c r="V51" s="452"/>
      <c r="W51" s="452"/>
      <c r="X51" s="452"/>
      <c r="Y51" s="452"/>
      <c r="Z51" s="452"/>
      <c r="AA51" s="440"/>
      <c r="AB51" s="68"/>
      <c r="AC51" s="75"/>
      <c r="AD51" s="75"/>
    </row>
    <row r="52" spans="1:30" ht="15.75" customHeight="1" x14ac:dyDescent="0.3">
      <c r="A52" s="75"/>
      <c r="B52" s="76"/>
      <c r="C52" s="79">
        <v>2026</v>
      </c>
      <c r="D52" s="80">
        <v>46023</v>
      </c>
      <c r="E52" s="467">
        <v>46386</v>
      </c>
      <c r="F52" s="440"/>
      <c r="G52" s="81">
        <v>1</v>
      </c>
      <c r="H52" s="471" t="s">
        <v>112</v>
      </c>
      <c r="I52" s="452"/>
      <c r="J52" s="452"/>
      <c r="K52" s="452"/>
      <c r="L52" s="452"/>
      <c r="M52" s="452"/>
      <c r="N52" s="452"/>
      <c r="O52" s="452"/>
      <c r="P52" s="452"/>
      <c r="Q52" s="452"/>
      <c r="R52" s="452"/>
      <c r="S52" s="452"/>
      <c r="T52" s="452"/>
      <c r="U52" s="452"/>
      <c r="V52" s="452"/>
      <c r="W52" s="452"/>
      <c r="X52" s="452"/>
      <c r="Y52" s="452"/>
      <c r="Z52" s="452"/>
      <c r="AA52" s="440"/>
      <c r="AB52" s="68"/>
      <c r="AC52" s="75"/>
      <c r="AD52" s="75"/>
    </row>
    <row r="53" spans="1:30" ht="15.75" customHeight="1" x14ac:dyDescent="0.3">
      <c r="A53" s="75"/>
      <c r="B53" s="76"/>
      <c r="C53" s="79">
        <v>2027</v>
      </c>
      <c r="D53" s="80">
        <v>46388</v>
      </c>
      <c r="E53" s="467">
        <v>46751</v>
      </c>
      <c r="F53" s="440"/>
      <c r="G53" s="81">
        <v>1</v>
      </c>
      <c r="H53" s="471" t="s">
        <v>112</v>
      </c>
      <c r="I53" s="452"/>
      <c r="J53" s="452"/>
      <c r="K53" s="452"/>
      <c r="L53" s="452"/>
      <c r="M53" s="452"/>
      <c r="N53" s="452"/>
      <c r="O53" s="452"/>
      <c r="P53" s="452"/>
      <c r="Q53" s="452"/>
      <c r="R53" s="452"/>
      <c r="S53" s="452"/>
      <c r="T53" s="452"/>
      <c r="U53" s="452"/>
      <c r="V53" s="452"/>
      <c r="W53" s="452"/>
      <c r="X53" s="452"/>
      <c r="Y53" s="452"/>
      <c r="Z53" s="452"/>
      <c r="AA53" s="440"/>
      <c r="AB53" s="68"/>
      <c r="AC53" s="75"/>
      <c r="AD53" s="75"/>
    </row>
    <row r="54" spans="1:30" ht="15.75" customHeight="1" x14ac:dyDescent="0.3">
      <c r="A54" s="75"/>
      <c r="B54" s="76"/>
      <c r="C54" s="79"/>
      <c r="D54" s="79"/>
      <c r="E54" s="459"/>
      <c r="F54" s="440"/>
      <c r="G54" s="78"/>
      <c r="H54" s="459"/>
      <c r="I54" s="452"/>
      <c r="J54" s="452"/>
      <c r="K54" s="452"/>
      <c r="L54" s="452"/>
      <c r="M54" s="452"/>
      <c r="N54" s="452"/>
      <c r="O54" s="452"/>
      <c r="P54" s="452"/>
      <c r="Q54" s="452"/>
      <c r="R54" s="452"/>
      <c r="S54" s="452"/>
      <c r="T54" s="452"/>
      <c r="U54" s="452"/>
      <c r="V54" s="452"/>
      <c r="W54" s="452"/>
      <c r="X54" s="452"/>
      <c r="Y54" s="452"/>
      <c r="Z54" s="452"/>
      <c r="AA54" s="440"/>
      <c r="AB54" s="68"/>
      <c r="AC54" s="75"/>
      <c r="AD54" s="75"/>
    </row>
    <row r="55" spans="1:30" ht="15.75" customHeight="1" x14ac:dyDescent="0.3">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row>
    <row r="56" spans="1:30" ht="15.75" customHeight="1" x14ac:dyDescent="0.3">
      <c r="A56" s="32"/>
      <c r="B56" s="40"/>
      <c r="C56" s="473" t="s">
        <v>81</v>
      </c>
      <c r="D56" s="469"/>
      <c r="E56" s="56"/>
      <c r="F56" s="47" t="s">
        <v>82</v>
      </c>
      <c r="G56" s="82"/>
      <c r="H56" s="59"/>
      <c r="I56" s="47" t="s">
        <v>83</v>
      </c>
      <c r="J56" s="32"/>
      <c r="K56" s="472"/>
      <c r="L56" s="440"/>
      <c r="M56" s="56"/>
      <c r="N56" s="32"/>
      <c r="O56" s="32"/>
      <c r="P56" s="32"/>
      <c r="Q56" s="32"/>
      <c r="R56" s="32"/>
      <c r="S56" s="32"/>
      <c r="T56" s="32"/>
      <c r="U56" s="32"/>
      <c r="V56" s="32"/>
      <c r="W56" s="32"/>
      <c r="X56" s="32"/>
      <c r="Y56" s="32"/>
      <c r="Z56" s="32"/>
      <c r="AA56" s="32"/>
      <c r="AB56" s="50"/>
      <c r="AC56" s="32"/>
      <c r="AD56" s="32"/>
    </row>
    <row r="57" spans="1:30" ht="15.75" customHeight="1" x14ac:dyDescent="0.3">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row>
    <row r="58" spans="1:30" ht="15.75" customHeight="1" x14ac:dyDescent="0.3">
      <c r="A58" s="32"/>
      <c r="B58" s="470" t="s">
        <v>84</v>
      </c>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40"/>
      <c r="AC58" s="32"/>
      <c r="AD58" s="32"/>
    </row>
    <row r="59" spans="1:30" ht="15.75" customHeight="1" x14ac:dyDescent="0.3">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row>
    <row r="60" spans="1:30" ht="29.25" customHeight="1" x14ac:dyDescent="0.3">
      <c r="A60" s="32"/>
      <c r="B60" s="459" t="s">
        <v>79</v>
      </c>
      <c r="C60" s="440"/>
      <c r="D60" s="78"/>
      <c r="E60" s="459" t="s">
        <v>85</v>
      </c>
      <c r="F60" s="440"/>
      <c r="G60" s="78"/>
      <c r="H60" s="451" t="s">
        <v>86</v>
      </c>
      <c r="I60" s="440"/>
      <c r="J60" s="459"/>
      <c r="K60" s="440"/>
      <c r="L60" s="468"/>
      <c r="M60" s="469"/>
      <c r="N60" s="78" t="s">
        <v>87</v>
      </c>
      <c r="O60" s="459"/>
      <c r="P60" s="452"/>
      <c r="Q60" s="440"/>
      <c r="R60" s="459" t="s">
        <v>88</v>
      </c>
      <c r="S60" s="452"/>
      <c r="T60" s="440"/>
      <c r="U60" s="459"/>
      <c r="V60" s="452"/>
      <c r="W60" s="440"/>
      <c r="X60" s="459" t="s">
        <v>89</v>
      </c>
      <c r="Y60" s="440"/>
      <c r="Z60" s="459"/>
      <c r="AA60" s="452"/>
      <c r="AB60" s="440"/>
      <c r="AC60" s="32"/>
      <c r="AD60" s="32"/>
    </row>
    <row r="61" spans="1:30" ht="15.75" customHeight="1" x14ac:dyDescent="0.3">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row>
    <row r="62" spans="1:30" ht="15.75" customHeight="1" x14ac:dyDescent="0.3">
      <c r="A62" s="32"/>
      <c r="B62" s="470" t="s">
        <v>90</v>
      </c>
      <c r="C62" s="440"/>
      <c r="D62" s="474"/>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6"/>
      <c r="AC62" s="32"/>
      <c r="AD62" s="32"/>
    </row>
    <row r="63" spans="1:30" ht="15.75" customHeight="1" x14ac:dyDescent="0.3">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row>
    <row r="64" spans="1:30" ht="15.75" customHeight="1" x14ac:dyDescent="0.3">
      <c r="A64" s="32"/>
      <c r="B64" s="470" t="s">
        <v>91</v>
      </c>
      <c r="C64" s="440"/>
      <c r="D64" s="477"/>
      <c r="E64" s="475"/>
      <c r="F64" s="475"/>
      <c r="G64" s="475"/>
      <c r="H64" s="475"/>
      <c r="I64" s="475"/>
      <c r="J64" s="475"/>
      <c r="K64" s="475"/>
      <c r="L64" s="475"/>
      <c r="M64" s="475"/>
      <c r="N64" s="475"/>
      <c r="O64" s="475"/>
      <c r="P64" s="475"/>
      <c r="Q64" s="475"/>
      <c r="R64" s="475"/>
      <c r="S64" s="475"/>
      <c r="T64" s="475"/>
      <c r="U64" s="475"/>
      <c r="V64" s="475"/>
      <c r="W64" s="475"/>
      <c r="X64" s="475"/>
      <c r="Y64" s="475"/>
      <c r="Z64" s="475"/>
      <c r="AA64" s="475"/>
      <c r="AB64" s="476"/>
      <c r="AC64" s="32"/>
      <c r="AD64" s="32"/>
    </row>
    <row r="65" spans="1:30" ht="15.75" customHeight="1" x14ac:dyDescent="0.3">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row>
    <row r="66" spans="1:30" ht="15.75" customHeight="1" x14ac:dyDescent="0.3">
      <c r="A66" s="32"/>
      <c r="B66" s="470" t="s">
        <v>92</v>
      </c>
      <c r="C66" s="440"/>
      <c r="D66" s="477"/>
      <c r="E66" s="475"/>
      <c r="F66" s="475"/>
      <c r="G66" s="475"/>
      <c r="H66" s="475"/>
      <c r="I66" s="475"/>
      <c r="J66" s="475"/>
      <c r="K66" s="475"/>
      <c r="L66" s="475"/>
      <c r="M66" s="475"/>
      <c r="N66" s="475"/>
      <c r="O66" s="475"/>
      <c r="P66" s="475"/>
      <c r="Q66" s="475"/>
      <c r="R66" s="475"/>
      <c r="S66" s="475"/>
      <c r="T66" s="475"/>
      <c r="U66" s="475"/>
      <c r="V66" s="475"/>
      <c r="W66" s="475"/>
      <c r="X66" s="475"/>
      <c r="Y66" s="475"/>
      <c r="Z66" s="475"/>
      <c r="AA66" s="475"/>
      <c r="AB66" s="476"/>
      <c r="AC66" s="32"/>
      <c r="AD66" s="32"/>
    </row>
    <row r="67" spans="1:30" ht="15.75" customHeight="1" x14ac:dyDescent="0.3">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row>
    <row r="68" spans="1:30" ht="15.75" customHeight="1" x14ac:dyDescent="0.3">
      <c r="A68" s="32"/>
      <c r="B68" s="470" t="s">
        <v>93</v>
      </c>
      <c r="C68" s="440"/>
      <c r="D68" s="477"/>
      <c r="E68" s="475"/>
      <c r="F68" s="475"/>
      <c r="G68" s="475"/>
      <c r="H68" s="475"/>
      <c r="I68" s="475"/>
      <c r="J68" s="475"/>
      <c r="K68" s="475"/>
      <c r="L68" s="475"/>
      <c r="M68" s="475"/>
      <c r="N68" s="475"/>
      <c r="O68" s="475"/>
      <c r="P68" s="475"/>
      <c r="Q68" s="475"/>
      <c r="R68" s="475"/>
      <c r="S68" s="475"/>
      <c r="T68" s="475"/>
      <c r="U68" s="475"/>
      <c r="V68" s="475"/>
      <c r="W68" s="475"/>
      <c r="X68" s="475"/>
      <c r="Y68" s="475"/>
      <c r="Z68" s="475"/>
      <c r="AA68" s="475"/>
      <c r="AB68" s="476"/>
      <c r="AC68" s="32"/>
      <c r="AD68" s="32"/>
    </row>
    <row r="69" spans="1:30" ht="15.75" customHeight="1" x14ac:dyDescent="0.3">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row>
    <row r="70" spans="1:30" ht="15.75" customHeight="1" x14ac:dyDescent="0.3">
      <c r="A70" s="32"/>
      <c r="B70" s="470" t="s">
        <v>94</v>
      </c>
      <c r="C70" s="440"/>
      <c r="D70" s="477"/>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6"/>
      <c r="AC70" s="32"/>
      <c r="AD70" s="32"/>
    </row>
    <row r="71" spans="1:30" ht="15.75" customHeight="1" x14ac:dyDescent="0.3">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row>
    <row r="72" spans="1:30" ht="15.75" customHeight="1" x14ac:dyDescent="0.3">
      <c r="A72" s="32"/>
      <c r="B72" s="470" t="s">
        <v>95</v>
      </c>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452"/>
      <c r="AB72" s="440"/>
      <c r="AC72" s="32"/>
      <c r="AD72" s="32"/>
    </row>
    <row r="73" spans="1:30" ht="15.75" customHeight="1" x14ac:dyDescent="0.3">
      <c r="A73" s="32"/>
      <c r="B73" s="451" t="s">
        <v>35</v>
      </c>
      <c r="C73" s="440"/>
      <c r="D73" s="92" t="s">
        <v>96</v>
      </c>
      <c r="E73" s="451" t="s">
        <v>97</v>
      </c>
      <c r="F73" s="440"/>
      <c r="G73" s="451" t="s">
        <v>95</v>
      </c>
      <c r="H73" s="452"/>
      <c r="I73" s="452"/>
      <c r="J73" s="452"/>
      <c r="K73" s="452"/>
      <c r="L73" s="452"/>
      <c r="M73" s="452"/>
      <c r="N73" s="452"/>
      <c r="O73" s="440"/>
      <c r="P73" s="451" t="s">
        <v>98</v>
      </c>
      <c r="Q73" s="452"/>
      <c r="R73" s="452"/>
      <c r="S73" s="452"/>
      <c r="T73" s="452"/>
      <c r="U73" s="452"/>
      <c r="V73" s="452"/>
      <c r="W73" s="452"/>
      <c r="X73" s="452"/>
      <c r="Y73" s="452"/>
      <c r="Z73" s="452"/>
      <c r="AA73" s="452"/>
      <c r="AB73" s="440"/>
      <c r="AC73" s="32"/>
      <c r="AD73" s="32"/>
    </row>
    <row r="74" spans="1:30" ht="15.75" customHeight="1" x14ac:dyDescent="0.3">
      <c r="A74" s="32"/>
      <c r="B74" s="451"/>
      <c r="C74" s="440"/>
      <c r="D74" s="58"/>
      <c r="E74" s="451"/>
      <c r="F74" s="440"/>
      <c r="G74" s="478"/>
      <c r="H74" s="452"/>
      <c r="I74" s="452"/>
      <c r="J74" s="452"/>
      <c r="K74" s="452"/>
      <c r="L74" s="452"/>
      <c r="M74" s="452"/>
      <c r="N74" s="452"/>
      <c r="O74" s="440"/>
      <c r="P74" s="478"/>
      <c r="Q74" s="452"/>
      <c r="R74" s="452"/>
      <c r="S74" s="452"/>
      <c r="T74" s="452"/>
      <c r="U74" s="452"/>
      <c r="V74" s="452"/>
      <c r="W74" s="452"/>
      <c r="X74" s="452"/>
      <c r="Y74" s="452"/>
      <c r="Z74" s="452"/>
      <c r="AA74" s="452"/>
      <c r="AB74" s="440"/>
      <c r="AC74" s="32"/>
      <c r="AD74" s="32"/>
    </row>
    <row r="75" spans="1:30" ht="15.75" customHeight="1" x14ac:dyDescent="0.3">
      <c r="A75" s="32"/>
      <c r="B75" s="451"/>
      <c r="C75" s="440"/>
      <c r="D75" s="58"/>
      <c r="E75" s="451"/>
      <c r="F75" s="440"/>
      <c r="G75" s="478"/>
      <c r="H75" s="452"/>
      <c r="I75" s="452"/>
      <c r="J75" s="452"/>
      <c r="K75" s="452"/>
      <c r="L75" s="452"/>
      <c r="M75" s="452"/>
      <c r="N75" s="452"/>
      <c r="O75" s="440"/>
      <c r="P75" s="478"/>
      <c r="Q75" s="452"/>
      <c r="R75" s="452"/>
      <c r="S75" s="452"/>
      <c r="T75" s="452"/>
      <c r="U75" s="452"/>
      <c r="V75" s="452"/>
      <c r="W75" s="452"/>
      <c r="X75" s="452"/>
      <c r="Y75" s="452"/>
      <c r="Z75" s="452"/>
      <c r="AA75" s="452"/>
      <c r="AB75" s="440"/>
      <c r="AC75" s="32"/>
      <c r="AD75" s="32"/>
    </row>
    <row r="76" spans="1:30" ht="26.25" customHeight="1" x14ac:dyDescent="0.3">
      <c r="A76" s="32"/>
      <c r="B76" s="479" t="s">
        <v>119</v>
      </c>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452"/>
      <c r="AB76" s="440"/>
      <c r="AC76" s="32"/>
      <c r="AD76" s="93"/>
    </row>
    <row r="77" spans="1:30" ht="12.75" customHeight="1" x14ac:dyDescent="0.3">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row>
    <row r="78" spans="1:30" ht="12.75" customHeight="1" x14ac:dyDescent="0.3">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row>
    <row r="79" spans="1:30" ht="12.75" customHeight="1" x14ac:dyDescent="0.3">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row>
    <row r="80" spans="1:30" ht="12.75" customHeight="1" x14ac:dyDescent="0.3">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row>
    <row r="81" spans="1:30" ht="12.75" customHeight="1" x14ac:dyDescent="0.3">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row>
    <row r="82" spans="1:30" ht="12.75" customHeight="1" x14ac:dyDescent="0.3">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row>
    <row r="83" spans="1:30" ht="12.75" customHeight="1" x14ac:dyDescent="0.3">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row>
    <row r="84" spans="1:30"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3">
      <c r="A2" s="32"/>
      <c r="B2" s="480"/>
      <c r="C2" s="462"/>
      <c r="D2" s="463"/>
      <c r="E2" s="33"/>
      <c r="F2" s="483" t="s">
        <v>120</v>
      </c>
      <c r="G2" s="462"/>
      <c r="H2" s="462"/>
      <c r="I2" s="462"/>
      <c r="J2" s="462"/>
      <c r="K2" s="462"/>
      <c r="L2" s="462"/>
      <c r="M2" s="462"/>
      <c r="N2" s="462"/>
      <c r="O2" s="462"/>
      <c r="P2" s="462"/>
      <c r="Q2" s="462"/>
      <c r="R2" s="462"/>
      <c r="S2" s="462"/>
      <c r="T2" s="462"/>
      <c r="U2" s="462"/>
      <c r="V2" s="462"/>
      <c r="W2" s="462"/>
      <c r="X2" s="462"/>
      <c r="Y2" s="462"/>
      <c r="Z2" s="462"/>
      <c r="AA2" s="462"/>
      <c r="AB2" s="463"/>
      <c r="AC2" s="32"/>
      <c r="AD2" s="32"/>
    </row>
    <row r="3" spans="1:30" ht="12.75" customHeight="1" x14ac:dyDescent="0.3">
      <c r="A3" s="32"/>
      <c r="B3" s="481"/>
      <c r="C3" s="423"/>
      <c r="D3" s="482"/>
      <c r="E3" s="34"/>
      <c r="F3" s="484"/>
      <c r="G3" s="423"/>
      <c r="H3" s="423"/>
      <c r="I3" s="423"/>
      <c r="J3" s="423"/>
      <c r="K3" s="423"/>
      <c r="L3" s="423"/>
      <c r="M3" s="423"/>
      <c r="N3" s="423"/>
      <c r="O3" s="423"/>
      <c r="P3" s="423"/>
      <c r="Q3" s="423"/>
      <c r="R3" s="423"/>
      <c r="S3" s="423"/>
      <c r="T3" s="423"/>
      <c r="U3" s="423"/>
      <c r="V3" s="423"/>
      <c r="W3" s="423"/>
      <c r="X3" s="423"/>
      <c r="Y3" s="423"/>
      <c r="Z3" s="423"/>
      <c r="AA3" s="423"/>
      <c r="AB3" s="482"/>
      <c r="AC3" s="32"/>
      <c r="AD3" s="32"/>
    </row>
    <row r="4" spans="1:30" ht="12.75" customHeight="1" x14ac:dyDescent="0.3">
      <c r="A4" s="32"/>
      <c r="B4" s="481"/>
      <c r="C4" s="423"/>
      <c r="D4" s="482"/>
      <c r="E4" s="34"/>
      <c r="F4" s="484"/>
      <c r="G4" s="423"/>
      <c r="H4" s="423"/>
      <c r="I4" s="423"/>
      <c r="J4" s="423"/>
      <c r="K4" s="423"/>
      <c r="L4" s="423"/>
      <c r="M4" s="423"/>
      <c r="N4" s="423"/>
      <c r="O4" s="423"/>
      <c r="P4" s="423"/>
      <c r="Q4" s="423"/>
      <c r="R4" s="423"/>
      <c r="S4" s="423"/>
      <c r="T4" s="423"/>
      <c r="U4" s="423"/>
      <c r="V4" s="423"/>
      <c r="W4" s="423"/>
      <c r="X4" s="423"/>
      <c r="Y4" s="423"/>
      <c r="Z4" s="423"/>
      <c r="AA4" s="423"/>
      <c r="AB4" s="482"/>
      <c r="AC4" s="32"/>
      <c r="AD4" s="32"/>
    </row>
    <row r="5" spans="1:30" ht="12.75" customHeight="1" x14ac:dyDescent="0.3">
      <c r="A5" s="32"/>
      <c r="B5" s="481"/>
      <c r="C5" s="423"/>
      <c r="D5" s="482"/>
      <c r="E5" s="34"/>
      <c r="F5" s="484"/>
      <c r="G5" s="423"/>
      <c r="H5" s="423"/>
      <c r="I5" s="423"/>
      <c r="J5" s="423"/>
      <c r="K5" s="423"/>
      <c r="L5" s="423"/>
      <c r="M5" s="423"/>
      <c r="N5" s="423"/>
      <c r="O5" s="423"/>
      <c r="P5" s="423"/>
      <c r="Q5" s="423"/>
      <c r="R5" s="423"/>
      <c r="S5" s="423"/>
      <c r="T5" s="423"/>
      <c r="U5" s="423"/>
      <c r="V5" s="423"/>
      <c r="W5" s="423"/>
      <c r="X5" s="423"/>
      <c r="Y5" s="423"/>
      <c r="Z5" s="423"/>
      <c r="AA5" s="423"/>
      <c r="AB5" s="482"/>
      <c r="AC5" s="32"/>
      <c r="AD5" s="32"/>
    </row>
    <row r="6" spans="1:30" ht="37.5" customHeight="1" x14ac:dyDescent="0.3">
      <c r="A6" s="32"/>
      <c r="B6" s="464"/>
      <c r="C6" s="465"/>
      <c r="D6" s="466"/>
      <c r="E6" s="35"/>
      <c r="F6" s="485"/>
      <c r="G6" s="465"/>
      <c r="H6" s="465"/>
      <c r="I6" s="465"/>
      <c r="J6" s="465"/>
      <c r="K6" s="465"/>
      <c r="L6" s="465"/>
      <c r="M6" s="465"/>
      <c r="N6" s="465"/>
      <c r="O6" s="465"/>
      <c r="P6" s="465"/>
      <c r="Q6" s="465"/>
      <c r="R6" s="465"/>
      <c r="S6" s="465"/>
      <c r="T6" s="465"/>
      <c r="U6" s="465"/>
      <c r="V6" s="465"/>
      <c r="W6" s="465"/>
      <c r="X6" s="465"/>
      <c r="Y6" s="465"/>
      <c r="Z6" s="465"/>
      <c r="AA6" s="465"/>
      <c r="AB6" s="466"/>
      <c r="AC6" s="32"/>
      <c r="AD6" s="32"/>
    </row>
    <row r="7" spans="1:30" ht="15" customHeight="1" x14ac:dyDescent="0.3">
      <c r="A7" s="32"/>
      <c r="B7" s="36"/>
      <c r="C7" s="486"/>
      <c r="D7" s="487"/>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3">
      <c r="A9" s="32"/>
      <c r="B9" s="40"/>
      <c r="C9" s="488"/>
      <c r="D9" s="489"/>
      <c r="E9" s="489"/>
      <c r="F9" s="469"/>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3">
      <c r="A10" s="32"/>
      <c r="B10" s="40"/>
      <c r="C10" s="488" t="s">
        <v>36</v>
      </c>
      <c r="D10" s="469"/>
      <c r="E10" s="451" t="s">
        <v>121</v>
      </c>
      <c r="F10" s="452"/>
      <c r="G10" s="452"/>
      <c r="H10" s="452"/>
      <c r="I10" s="452"/>
      <c r="J10" s="452"/>
      <c r="K10" s="452"/>
      <c r="L10" s="452"/>
      <c r="M10" s="452"/>
      <c r="N10" s="452"/>
      <c r="O10" s="452"/>
      <c r="P10" s="452"/>
      <c r="Q10" s="452"/>
      <c r="R10" s="452"/>
      <c r="S10" s="452"/>
      <c r="T10" s="452"/>
      <c r="U10" s="452"/>
      <c r="V10" s="452"/>
      <c r="W10" s="452"/>
      <c r="X10" s="452"/>
      <c r="Y10" s="452"/>
      <c r="Z10" s="452"/>
      <c r="AA10" s="440"/>
      <c r="AB10" s="51"/>
      <c r="AC10" s="32"/>
      <c r="AD10" s="32"/>
    </row>
    <row r="11" spans="1:30" ht="15" customHeight="1" x14ac:dyDescent="0.3">
      <c r="A11" s="32"/>
      <c r="B11" s="40"/>
      <c r="C11" s="488"/>
      <c r="D11" s="489"/>
      <c r="E11" s="489"/>
      <c r="F11" s="469"/>
      <c r="G11" s="32"/>
      <c r="H11" s="32"/>
      <c r="I11" s="32"/>
      <c r="J11" s="32"/>
      <c r="K11" s="32"/>
      <c r="L11" s="32"/>
      <c r="M11" s="32"/>
      <c r="N11" s="32"/>
      <c r="O11" s="32"/>
      <c r="P11" s="32"/>
      <c r="Q11" s="32"/>
      <c r="R11" s="32"/>
      <c r="S11" s="32"/>
      <c r="T11" s="32"/>
      <c r="U11" s="32"/>
      <c r="V11" s="32"/>
      <c r="W11" s="32"/>
      <c r="X11" s="32"/>
      <c r="Y11" s="32"/>
      <c r="Z11" s="32"/>
      <c r="AA11" s="490"/>
      <c r="AB11" s="491"/>
      <c r="AC11" s="32"/>
      <c r="AD11" s="32"/>
    </row>
    <row r="12" spans="1:30" ht="29.25" customHeight="1" x14ac:dyDescent="0.3">
      <c r="A12" s="32"/>
      <c r="B12" s="40"/>
      <c r="C12" s="495" t="s">
        <v>38</v>
      </c>
      <c r="D12" s="496"/>
      <c r="E12" s="492" t="s">
        <v>122</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row>
    <row r="13" spans="1:30" ht="15" customHeight="1" x14ac:dyDescent="0.3">
      <c r="A13" s="32"/>
      <c r="B13" s="40"/>
      <c r="C13" s="490"/>
      <c r="D13" s="46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3">
      <c r="A14" s="32"/>
      <c r="B14" s="40"/>
      <c r="C14" s="488" t="s">
        <v>40</v>
      </c>
      <c r="D14" s="469"/>
      <c r="E14" s="54"/>
      <c r="F14" s="490"/>
      <c r="G14" s="489"/>
      <c r="H14" s="489"/>
      <c r="I14" s="489"/>
      <c r="J14" s="489"/>
      <c r="K14" s="489"/>
      <c r="L14" s="489"/>
      <c r="M14" s="489"/>
      <c r="N14" s="489"/>
      <c r="O14" s="489"/>
      <c r="P14" s="489"/>
      <c r="Q14" s="489"/>
      <c r="R14" s="489"/>
      <c r="S14" s="489"/>
      <c r="T14" s="489"/>
      <c r="U14" s="489"/>
      <c r="V14" s="489"/>
      <c r="W14" s="489"/>
      <c r="X14" s="489"/>
      <c r="Y14" s="489"/>
      <c r="Z14" s="489"/>
      <c r="AA14" s="489"/>
      <c r="AB14" s="491"/>
      <c r="AC14" s="32"/>
      <c r="AD14" s="32"/>
    </row>
    <row r="15" spans="1:30" ht="29.25" customHeight="1" x14ac:dyDescent="0.3">
      <c r="A15" s="32"/>
      <c r="B15" s="40"/>
      <c r="C15" s="451" t="s">
        <v>123</v>
      </c>
      <c r="D15" s="452"/>
      <c r="E15" s="452"/>
      <c r="F15" s="452"/>
      <c r="G15" s="452"/>
      <c r="H15" s="452"/>
      <c r="I15" s="452"/>
      <c r="J15" s="452"/>
      <c r="K15" s="452"/>
      <c r="L15" s="452"/>
      <c r="M15" s="452"/>
      <c r="N15" s="452"/>
      <c r="O15" s="452"/>
      <c r="P15" s="452"/>
      <c r="Q15" s="452"/>
      <c r="R15" s="452"/>
      <c r="S15" s="452"/>
      <c r="T15" s="452"/>
      <c r="U15" s="452"/>
      <c r="V15" s="452"/>
      <c r="W15" s="452"/>
      <c r="X15" s="452"/>
      <c r="Y15" s="452"/>
      <c r="Z15" s="452"/>
      <c r="AA15" s="440"/>
      <c r="AB15" s="55"/>
      <c r="AC15" s="32"/>
      <c r="AD15" s="32"/>
    </row>
    <row r="16" spans="1:30" ht="15" customHeight="1" x14ac:dyDescent="0.3">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row>
    <row r="17" spans="1:30" ht="15" customHeight="1" x14ac:dyDescent="0.3">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row>
    <row r="18" spans="1:30" ht="15" customHeight="1" x14ac:dyDescent="0.3">
      <c r="A18" s="32"/>
      <c r="B18" s="40"/>
      <c r="C18" s="480"/>
      <c r="D18" s="462"/>
      <c r="E18" s="462"/>
      <c r="F18" s="462"/>
      <c r="G18" s="462"/>
      <c r="H18" s="462"/>
      <c r="I18" s="462"/>
      <c r="J18" s="462"/>
      <c r="K18" s="462"/>
      <c r="L18" s="462"/>
      <c r="M18" s="462"/>
      <c r="N18" s="462"/>
      <c r="O18" s="462"/>
      <c r="P18" s="463"/>
      <c r="Q18" s="32"/>
      <c r="R18" s="472"/>
      <c r="S18" s="452"/>
      <c r="T18" s="452"/>
      <c r="U18" s="452"/>
      <c r="V18" s="452"/>
      <c r="W18" s="452"/>
      <c r="X18" s="452"/>
      <c r="Y18" s="452"/>
      <c r="Z18" s="452"/>
      <c r="AA18" s="440"/>
      <c r="AB18" s="50"/>
      <c r="AC18" s="32"/>
      <c r="AD18" s="32"/>
    </row>
    <row r="19" spans="1:30" ht="15" customHeight="1" x14ac:dyDescent="0.3">
      <c r="A19" s="32"/>
      <c r="B19" s="40"/>
      <c r="C19" s="481"/>
      <c r="D19" s="423"/>
      <c r="E19" s="423"/>
      <c r="F19" s="423"/>
      <c r="G19" s="423"/>
      <c r="H19" s="423"/>
      <c r="I19" s="423"/>
      <c r="J19" s="423"/>
      <c r="K19" s="423"/>
      <c r="L19" s="423"/>
      <c r="M19" s="423"/>
      <c r="N19" s="423"/>
      <c r="O19" s="423"/>
      <c r="P19" s="482"/>
      <c r="Q19" s="32"/>
      <c r="R19" s="32"/>
      <c r="S19" s="32"/>
      <c r="T19" s="32"/>
      <c r="U19" s="32"/>
      <c r="V19" s="32"/>
      <c r="W19" s="32"/>
      <c r="X19" s="32"/>
      <c r="Y19" s="32"/>
      <c r="Z19" s="32"/>
      <c r="AA19" s="32"/>
      <c r="AB19" s="50"/>
      <c r="AC19" s="32"/>
      <c r="AD19" s="32"/>
    </row>
    <row r="20" spans="1:30" ht="15" customHeight="1" x14ac:dyDescent="0.3">
      <c r="A20" s="32"/>
      <c r="B20" s="40"/>
      <c r="C20" s="481"/>
      <c r="D20" s="423"/>
      <c r="E20" s="423"/>
      <c r="F20" s="423"/>
      <c r="G20" s="423"/>
      <c r="H20" s="423"/>
      <c r="I20" s="423"/>
      <c r="J20" s="423"/>
      <c r="K20" s="423"/>
      <c r="L20" s="423"/>
      <c r="M20" s="423"/>
      <c r="N20" s="423"/>
      <c r="O20" s="423"/>
      <c r="P20" s="482"/>
      <c r="Q20" s="53"/>
      <c r="R20" s="56" t="s">
        <v>43</v>
      </c>
      <c r="S20" s="56"/>
      <c r="T20" s="56"/>
      <c r="U20" s="56"/>
      <c r="V20" s="56"/>
      <c r="W20" s="53"/>
      <c r="X20" s="53"/>
      <c r="Y20" s="53"/>
      <c r="Z20" s="32"/>
      <c r="AA20" s="53"/>
      <c r="AB20" s="50"/>
      <c r="AC20" s="32"/>
      <c r="AD20" s="32"/>
    </row>
    <row r="21" spans="1:30" ht="15" customHeight="1" x14ac:dyDescent="0.3">
      <c r="A21" s="32"/>
      <c r="B21" s="40"/>
      <c r="C21" s="481"/>
      <c r="D21" s="423"/>
      <c r="E21" s="423"/>
      <c r="F21" s="423"/>
      <c r="G21" s="423"/>
      <c r="H21" s="423"/>
      <c r="I21" s="423"/>
      <c r="J21" s="423"/>
      <c r="K21" s="423"/>
      <c r="L21" s="423"/>
      <c r="M21" s="423"/>
      <c r="N21" s="423"/>
      <c r="O21" s="423"/>
      <c r="P21" s="482"/>
      <c r="Q21" s="32"/>
      <c r="R21" s="58"/>
      <c r="S21" s="32" t="s">
        <v>44</v>
      </c>
      <c r="T21" s="32"/>
      <c r="U21" s="58"/>
      <c r="V21" s="32" t="s">
        <v>45</v>
      </c>
      <c r="W21" s="32"/>
      <c r="X21" s="58"/>
      <c r="Y21" s="59" t="s">
        <v>46</v>
      </c>
      <c r="Z21" s="32"/>
      <c r="AA21" s="32"/>
      <c r="AB21" s="50"/>
      <c r="AC21" s="32"/>
      <c r="AD21" s="32"/>
    </row>
    <row r="22" spans="1:30" ht="15" customHeight="1" x14ac:dyDescent="0.3">
      <c r="A22" s="32"/>
      <c r="B22" s="40"/>
      <c r="C22" s="481"/>
      <c r="D22" s="423"/>
      <c r="E22" s="423"/>
      <c r="F22" s="423"/>
      <c r="G22" s="423"/>
      <c r="H22" s="423"/>
      <c r="I22" s="423"/>
      <c r="J22" s="423"/>
      <c r="K22" s="423"/>
      <c r="L22" s="423"/>
      <c r="M22" s="423"/>
      <c r="N22" s="423"/>
      <c r="O22" s="423"/>
      <c r="P22" s="482"/>
      <c r="Q22" s="32"/>
      <c r="R22" s="32"/>
      <c r="S22" s="32"/>
      <c r="T22" s="32"/>
      <c r="U22" s="32"/>
      <c r="V22" s="32"/>
      <c r="W22" s="32"/>
      <c r="X22" s="32"/>
      <c r="Y22" s="32"/>
      <c r="Z22" s="32"/>
      <c r="AA22" s="32"/>
      <c r="AB22" s="50"/>
      <c r="AC22" s="32"/>
      <c r="AD22" s="32"/>
    </row>
    <row r="23" spans="1:30" ht="15" customHeight="1" x14ac:dyDescent="0.3">
      <c r="A23" s="32"/>
      <c r="B23" s="40"/>
      <c r="C23" s="464"/>
      <c r="D23" s="465"/>
      <c r="E23" s="465"/>
      <c r="F23" s="465"/>
      <c r="G23" s="465"/>
      <c r="H23" s="465"/>
      <c r="I23" s="465"/>
      <c r="J23" s="465"/>
      <c r="K23" s="465"/>
      <c r="L23" s="465"/>
      <c r="M23" s="465"/>
      <c r="N23" s="465"/>
      <c r="O23" s="465"/>
      <c r="P23" s="466"/>
      <c r="Q23" s="32"/>
      <c r="R23" s="56" t="s">
        <v>47</v>
      </c>
      <c r="S23" s="32"/>
      <c r="T23" s="32"/>
      <c r="U23" s="32"/>
      <c r="V23" s="32"/>
      <c r="W23" s="497" t="s">
        <v>9</v>
      </c>
      <c r="X23" s="452"/>
      <c r="Y23" s="452"/>
      <c r="Z23" s="452"/>
      <c r="AA23" s="440"/>
      <c r="AB23" s="50"/>
      <c r="AC23" s="32"/>
      <c r="AD23" s="32"/>
    </row>
    <row r="24" spans="1:30" ht="15" customHeight="1" x14ac:dyDescent="0.3">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row>
    <row r="25" spans="1:30" ht="15" customHeight="1" x14ac:dyDescent="0.3">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row>
    <row r="26" spans="1:30" ht="39.75" customHeight="1" x14ac:dyDescent="0.3">
      <c r="A26" s="32"/>
      <c r="B26" s="40"/>
      <c r="C26" s="845" t="s">
        <v>124</v>
      </c>
      <c r="D26" s="452"/>
      <c r="E26" s="452"/>
      <c r="F26" s="452"/>
      <c r="G26" s="452"/>
      <c r="H26" s="452"/>
      <c r="I26" s="452"/>
      <c r="J26" s="452"/>
      <c r="K26" s="452"/>
      <c r="L26" s="452"/>
      <c r="M26" s="452"/>
      <c r="N26" s="452"/>
      <c r="O26" s="452"/>
      <c r="P26" s="452"/>
      <c r="Q26" s="452"/>
      <c r="R26" s="452"/>
      <c r="S26" s="452"/>
      <c r="T26" s="452"/>
      <c r="U26" s="452"/>
      <c r="V26" s="452"/>
      <c r="W26" s="452"/>
      <c r="X26" s="452"/>
      <c r="Y26" s="452"/>
      <c r="Z26" s="452"/>
      <c r="AA26" s="440"/>
      <c r="AB26" s="50"/>
      <c r="AC26" s="32"/>
      <c r="AD26" s="32"/>
    </row>
    <row r="27" spans="1:30" ht="15" customHeight="1" x14ac:dyDescent="0.3">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row>
    <row r="28" spans="1:30" ht="15" customHeight="1" x14ac:dyDescent="0.3">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row>
    <row r="29" spans="1:30" ht="29.25" customHeight="1" x14ac:dyDescent="0.3">
      <c r="A29" s="32"/>
      <c r="B29" s="40"/>
      <c r="C29" s="497" t="s">
        <v>125</v>
      </c>
      <c r="D29" s="452"/>
      <c r="E29" s="452"/>
      <c r="F29" s="452"/>
      <c r="G29" s="452"/>
      <c r="H29" s="452"/>
      <c r="I29" s="452"/>
      <c r="J29" s="452"/>
      <c r="K29" s="440"/>
      <c r="L29" s="53"/>
      <c r="M29" s="497"/>
      <c r="N29" s="452"/>
      <c r="O29" s="452"/>
      <c r="P29" s="452"/>
      <c r="Q29" s="452"/>
      <c r="R29" s="452"/>
      <c r="S29" s="452"/>
      <c r="T29" s="452"/>
      <c r="U29" s="452"/>
      <c r="V29" s="452"/>
      <c r="W29" s="452"/>
      <c r="X29" s="452"/>
      <c r="Y29" s="452"/>
      <c r="Z29" s="452"/>
      <c r="AA29" s="440"/>
      <c r="AB29" s="60"/>
      <c r="AC29" s="32"/>
      <c r="AD29" s="32"/>
    </row>
    <row r="30" spans="1:30" ht="15" customHeight="1" x14ac:dyDescent="0.3">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row>
    <row r="31" spans="1:30" ht="15" customHeight="1" x14ac:dyDescent="0.3">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row>
    <row r="32" spans="1:30" ht="90" customHeight="1" x14ac:dyDescent="0.3">
      <c r="A32" s="32"/>
      <c r="B32" s="40"/>
      <c r="C32" s="498" t="s">
        <v>126</v>
      </c>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40"/>
      <c r="AB32" s="50"/>
      <c r="AC32" s="32"/>
      <c r="AD32" s="32"/>
    </row>
    <row r="33" spans="1:30" ht="15" customHeight="1" x14ac:dyDescent="0.3">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row>
    <row r="34" spans="1:30" ht="15.75" customHeight="1" x14ac:dyDescent="0.3">
      <c r="A34" s="32"/>
      <c r="B34" s="40"/>
      <c r="C34" s="473" t="s">
        <v>55</v>
      </c>
      <c r="D34" s="469"/>
      <c r="E34" s="56"/>
      <c r="F34" s="451" t="s">
        <v>56</v>
      </c>
      <c r="G34" s="440"/>
      <c r="H34" s="56"/>
      <c r="I34" s="32"/>
      <c r="J34" s="64" t="s">
        <v>57</v>
      </c>
      <c r="K34" s="451">
        <v>1.2</v>
      </c>
      <c r="L34" s="452"/>
      <c r="M34" s="452"/>
      <c r="N34" s="440"/>
      <c r="O34" s="56"/>
      <c r="P34" s="56"/>
      <c r="Q34" s="47" t="s">
        <v>58</v>
      </c>
      <c r="R34" s="32"/>
      <c r="S34" s="56"/>
      <c r="T34" s="56"/>
      <c r="U34" s="56"/>
      <c r="V34" s="56"/>
      <c r="W34" s="451" t="s">
        <v>59</v>
      </c>
      <c r="X34" s="452"/>
      <c r="Y34" s="452"/>
      <c r="Z34" s="452"/>
      <c r="AA34" s="440"/>
      <c r="AB34" s="55"/>
      <c r="AC34" s="32"/>
      <c r="AD34" s="32"/>
    </row>
    <row r="35" spans="1:30" ht="15.75" customHeight="1" x14ac:dyDescent="0.3">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row>
    <row r="36" spans="1:30" ht="32.25" customHeight="1" x14ac:dyDescent="0.3">
      <c r="A36" s="32"/>
      <c r="B36" s="40"/>
      <c r="C36" s="32"/>
      <c r="D36" s="64" t="s">
        <v>60</v>
      </c>
      <c r="E36" s="56"/>
      <c r="F36" s="498" t="s">
        <v>127</v>
      </c>
      <c r="G36" s="452"/>
      <c r="H36" s="452"/>
      <c r="I36" s="452"/>
      <c r="J36" s="452"/>
      <c r="K36" s="452"/>
      <c r="L36" s="452"/>
      <c r="M36" s="440"/>
      <c r="N36" s="32"/>
      <c r="O36" s="64" t="s">
        <v>62</v>
      </c>
      <c r="P36" s="497">
        <v>0</v>
      </c>
      <c r="Q36" s="452"/>
      <c r="R36" s="452"/>
      <c r="S36" s="452"/>
      <c r="T36" s="452"/>
      <c r="U36" s="452"/>
      <c r="V36" s="452"/>
      <c r="W36" s="452"/>
      <c r="X36" s="452"/>
      <c r="Y36" s="452"/>
      <c r="Z36" s="452"/>
      <c r="AA36" s="440"/>
      <c r="AB36" s="50"/>
      <c r="AC36" s="32"/>
      <c r="AD36" s="32"/>
    </row>
    <row r="37" spans="1:30" ht="15.75" customHeight="1" x14ac:dyDescent="0.3">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row>
    <row r="38" spans="1:30" ht="15.75" customHeight="1" x14ac:dyDescent="0.3">
      <c r="A38" s="32"/>
      <c r="B38" s="40"/>
      <c r="C38" s="32"/>
      <c r="D38" s="64" t="s">
        <v>63</v>
      </c>
      <c r="E38" s="32"/>
      <c r="F38" s="472" t="s">
        <v>64</v>
      </c>
      <c r="G38" s="440"/>
      <c r="H38" s="32"/>
      <c r="I38" s="32"/>
      <c r="J38" s="56" t="s">
        <v>65</v>
      </c>
      <c r="K38" s="32"/>
      <c r="L38" s="472" t="s">
        <v>66</v>
      </c>
      <c r="M38" s="452"/>
      <c r="N38" s="440"/>
      <c r="O38" s="56"/>
      <c r="P38" s="56"/>
      <c r="Q38" s="32"/>
      <c r="R38" s="56" t="s">
        <v>67</v>
      </c>
      <c r="S38" s="56"/>
      <c r="T38" s="56"/>
      <c r="U38" s="56"/>
      <c r="V38" s="56"/>
      <c r="W38" s="499"/>
      <c r="X38" s="452"/>
      <c r="Y38" s="452"/>
      <c r="Z38" s="452"/>
      <c r="AA38" s="440"/>
      <c r="AB38" s="55"/>
      <c r="AC38" s="32"/>
      <c r="AD38" s="32"/>
    </row>
    <row r="39" spans="1:30" ht="15.75" customHeight="1" x14ac:dyDescent="0.3">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row>
    <row r="40" spans="1:30" ht="15.75" customHeight="1" x14ac:dyDescent="0.3">
      <c r="A40" s="32"/>
      <c r="B40" s="40"/>
      <c r="C40" s="65" t="s">
        <v>68</v>
      </c>
      <c r="D40" s="500">
        <v>2024</v>
      </c>
      <c r="E40" s="501"/>
      <c r="F40" s="502"/>
      <c r="G40" s="46"/>
      <c r="H40" s="47"/>
      <c r="I40" s="47"/>
      <c r="J40" s="47"/>
      <c r="K40" s="47"/>
      <c r="L40" s="47"/>
      <c r="M40" s="47"/>
      <c r="N40" s="47"/>
      <c r="O40" s="47"/>
      <c r="P40" s="47"/>
      <c r="Q40" s="490"/>
      <c r="R40" s="489"/>
      <c r="S40" s="489"/>
      <c r="T40" s="489"/>
      <c r="U40" s="469"/>
      <c r="V40" s="47"/>
      <c r="W40" s="47"/>
      <c r="X40" s="488"/>
      <c r="Y40" s="489"/>
      <c r="Z40" s="489"/>
      <c r="AA40" s="469"/>
      <c r="AB40" s="55"/>
      <c r="AC40" s="32"/>
      <c r="AD40" s="32"/>
    </row>
    <row r="41" spans="1:30" ht="5.25" customHeight="1" x14ac:dyDescent="0.3">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row>
    <row r="42" spans="1:30" ht="15.75" customHeight="1" x14ac:dyDescent="0.3">
      <c r="A42" s="32"/>
      <c r="B42" s="40"/>
      <c r="C42" s="56" t="s">
        <v>57</v>
      </c>
      <c r="D42" s="497">
        <v>1</v>
      </c>
      <c r="E42" s="452"/>
      <c r="F42" s="440"/>
      <c r="G42" s="32"/>
      <c r="H42" s="47"/>
      <c r="I42" s="47"/>
      <c r="J42" s="47"/>
      <c r="K42" s="47"/>
      <c r="L42" s="47"/>
      <c r="M42" s="47"/>
      <c r="N42" s="47"/>
      <c r="O42" s="47"/>
      <c r="P42" s="47"/>
      <c r="Q42" s="490"/>
      <c r="R42" s="489"/>
      <c r="S42" s="489"/>
      <c r="T42" s="489"/>
      <c r="U42" s="469"/>
      <c r="V42" s="47"/>
      <c r="W42" s="47"/>
      <c r="X42" s="488"/>
      <c r="Y42" s="489"/>
      <c r="Z42" s="489"/>
      <c r="AA42" s="469"/>
      <c r="AB42" s="48"/>
      <c r="AC42" s="32"/>
      <c r="AD42" s="32"/>
    </row>
    <row r="43" spans="1:30" ht="15.75" customHeight="1" x14ac:dyDescent="0.3">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row>
    <row r="44" spans="1:30" ht="15.75" customHeight="1" x14ac:dyDescent="0.3">
      <c r="A44" s="32"/>
      <c r="B44" s="40"/>
      <c r="C44" s="56"/>
      <c r="D44" s="451" t="s">
        <v>69</v>
      </c>
      <c r="E44" s="452"/>
      <c r="F44" s="452"/>
      <c r="G44" s="452"/>
      <c r="H44" s="452"/>
      <c r="I44" s="452"/>
      <c r="J44" s="452"/>
      <c r="K44" s="452"/>
      <c r="L44" s="452"/>
      <c r="M44" s="452"/>
      <c r="N44" s="452"/>
      <c r="O44" s="452"/>
      <c r="P44" s="452"/>
      <c r="Q44" s="452"/>
      <c r="R44" s="452"/>
      <c r="S44" s="452"/>
      <c r="T44" s="452"/>
      <c r="U44" s="452"/>
      <c r="V44" s="452"/>
      <c r="W44" s="452"/>
      <c r="X44" s="452"/>
      <c r="Y44" s="440"/>
      <c r="Z44" s="57"/>
      <c r="AA44" s="57"/>
      <c r="AB44" s="68"/>
      <c r="AC44" s="32"/>
      <c r="AD44" s="32"/>
    </row>
    <row r="45" spans="1:30" ht="15.75" customHeight="1" x14ac:dyDescent="0.3">
      <c r="A45" s="32"/>
      <c r="B45" s="40"/>
      <c r="C45" s="32"/>
      <c r="D45" s="457" t="s">
        <v>70</v>
      </c>
      <c r="E45" s="452"/>
      <c r="F45" s="452"/>
      <c r="G45" s="452"/>
      <c r="H45" s="440"/>
      <c r="I45" s="453" t="s">
        <v>71</v>
      </c>
      <c r="J45" s="452"/>
      <c r="K45" s="452"/>
      <c r="L45" s="452"/>
      <c r="M45" s="452"/>
      <c r="N45" s="452"/>
      <c r="O45" s="452"/>
      <c r="P45" s="440"/>
      <c r="Q45" s="454" t="s">
        <v>72</v>
      </c>
      <c r="R45" s="452"/>
      <c r="S45" s="452"/>
      <c r="T45" s="452"/>
      <c r="U45" s="452"/>
      <c r="V45" s="452"/>
      <c r="W45" s="452"/>
      <c r="X45" s="452"/>
      <c r="Y45" s="440"/>
      <c r="Z45" s="57"/>
      <c r="AA45" s="57"/>
      <c r="AB45" s="68"/>
      <c r="AC45" s="32"/>
      <c r="AD45" s="32"/>
    </row>
    <row r="46" spans="1:30" ht="15.75" customHeight="1" x14ac:dyDescent="0.3">
      <c r="A46" s="69"/>
      <c r="B46" s="70"/>
      <c r="C46" s="71"/>
      <c r="D46" s="458" t="s">
        <v>73</v>
      </c>
      <c r="E46" s="452"/>
      <c r="F46" s="452"/>
      <c r="G46" s="452"/>
      <c r="H46" s="440"/>
      <c r="I46" s="455" t="s">
        <v>74</v>
      </c>
      <c r="J46" s="452"/>
      <c r="K46" s="452"/>
      <c r="L46" s="452"/>
      <c r="M46" s="452"/>
      <c r="N46" s="452"/>
      <c r="O46" s="452"/>
      <c r="P46" s="440"/>
      <c r="Q46" s="456" t="s">
        <v>75</v>
      </c>
      <c r="R46" s="452"/>
      <c r="S46" s="452"/>
      <c r="T46" s="452"/>
      <c r="U46" s="452"/>
      <c r="V46" s="452"/>
      <c r="W46" s="452"/>
      <c r="X46" s="452"/>
      <c r="Y46" s="440"/>
      <c r="Z46" s="69"/>
      <c r="AA46" s="69"/>
      <c r="AB46" s="72"/>
      <c r="AC46" s="69"/>
      <c r="AD46" s="69"/>
    </row>
    <row r="47" spans="1:30" ht="15.75" customHeight="1" x14ac:dyDescent="0.3">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row>
    <row r="48" spans="1:30" ht="15.75" customHeight="1" x14ac:dyDescent="0.3">
      <c r="A48" s="75"/>
      <c r="B48" s="76"/>
      <c r="C48" s="459" t="s">
        <v>76</v>
      </c>
      <c r="D48" s="452"/>
      <c r="E48" s="452"/>
      <c r="F48" s="440"/>
      <c r="G48" s="460" t="s">
        <v>77</v>
      </c>
      <c r="H48" s="461" t="s">
        <v>78</v>
      </c>
      <c r="I48" s="462"/>
      <c r="J48" s="462"/>
      <c r="K48" s="462"/>
      <c r="L48" s="462"/>
      <c r="M48" s="462"/>
      <c r="N48" s="462"/>
      <c r="O48" s="462"/>
      <c r="P48" s="462"/>
      <c r="Q48" s="462"/>
      <c r="R48" s="462"/>
      <c r="S48" s="462"/>
      <c r="T48" s="462"/>
      <c r="U48" s="462"/>
      <c r="V48" s="462"/>
      <c r="W48" s="462"/>
      <c r="X48" s="462"/>
      <c r="Y48" s="462"/>
      <c r="Z48" s="462"/>
      <c r="AA48" s="463"/>
      <c r="AB48" s="68"/>
      <c r="AC48" s="75"/>
      <c r="AD48" s="75"/>
    </row>
    <row r="49" spans="1:30" ht="15.75" customHeight="1" x14ac:dyDescent="0.3">
      <c r="A49" s="75"/>
      <c r="B49" s="76"/>
      <c r="C49" s="77" t="s">
        <v>79</v>
      </c>
      <c r="D49" s="78">
        <v>1.2</v>
      </c>
      <c r="E49" s="459" t="s">
        <v>80</v>
      </c>
      <c r="F49" s="440"/>
      <c r="G49" s="426"/>
      <c r="H49" s="464"/>
      <c r="I49" s="465"/>
      <c r="J49" s="465"/>
      <c r="K49" s="465"/>
      <c r="L49" s="465"/>
      <c r="M49" s="465"/>
      <c r="N49" s="465"/>
      <c r="O49" s="465"/>
      <c r="P49" s="465"/>
      <c r="Q49" s="465"/>
      <c r="R49" s="465"/>
      <c r="S49" s="465"/>
      <c r="T49" s="465"/>
      <c r="U49" s="465"/>
      <c r="V49" s="465"/>
      <c r="W49" s="465"/>
      <c r="X49" s="465"/>
      <c r="Y49" s="465"/>
      <c r="Z49" s="465"/>
      <c r="AA49" s="466"/>
      <c r="AB49" s="68"/>
      <c r="AC49" s="75"/>
      <c r="AD49" s="75"/>
    </row>
    <row r="50" spans="1:30" ht="15.75" customHeight="1" x14ac:dyDescent="0.3">
      <c r="A50" s="75"/>
      <c r="B50" s="76"/>
      <c r="C50" s="79">
        <v>2024</v>
      </c>
      <c r="D50" s="80">
        <v>45474</v>
      </c>
      <c r="E50" s="467">
        <v>45656</v>
      </c>
      <c r="F50" s="440"/>
      <c r="G50" s="81">
        <v>1.2</v>
      </c>
      <c r="H50" s="471" t="s">
        <v>128</v>
      </c>
      <c r="I50" s="452"/>
      <c r="J50" s="452"/>
      <c r="K50" s="452"/>
      <c r="L50" s="452"/>
      <c r="M50" s="452"/>
      <c r="N50" s="452"/>
      <c r="O50" s="452"/>
      <c r="P50" s="452"/>
      <c r="Q50" s="452"/>
      <c r="R50" s="452"/>
      <c r="S50" s="452"/>
      <c r="T50" s="452"/>
      <c r="U50" s="452"/>
      <c r="V50" s="452"/>
      <c r="W50" s="452"/>
      <c r="X50" s="452"/>
      <c r="Y50" s="452"/>
      <c r="Z50" s="452"/>
      <c r="AA50" s="440"/>
      <c r="AB50" s="68"/>
      <c r="AC50" s="75"/>
      <c r="AD50" s="75"/>
    </row>
    <row r="51" spans="1:30" ht="15.75" customHeight="1" x14ac:dyDescent="0.3">
      <c r="A51" s="75"/>
      <c r="B51" s="76"/>
      <c r="C51" s="79">
        <v>2025</v>
      </c>
      <c r="D51" s="80">
        <v>45658</v>
      </c>
      <c r="E51" s="467">
        <v>46021</v>
      </c>
      <c r="F51" s="440"/>
      <c r="G51" s="81">
        <v>1.7</v>
      </c>
      <c r="H51" s="471" t="s">
        <v>128</v>
      </c>
      <c r="I51" s="452"/>
      <c r="J51" s="452"/>
      <c r="K51" s="452"/>
      <c r="L51" s="452"/>
      <c r="M51" s="452"/>
      <c r="N51" s="452"/>
      <c r="O51" s="452"/>
      <c r="P51" s="452"/>
      <c r="Q51" s="452"/>
      <c r="R51" s="452"/>
      <c r="S51" s="452"/>
      <c r="T51" s="452"/>
      <c r="U51" s="452"/>
      <c r="V51" s="452"/>
      <c r="W51" s="452"/>
      <c r="X51" s="452"/>
      <c r="Y51" s="452"/>
      <c r="Z51" s="452"/>
      <c r="AA51" s="440"/>
      <c r="AB51" s="68"/>
      <c r="AC51" s="75"/>
      <c r="AD51" s="75"/>
    </row>
    <row r="52" spans="1:30" ht="15.75" customHeight="1" x14ac:dyDescent="0.3">
      <c r="A52" s="75"/>
      <c r="B52" s="76"/>
      <c r="C52" s="79">
        <v>2026</v>
      </c>
      <c r="D52" s="80">
        <v>46023</v>
      </c>
      <c r="E52" s="467">
        <v>46386</v>
      </c>
      <c r="F52" s="440"/>
      <c r="G52" s="81">
        <v>1.1000000000000001</v>
      </c>
      <c r="H52" s="471" t="s">
        <v>128</v>
      </c>
      <c r="I52" s="452"/>
      <c r="J52" s="452"/>
      <c r="K52" s="452"/>
      <c r="L52" s="452"/>
      <c r="M52" s="452"/>
      <c r="N52" s="452"/>
      <c r="O52" s="452"/>
      <c r="P52" s="452"/>
      <c r="Q52" s="452"/>
      <c r="R52" s="452"/>
      <c r="S52" s="452"/>
      <c r="T52" s="452"/>
      <c r="U52" s="452"/>
      <c r="V52" s="452"/>
      <c r="W52" s="452"/>
      <c r="X52" s="452"/>
      <c r="Y52" s="452"/>
      <c r="Z52" s="452"/>
      <c r="AA52" s="440"/>
      <c r="AB52" s="68"/>
      <c r="AC52" s="75"/>
      <c r="AD52" s="75"/>
    </row>
    <row r="53" spans="1:30" ht="15.75" customHeight="1" x14ac:dyDescent="0.3">
      <c r="A53" s="75"/>
      <c r="B53" s="76"/>
      <c r="C53" s="79">
        <v>2027</v>
      </c>
      <c r="D53" s="80">
        <v>46388</v>
      </c>
      <c r="E53" s="467">
        <v>46751</v>
      </c>
      <c r="F53" s="440"/>
      <c r="G53" s="81">
        <v>1</v>
      </c>
      <c r="H53" s="471" t="s">
        <v>128</v>
      </c>
      <c r="I53" s="452"/>
      <c r="J53" s="452"/>
      <c r="K53" s="452"/>
      <c r="L53" s="452"/>
      <c r="M53" s="452"/>
      <c r="N53" s="452"/>
      <c r="O53" s="452"/>
      <c r="P53" s="452"/>
      <c r="Q53" s="452"/>
      <c r="R53" s="452"/>
      <c r="S53" s="452"/>
      <c r="T53" s="452"/>
      <c r="U53" s="452"/>
      <c r="V53" s="452"/>
      <c r="W53" s="452"/>
      <c r="X53" s="452"/>
      <c r="Y53" s="452"/>
      <c r="Z53" s="452"/>
      <c r="AA53" s="440"/>
      <c r="AB53" s="68"/>
      <c r="AC53" s="75"/>
      <c r="AD53" s="75"/>
    </row>
    <row r="54" spans="1:30" ht="15.75" customHeight="1" x14ac:dyDescent="0.3">
      <c r="A54" s="75"/>
      <c r="B54" s="76"/>
      <c r="C54" s="79"/>
      <c r="D54" s="79"/>
      <c r="E54" s="459"/>
      <c r="F54" s="440"/>
      <c r="G54" s="78"/>
      <c r="H54" s="459"/>
      <c r="I54" s="452"/>
      <c r="J54" s="452"/>
      <c r="K54" s="452"/>
      <c r="L54" s="452"/>
      <c r="M54" s="452"/>
      <c r="N54" s="452"/>
      <c r="O54" s="452"/>
      <c r="P54" s="452"/>
      <c r="Q54" s="452"/>
      <c r="R54" s="452"/>
      <c r="S54" s="452"/>
      <c r="T54" s="452"/>
      <c r="U54" s="452"/>
      <c r="V54" s="452"/>
      <c r="W54" s="452"/>
      <c r="X54" s="452"/>
      <c r="Y54" s="452"/>
      <c r="Z54" s="452"/>
      <c r="AA54" s="440"/>
      <c r="AB54" s="68"/>
      <c r="AC54" s="75"/>
      <c r="AD54" s="75"/>
    </row>
    <row r="55" spans="1:30" ht="15.75" customHeight="1" x14ac:dyDescent="0.3">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row>
    <row r="56" spans="1:30" ht="15.75" customHeight="1" x14ac:dyDescent="0.3">
      <c r="A56" s="32"/>
      <c r="B56" s="40"/>
      <c r="C56" s="473" t="s">
        <v>81</v>
      </c>
      <c r="D56" s="469"/>
      <c r="E56" s="56"/>
      <c r="F56" s="47" t="s">
        <v>82</v>
      </c>
      <c r="G56" s="82"/>
      <c r="H56" s="59"/>
      <c r="I56" s="47" t="s">
        <v>83</v>
      </c>
      <c r="J56" s="32"/>
      <c r="K56" s="472"/>
      <c r="L56" s="440"/>
      <c r="M56" s="56"/>
      <c r="N56" s="32"/>
      <c r="O56" s="32"/>
      <c r="P56" s="32"/>
      <c r="Q56" s="32"/>
      <c r="R56" s="32"/>
      <c r="S56" s="32"/>
      <c r="T56" s="32"/>
      <c r="U56" s="32"/>
      <c r="V56" s="32"/>
      <c r="W56" s="32"/>
      <c r="X56" s="32"/>
      <c r="Y56" s="32"/>
      <c r="Z56" s="32"/>
      <c r="AA56" s="32"/>
      <c r="AB56" s="50"/>
      <c r="AC56" s="32"/>
      <c r="AD56" s="32"/>
    </row>
    <row r="57" spans="1:30" ht="15.75" customHeight="1" x14ac:dyDescent="0.3">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row>
    <row r="58" spans="1:30" ht="15.75" customHeight="1" x14ac:dyDescent="0.3">
      <c r="A58" s="32"/>
      <c r="B58" s="470" t="s">
        <v>84</v>
      </c>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40"/>
      <c r="AC58" s="32"/>
      <c r="AD58" s="32"/>
    </row>
    <row r="59" spans="1:30" ht="15.75" customHeight="1" x14ac:dyDescent="0.3">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row>
    <row r="60" spans="1:30" ht="29.25" customHeight="1" x14ac:dyDescent="0.3">
      <c r="A60" s="32"/>
      <c r="B60" s="459" t="s">
        <v>79</v>
      </c>
      <c r="C60" s="440"/>
      <c r="D60" s="78"/>
      <c r="E60" s="459" t="s">
        <v>85</v>
      </c>
      <c r="F60" s="440"/>
      <c r="G60" s="78"/>
      <c r="H60" s="451" t="s">
        <v>86</v>
      </c>
      <c r="I60" s="440"/>
      <c r="J60" s="459"/>
      <c r="K60" s="440"/>
      <c r="L60" s="468"/>
      <c r="M60" s="469"/>
      <c r="N60" s="78" t="s">
        <v>87</v>
      </c>
      <c r="O60" s="459"/>
      <c r="P60" s="452"/>
      <c r="Q60" s="440"/>
      <c r="R60" s="459" t="s">
        <v>88</v>
      </c>
      <c r="S60" s="452"/>
      <c r="T60" s="440"/>
      <c r="U60" s="459"/>
      <c r="V60" s="452"/>
      <c r="W60" s="440"/>
      <c r="X60" s="459" t="s">
        <v>89</v>
      </c>
      <c r="Y60" s="440"/>
      <c r="Z60" s="459"/>
      <c r="AA60" s="452"/>
      <c r="AB60" s="440"/>
      <c r="AC60" s="32"/>
      <c r="AD60" s="32"/>
    </row>
    <row r="61" spans="1:30" ht="15.75" customHeight="1" x14ac:dyDescent="0.3">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row>
    <row r="62" spans="1:30" ht="15.75" customHeight="1" x14ac:dyDescent="0.3">
      <c r="A62" s="32"/>
      <c r="B62" s="470" t="s">
        <v>90</v>
      </c>
      <c r="C62" s="440"/>
      <c r="D62" s="474"/>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6"/>
      <c r="AC62" s="32"/>
      <c r="AD62" s="32"/>
    </row>
    <row r="63" spans="1:30" ht="15.75" customHeight="1" x14ac:dyDescent="0.3">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row>
    <row r="64" spans="1:30" ht="15.75" customHeight="1" x14ac:dyDescent="0.3">
      <c r="A64" s="32"/>
      <c r="B64" s="470" t="s">
        <v>91</v>
      </c>
      <c r="C64" s="440"/>
      <c r="D64" s="477"/>
      <c r="E64" s="475"/>
      <c r="F64" s="475"/>
      <c r="G64" s="475"/>
      <c r="H64" s="475"/>
      <c r="I64" s="475"/>
      <c r="J64" s="475"/>
      <c r="K64" s="475"/>
      <c r="L64" s="475"/>
      <c r="M64" s="475"/>
      <c r="N64" s="475"/>
      <c r="O64" s="475"/>
      <c r="P64" s="475"/>
      <c r="Q64" s="475"/>
      <c r="R64" s="475"/>
      <c r="S64" s="475"/>
      <c r="T64" s="475"/>
      <c r="U64" s="475"/>
      <c r="V64" s="475"/>
      <c r="W64" s="475"/>
      <c r="X64" s="475"/>
      <c r="Y64" s="475"/>
      <c r="Z64" s="475"/>
      <c r="AA64" s="475"/>
      <c r="AB64" s="476"/>
      <c r="AC64" s="32"/>
      <c r="AD64" s="32"/>
    </row>
    <row r="65" spans="1:30" ht="15.75" customHeight="1" x14ac:dyDescent="0.3">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row>
    <row r="66" spans="1:30" ht="15.75" customHeight="1" x14ac:dyDescent="0.3">
      <c r="A66" s="32"/>
      <c r="B66" s="470" t="s">
        <v>92</v>
      </c>
      <c r="C66" s="440"/>
      <c r="D66" s="477"/>
      <c r="E66" s="475"/>
      <c r="F66" s="475"/>
      <c r="G66" s="475"/>
      <c r="H66" s="475"/>
      <c r="I66" s="475"/>
      <c r="J66" s="475"/>
      <c r="K66" s="475"/>
      <c r="L66" s="475"/>
      <c r="M66" s="475"/>
      <c r="N66" s="475"/>
      <c r="O66" s="475"/>
      <c r="P66" s="475"/>
      <c r="Q66" s="475"/>
      <c r="R66" s="475"/>
      <c r="S66" s="475"/>
      <c r="T66" s="475"/>
      <c r="U66" s="475"/>
      <c r="V66" s="475"/>
      <c r="W66" s="475"/>
      <c r="X66" s="475"/>
      <c r="Y66" s="475"/>
      <c r="Z66" s="475"/>
      <c r="AA66" s="475"/>
      <c r="AB66" s="476"/>
      <c r="AC66" s="32"/>
      <c r="AD66" s="32"/>
    </row>
    <row r="67" spans="1:30" ht="15.75" customHeight="1" x14ac:dyDescent="0.3">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row>
    <row r="68" spans="1:30" ht="15.75" customHeight="1" x14ac:dyDescent="0.3">
      <c r="A68" s="32"/>
      <c r="B68" s="470" t="s">
        <v>93</v>
      </c>
      <c r="C68" s="440"/>
      <c r="D68" s="477"/>
      <c r="E68" s="475"/>
      <c r="F68" s="475"/>
      <c r="G68" s="475"/>
      <c r="H68" s="475"/>
      <c r="I68" s="475"/>
      <c r="J68" s="475"/>
      <c r="K68" s="475"/>
      <c r="L68" s="475"/>
      <c r="M68" s="475"/>
      <c r="N68" s="475"/>
      <c r="O68" s="475"/>
      <c r="P68" s="475"/>
      <c r="Q68" s="475"/>
      <c r="R68" s="475"/>
      <c r="S68" s="475"/>
      <c r="T68" s="475"/>
      <c r="U68" s="475"/>
      <c r="V68" s="475"/>
      <c r="W68" s="475"/>
      <c r="X68" s="475"/>
      <c r="Y68" s="475"/>
      <c r="Z68" s="475"/>
      <c r="AA68" s="475"/>
      <c r="AB68" s="476"/>
      <c r="AC68" s="32"/>
      <c r="AD68" s="32"/>
    </row>
    <row r="69" spans="1:30" ht="15.75" customHeight="1" x14ac:dyDescent="0.3">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row>
    <row r="70" spans="1:30" ht="15.75" customHeight="1" x14ac:dyDescent="0.3">
      <c r="A70" s="32"/>
      <c r="B70" s="470" t="s">
        <v>94</v>
      </c>
      <c r="C70" s="440"/>
      <c r="D70" s="477"/>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6"/>
      <c r="AC70" s="32"/>
      <c r="AD70" s="32"/>
    </row>
    <row r="71" spans="1:30" ht="15.75" customHeight="1" x14ac:dyDescent="0.3">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row>
    <row r="72" spans="1:30" ht="15.75" customHeight="1" x14ac:dyDescent="0.3">
      <c r="A72" s="32"/>
      <c r="B72" s="470" t="s">
        <v>95</v>
      </c>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452"/>
      <c r="AB72" s="440"/>
      <c r="AC72" s="32"/>
      <c r="AD72" s="32"/>
    </row>
    <row r="73" spans="1:30" ht="15.75" customHeight="1" x14ac:dyDescent="0.3">
      <c r="A73" s="32"/>
      <c r="B73" s="451" t="s">
        <v>35</v>
      </c>
      <c r="C73" s="440"/>
      <c r="D73" s="92" t="s">
        <v>96</v>
      </c>
      <c r="E73" s="451" t="s">
        <v>97</v>
      </c>
      <c r="F73" s="440"/>
      <c r="G73" s="451" t="s">
        <v>95</v>
      </c>
      <c r="H73" s="452"/>
      <c r="I73" s="452"/>
      <c r="J73" s="452"/>
      <c r="K73" s="452"/>
      <c r="L73" s="452"/>
      <c r="M73" s="452"/>
      <c r="N73" s="452"/>
      <c r="O73" s="440"/>
      <c r="P73" s="451" t="s">
        <v>98</v>
      </c>
      <c r="Q73" s="452"/>
      <c r="R73" s="452"/>
      <c r="S73" s="452"/>
      <c r="T73" s="452"/>
      <c r="U73" s="452"/>
      <c r="V73" s="452"/>
      <c r="W73" s="452"/>
      <c r="X73" s="452"/>
      <c r="Y73" s="452"/>
      <c r="Z73" s="452"/>
      <c r="AA73" s="452"/>
      <c r="AB73" s="440"/>
      <c r="AC73" s="32"/>
      <c r="AD73" s="32"/>
    </row>
    <row r="74" spans="1:30" ht="15.75" customHeight="1" x14ac:dyDescent="0.3">
      <c r="A74" s="32"/>
      <c r="B74" s="451"/>
      <c r="C74" s="440"/>
      <c r="D74" s="58"/>
      <c r="E74" s="451"/>
      <c r="F74" s="440"/>
      <c r="G74" s="478"/>
      <c r="H74" s="452"/>
      <c r="I74" s="452"/>
      <c r="J74" s="452"/>
      <c r="K74" s="452"/>
      <c r="L74" s="452"/>
      <c r="M74" s="452"/>
      <c r="N74" s="452"/>
      <c r="O74" s="440"/>
      <c r="P74" s="478"/>
      <c r="Q74" s="452"/>
      <c r="R74" s="452"/>
      <c r="S74" s="452"/>
      <c r="T74" s="452"/>
      <c r="U74" s="452"/>
      <c r="V74" s="452"/>
      <c r="W74" s="452"/>
      <c r="X74" s="452"/>
      <c r="Y74" s="452"/>
      <c r="Z74" s="452"/>
      <c r="AA74" s="452"/>
      <c r="AB74" s="440"/>
      <c r="AC74" s="32"/>
      <c r="AD74" s="32"/>
    </row>
    <row r="75" spans="1:30" ht="15.75" customHeight="1" x14ac:dyDescent="0.3">
      <c r="A75" s="32"/>
      <c r="B75" s="451"/>
      <c r="C75" s="440"/>
      <c r="D75" s="58"/>
      <c r="E75" s="451"/>
      <c r="F75" s="440"/>
      <c r="G75" s="478"/>
      <c r="H75" s="452"/>
      <c r="I75" s="452"/>
      <c r="J75" s="452"/>
      <c r="K75" s="452"/>
      <c r="L75" s="452"/>
      <c r="M75" s="452"/>
      <c r="N75" s="452"/>
      <c r="O75" s="440"/>
      <c r="P75" s="478"/>
      <c r="Q75" s="452"/>
      <c r="R75" s="452"/>
      <c r="S75" s="452"/>
      <c r="T75" s="452"/>
      <c r="U75" s="452"/>
      <c r="V75" s="452"/>
      <c r="W75" s="452"/>
      <c r="X75" s="452"/>
      <c r="Y75" s="452"/>
      <c r="Z75" s="452"/>
      <c r="AA75" s="452"/>
      <c r="AB75" s="440"/>
      <c r="AC75" s="32"/>
      <c r="AD75" s="32"/>
    </row>
    <row r="76" spans="1:30" ht="26.25" customHeight="1" x14ac:dyDescent="0.3">
      <c r="A76" s="32"/>
      <c r="B76" s="479" t="s">
        <v>129</v>
      </c>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452"/>
      <c r="AB76" s="440"/>
      <c r="AC76" s="32"/>
      <c r="AD76" s="93"/>
    </row>
    <row r="77" spans="1:30" ht="12.75" customHeight="1" x14ac:dyDescent="0.3">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row>
    <row r="78" spans="1:30" ht="12.75" customHeight="1" x14ac:dyDescent="0.3">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row>
    <row r="79" spans="1:30" ht="12.75" customHeight="1" x14ac:dyDescent="0.3">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row>
    <row r="80" spans="1:30" ht="12.75" customHeight="1" x14ac:dyDescent="0.3">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row>
    <row r="81" spans="1:30" ht="12.75" customHeight="1" x14ac:dyDescent="0.3">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row>
    <row r="82" spans="1:30" ht="12.75" customHeight="1" x14ac:dyDescent="0.3">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row>
    <row r="83" spans="1:30" ht="12.75" customHeight="1" x14ac:dyDescent="0.3">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row>
    <row r="84" spans="1:30"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1" width="11.44140625" customWidth="1"/>
    <col min="32" max="32" width="28" customWidth="1"/>
    <col min="33" max="33" width="11.44140625" customWidth="1"/>
  </cols>
  <sheetData>
    <row r="1" spans="1:33"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row>
    <row r="2" spans="1:33" ht="12.75" customHeight="1" x14ac:dyDescent="0.3">
      <c r="A2" s="32"/>
      <c r="B2" s="480"/>
      <c r="C2" s="462"/>
      <c r="D2" s="463"/>
      <c r="E2" s="33"/>
      <c r="F2" s="483" t="s">
        <v>130</v>
      </c>
      <c r="G2" s="462"/>
      <c r="H2" s="462"/>
      <c r="I2" s="462"/>
      <c r="J2" s="462"/>
      <c r="K2" s="462"/>
      <c r="L2" s="462"/>
      <c r="M2" s="462"/>
      <c r="N2" s="462"/>
      <c r="O2" s="462"/>
      <c r="P2" s="462"/>
      <c r="Q2" s="462"/>
      <c r="R2" s="462"/>
      <c r="S2" s="462"/>
      <c r="T2" s="462"/>
      <c r="U2" s="462"/>
      <c r="V2" s="462"/>
      <c r="W2" s="462"/>
      <c r="X2" s="462"/>
      <c r="Y2" s="462"/>
      <c r="Z2" s="462"/>
      <c r="AA2" s="462"/>
      <c r="AB2" s="463"/>
      <c r="AC2" s="32"/>
      <c r="AD2" s="32"/>
      <c r="AE2" s="32"/>
      <c r="AF2" s="32"/>
      <c r="AG2" s="32"/>
    </row>
    <row r="3" spans="1:33" ht="12.75" customHeight="1" x14ac:dyDescent="0.3">
      <c r="A3" s="32"/>
      <c r="B3" s="481"/>
      <c r="C3" s="423"/>
      <c r="D3" s="482"/>
      <c r="E3" s="34"/>
      <c r="F3" s="484"/>
      <c r="G3" s="423"/>
      <c r="H3" s="423"/>
      <c r="I3" s="423"/>
      <c r="J3" s="423"/>
      <c r="K3" s="423"/>
      <c r="L3" s="423"/>
      <c r="M3" s="423"/>
      <c r="N3" s="423"/>
      <c r="O3" s="423"/>
      <c r="P3" s="423"/>
      <c r="Q3" s="423"/>
      <c r="R3" s="423"/>
      <c r="S3" s="423"/>
      <c r="T3" s="423"/>
      <c r="U3" s="423"/>
      <c r="V3" s="423"/>
      <c r="W3" s="423"/>
      <c r="X3" s="423"/>
      <c r="Y3" s="423"/>
      <c r="Z3" s="423"/>
      <c r="AA3" s="423"/>
      <c r="AB3" s="482"/>
      <c r="AC3" s="32"/>
      <c r="AD3" s="32"/>
      <c r="AE3" s="32"/>
      <c r="AF3" s="32"/>
      <c r="AG3" s="32"/>
    </row>
    <row r="4" spans="1:33" ht="12.75" customHeight="1" x14ac:dyDescent="0.3">
      <c r="A4" s="32"/>
      <c r="B4" s="481"/>
      <c r="C4" s="423"/>
      <c r="D4" s="482"/>
      <c r="E4" s="34"/>
      <c r="F4" s="484"/>
      <c r="G4" s="423"/>
      <c r="H4" s="423"/>
      <c r="I4" s="423"/>
      <c r="J4" s="423"/>
      <c r="K4" s="423"/>
      <c r="L4" s="423"/>
      <c r="M4" s="423"/>
      <c r="N4" s="423"/>
      <c r="O4" s="423"/>
      <c r="P4" s="423"/>
      <c r="Q4" s="423"/>
      <c r="R4" s="423"/>
      <c r="S4" s="423"/>
      <c r="T4" s="423"/>
      <c r="U4" s="423"/>
      <c r="V4" s="423"/>
      <c r="W4" s="423"/>
      <c r="X4" s="423"/>
      <c r="Y4" s="423"/>
      <c r="Z4" s="423"/>
      <c r="AA4" s="423"/>
      <c r="AB4" s="482"/>
      <c r="AC4" s="32"/>
      <c r="AD4" s="32"/>
      <c r="AE4" s="32"/>
      <c r="AF4" s="32"/>
      <c r="AG4" s="32"/>
    </row>
    <row r="5" spans="1:33" ht="12.75" customHeight="1" x14ac:dyDescent="0.3">
      <c r="A5" s="32"/>
      <c r="B5" s="481"/>
      <c r="C5" s="423"/>
      <c r="D5" s="482"/>
      <c r="E5" s="34"/>
      <c r="F5" s="484"/>
      <c r="G5" s="423"/>
      <c r="H5" s="423"/>
      <c r="I5" s="423"/>
      <c r="J5" s="423"/>
      <c r="K5" s="423"/>
      <c r="L5" s="423"/>
      <c r="M5" s="423"/>
      <c r="N5" s="423"/>
      <c r="O5" s="423"/>
      <c r="P5" s="423"/>
      <c r="Q5" s="423"/>
      <c r="R5" s="423"/>
      <c r="S5" s="423"/>
      <c r="T5" s="423"/>
      <c r="U5" s="423"/>
      <c r="V5" s="423"/>
      <c r="W5" s="423"/>
      <c r="X5" s="423"/>
      <c r="Y5" s="423"/>
      <c r="Z5" s="423"/>
      <c r="AA5" s="423"/>
      <c r="AB5" s="482"/>
      <c r="AC5" s="32"/>
      <c r="AD5" s="32"/>
      <c r="AE5" s="32"/>
      <c r="AF5" s="32"/>
      <c r="AG5" s="32"/>
    </row>
    <row r="6" spans="1:33" ht="37.5" customHeight="1" x14ac:dyDescent="0.3">
      <c r="A6" s="32"/>
      <c r="B6" s="464"/>
      <c r="C6" s="465"/>
      <c r="D6" s="466"/>
      <c r="E6" s="35"/>
      <c r="F6" s="485"/>
      <c r="G6" s="465"/>
      <c r="H6" s="465"/>
      <c r="I6" s="465"/>
      <c r="J6" s="465"/>
      <c r="K6" s="465"/>
      <c r="L6" s="465"/>
      <c r="M6" s="465"/>
      <c r="N6" s="465"/>
      <c r="O6" s="465"/>
      <c r="P6" s="465"/>
      <c r="Q6" s="465"/>
      <c r="R6" s="465"/>
      <c r="S6" s="465"/>
      <c r="T6" s="465"/>
      <c r="U6" s="465"/>
      <c r="V6" s="465"/>
      <c r="W6" s="465"/>
      <c r="X6" s="465"/>
      <c r="Y6" s="465"/>
      <c r="Z6" s="465"/>
      <c r="AA6" s="465"/>
      <c r="AB6" s="466"/>
      <c r="AC6" s="32"/>
      <c r="AD6" s="32"/>
      <c r="AE6" s="32"/>
      <c r="AF6" s="32"/>
      <c r="AG6" s="32"/>
    </row>
    <row r="7" spans="1:33" ht="15" customHeight="1" x14ac:dyDescent="0.3">
      <c r="A7" s="32"/>
      <c r="B7" s="36"/>
      <c r="C7" s="486"/>
      <c r="D7" s="487"/>
      <c r="E7" s="37"/>
      <c r="F7" s="38"/>
      <c r="G7" s="38"/>
      <c r="H7" s="38"/>
      <c r="I7" s="38"/>
      <c r="J7" s="38"/>
      <c r="K7" s="38"/>
      <c r="L7" s="38"/>
      <c r="M7" s="38"/>
      <c r="N7" s="38"/>
      <c r="O7" s="38"/>
      <c r="P7" s="38"/>
      <c r="Q7" s="38"/>
      <c r="R7" s="38"/>
      <c r="S7" s="38"/>
      <c r="T7" s="38"/>
      <c r="U7" s="38"/>
      <c r="V7" s="38"/>
      <c r="W7" s="38"/>
      <c r="X7" s="38"/>
      <c r="Y7" s="38"/>
      <c r="Z7" s="38"/>
      <c r="AA7" s="38"/>
      <c r="AB7" s="39"/>
      <c r="AC7" s="32"/>
      <c r="AD7" s="32"/>
      <c r="AE7" s="32"/>
      <c r="AF7" s="32"/>
      <c r="AG7" s="32"/>
    </row>
    <row r="8" spans="1:33"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c r="AE8" s="32"/>
      <c r="AF8" s="846" t="s">
        <v>109</v>
      </c>
      <c r="AG8" s="469"/>
    </row>
    <row r="9" spans="1:33" ht="15" customHeight="1" x14ac:dyDescent="0.3">
      <c r="A9" s="32"/>
      <c r="B9" s="40"/>
      <c r="C9" s="488"/>
      <c r="D9" s="489"/>
      <c r="E9" s="489"/>
      <c r="F9" s="469"/>
      <c r="G9" s="49"/>
      <c r="H9" s="32"/>
      <c r="I9" s="32"/>
      <c r="J9" s="32"/>
      <c r="K9" s="32"/>
      <c r="L9" s="32"/>
      <c r="M9" s="32"/>
      <c r="N9" s="32"/>
      <c r="O9" s="32"/>
      <c r="P9" s="32"/>
      <c r="Q9" s="32"/>
      <c r="R9" s="32"/>
      <c r="S9" s="32"/>
      <c r="T9" s="32"/>
      <c r="U9" s="32"/>
      <c r="V9" s="32"/>
      <c r="W9" s="32"/>
      <c r="X9" s="32"/>
      <c r="Y9" s="32"/>
      <c r="Z9" s="32"/>
      <c r="AA9" s="32"/>
      <c r="AB9" s="50"/>
      <c r="AC9" s="32"/>
      <c r="AD9" s="32"/>
      <c r="AE9" s="32"/>
      <c r="AF9" s="32"/>
      <c r="AG9" s="32"/>
    </row>
    <row r="10" spans="1:33" ht="30" customHeight="1" x14ac:dyDescent="0.3">
      <c r="A10" s="32"/>
      <c r="B10" s="40"/>
      <c r="C10" s="488" t="s">
        <v>36</v>
      </c>
      <c r="D10" s="469"/>
      <c r="E10" s="451" t="s">
        <v>25</v>
      </c>
      <c r="F10" s="452"/>
      <c r="G10" s="452"/>
      <c r="H10" s="452"/>
      <c r="I10" s="452"/>
      <c r="J10" s="452"/>
      <c r="K10" s="452"/>
      <c r="L10" s="452"/>
      <c r="M10" s="452"/>
      <c r="N10" s="452"/>
      <c r="O10" s="452"/>
      <c r="P10" s="452"/>
      <c r="Q10" s="452"/>
      <c r="R10" s="452"/>
      <c r="S10" s="452"/>
      <c r="T10" s="452"/>
      <c r="U10" s="452"/>
      <c r="V10" s="452"/>
      <c r="W10" s="452"/>
      <c r="X10" s="452"/>
      <c r="Y10" s="452"/>
      <c r="Z10" s="452"/>
      <c r="AA10" s="440"/>
      <c r="AB10" s="51"/>
      <c r="AC10" s="32"/>
      <c r="AD10" s="32"/>
      <c r="AE10" s="32"/>
      <c r="AF10" s="32"/>
      <c r="AG10" s="32"/>
    </row>
    <row r="11" spans="1:33" ht="15" customHeight="1" x14ac:dyDescent="0.3">
      <c r="A11" s="32"/>
      <c r="B11" s="40"/>
      <c r="C11" s="488"/>
      <c r="D11" s="489"/>
      <c r="E11" s="489"/>
      <c r="F11" s="469"/>
      <c r="G11" s="32"/>
      <c r="H11" s="32"/>
      <c r="I11" s="32"/>
      <c r="J11" s="32"/>
      <c r="K11" s="32"/>
      <c r="L11" s="32"/>
      <c r="M11" s="32"/>
      <c r="N11" s="32"/>
      <c r="O11" s="32"/>
      <c r="P11" s="32"/>
      <c r="Q11" s="32"/>
      <c r="R11" s="32"/>
      <c r="S11" s="32"/>
      <c r="T11" s="32"/>
      <c r="U11" s="32"/>
      <c r="V11" s="32"/>
      <c r="W11" s="32"/>
      <c r="X11" s="32"/>
      <c r="Y11" s="32"/>
      <c r="Z11" s="32"/>
      <c r="AA11" s="490"/>
      <c r="AB11" s="491"/>
      <c r="AC11" s="32"/>
      <c r="AD11" s="32"/>
      <c r="AE11" s="32"/>
      <c r="AF11" s="92" t="s">
        <v>100</v>
      </c>
      <c r="AG11" s="92" t="s">
        <v>101</v>
      </c>
    </row>
    <row r="12" spans="1:33" ht="29.25" customHeight="1" x14ac:dyDescent="0.3">
      <c r="A12" s="32"/>
      <c r="B12" s="40"/>
      <c r="C12" s="495" t="s">
        <v>38</v>
      </c>
      <c r="D12" s="496"/>
      <c r="E12" s="492" t="s">
        <v>131</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c r="AE12" s="32"/>
      <c r="AF12" s="58" t="s">
        <v>132</v>
      </c>
      <c r="AG12" s="58">
        <v>28</v>
      </c>
    </row>
    <row r="13" spans="1:33" ht="15" customHeight="1" x14ac:dyDescent="0.3">
      <c r="A13" s="32"/>
      <c r="B13" s="40"/>
      <c r="C13" s="490"/>
      <c r="D13" s="46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c r="AE13" s="32"/>
      <c r="AF13" s="58" t="s">
        <v>133</v>
      </c>
      <c r="AG13" s="58">
        <v>100</v>
      </c>
    </row>
    <row r="14" spans="1:33" ht="15" customHeight="1" x14ac:dyDescent="0.3">
      <c r="A14" s="32"/>
      <c r="B14" s="40"/>
      <c r="C14" s="488" t="s">
        <v>40</v>
      </c>
      <c r="D14" s="469"/>
      <c r="E14" s="54"/>
      <c r="F14" s="490"/>
      <c r="G14" s="489"/>
      <c r="H14" s="489"/>
      <c r="I14" s="489"/>
      <c r="J14" s="489"/>
      <c r="K14" s="489"/>
      <c r="L14" s="489"/>
      <c r="M14" s="489"/>
      <c r="N14" s="489"/>
      <c r="O14" s="489"/>
      <c r="P14" s="489"/>
      <c r="Q14" s="489"/>
      <c r="R14" s="489"/>
      <c r="S14" s="489"/>
      <c r="T14" s="489"/>
      <c r="U14" s="489"/>
      <c r="V14" s="489"/>
      <c r="W14" s="489"/>
      <c r="X14" s="489"/>
      <c r="Y14" s="489"/>
      <c r="Z14" s="489"/>
      <c r="AA14" s="489"/>
      <c r="AB14" s="491"/>
      <c r="AC14" s="32"/>
      <c r="AD14" s="32"/>
      <c r="AE14" s="32"/>
      <c r="AF14" s="58" t="s">
        <v>134</v>
      </c>
      <c r="AG14" s="58">
        <v>34</v>
      </c>
    </row>
    <row r="15" spans="1:33" ht="29.25" customHeight="1" x14ac:dyDescent="0.3">
      <c r="A15" s="32"/>
      <c r="B15" s="40"/>
      <c r="C15" s="451" t="s">
        <v>135</v>
      </c>
      <c r="D15" s="452"/>
      <c r="E15" s="452"/>
      <c r="F15" s="452"/>
      <c r="G15" s="452"/>
      <c r="H15" s="452"/>
      <c r="I15" s="452"/>
      <c r="J15" s="452"/>
      <c r="K15" s="452"/>
      <c r="L15" s="452"/>
      <c r="M15" s="452"/>
      <c r="N15" s="452"/>
      <c r="O15" s="452"/>
      <c r="P15" s="452"/>
      <c r="Q15" s="452"/>
      <c r="R15" s="452"/>
      <c r="S15" s="452"/>
      <c r="T15" s="452"/>
      <c r="U15" s="452"/>
      <c r="V15" s="452"/>
      <c r="W15" s="452"/>
      <c r="X15" s="452"/>
      <c r="Y15" s="452"/>
      <c r="Z15" s="452"/>
      <c r="AA15" s="440"/>
      <c r="AB15" s="55"/>
      <c r="AC15" s="32"/>
      <c r="AD15" s="32"/>
      <c r="AE15" s="32"/>
      <c r="AF15" s="58" t="s">
        <v>136</v>
      </c>
      <c r="AG15" s="58">
        <v>100</v>
      </c>
    </row>
    <row r="16" spans="1:33" ht="15" customHeight="1" x14ac:dyDescent="0.3">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c r="AE16" s="32"/>
      <c r="AF16" s="58" t="s">
        <v>137</v>
      </c>
      <c r="AG16" s="58">
        <v>38</v>
      </c>
    </row>
    <row r="17" spans="1:33" ht="15" customHeight="1" x14ac:dyDescent="0.3">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c r="AE17" s="32"/>
      <c r="AF17" s="58" t="s">
        <v>138</v>
      </c>
      <c r="AG17" s="58">
        <v>100</v>
      </c>
    </row>
    <row r="18" spans="1:33" ht="15" customHeight="1" x14ac:dyDescent="0.3">
      <c r="A18" s="32"/>
      <c r="B18" s="40"/>
      <c r="C18" s="480"/>
      <c r="D18" s="462"/>
      <c r="E18" s="462"/>
      <c r="F18" s="462"/>
      <c r="G18" s="462"/>
      <c r="H18" s="462"/>
      <c r="I18" s="462"/>
      <c r="J18" s="462"/>
      <c r="K18" s="462"/>
      <c r="L18" s="462"/>
      <c r="M18" s="462"/>
      <c r="N18" s="462"/>
      <c r="O18" s="462"/>
      <c r="P18" s="463"/>
      <c r="Q18" s="32"/>
      <c r="R18" s="472"/>
      <c r="S18" s="452"/>
      <c r="T18" s="452"/>
      <c r="U18" s="452"/>
      <c r="V18" s="452"/>
      <c r="W18" s="452"/>
      <c r="X18" s="452"/>
      <c r="Y18" s="452"/>
      <c r="Z18" s="452"/>
      <c r="AA18" s="440"/>
      <c r="AB18" s="50"/>
      <c r="AC18" s="32"/>
      <c r="AD18" s="32"/>
      <c r="AE18" s="32"/>
      <c r="AF18" s="58" t="s">
        <v>139</v>
      </c>
      <c r="AG18" s="58">
        <v>25</v>
      </c>
    </row>
    <row r="19" spans="1:33" ht="15" customHeight="1" x14ac:dyDescent="0.3">
      <c r="A19" s="32"/>
      <c r="B19" s="40"/>
      <c r="C19" s="481"/>
      <c r="D19" s="423"/>
      <c r="E19" s="423"/>
      <c r="F19" s="423"/>
      <c r="G19" s="423"/>
      <c r="H19" s="423"/>
      <c r="I19" s="423"/>
      <c r="J19" s="423"/>
      <c r="K19" s="423"/>
      <c r="L19" s="423"/>
      <c r="M19" s="423"/>
      <c r="N19" s="423"/>
      <c r="O19" s="423"/>
      <c r="P19" s="482"/>
      <c r="Q19" s="32"/>
      <c r="R19" s="32"/>
      <c r="S19" s="32"/>
      <c r="T19" s="32"/>
      <c r="U19" s="32"/>
      <c r="V19" s="32"/>
      <c r="W19" s="32"/>
      <c r="X19" s="32"/>
      <c r="Y19" s="32"/>
      <c r="Z19" s="32"/>
      <c r="AA19" s="32"/>
      <c r="AB19" s="50"/>
      <c r="AC19" s="32"/>
      <c r="AD19" s="32"/>
      <c r="AE19" s="32"/>
      <c r="AF19" s="32"/>
      <c r="AG19" s="32"/>
    </row>
    <row r="20" spans="1:33" ht="15" customHeight="1" x14ac:dyDescent="0.3">
      <c r="A20" s="32"/>
      <c r="B20" s="40"/>
      <c r="C20" s="481"/>
      <c r="D20" s="423"/>
      <c r="E20" s="423"/>
      <c r="F20" s="423"/>
      <c r="G20" s="423"/>
      <c r="H20" s="423"/>
      <c r="I20" s="423"/>
      <c r="J20" s="423"/>
      <c r="K20" s="423"/>
      <c r="L20" s="423"/>
      <c r="M20" s="423"/>
      <c r="N20" s="423"/>
      <c r="O20" s="423"/>
      <c r="P20" s="482"/>
      <c r="Q20" s="53"/>
      <c r="R20" s="56" t="s">
        <v>43</v>
      </c>
      <c r="S20" s="56"/>
      <c r="T20" s="56"/>
      <c r="U20" s="56"/>
      <c r="V20" s="56"/>
      <c r="W20" s="53"/>
      <c r="X20" s="53"/>
      <c r="Y20" s="53"/>
      <c r="Z20" s="32"/>
      <c r="AA20" s="53"/>
      <c r="AB20" s="50"/>
      <c r="AC20" s="32"/>
      <c r="AD20" s="32"/>
      <c r="AE20" s="32"/>
      <c r="AF20" s="32"/>
      <c r="AG20" s="32"/>
    </row>
    <row r="21" spans="1:33" ht="15" customHeight="1" x14ac:dyDescent="0.3">
      <c r="A21" s="32"/>
      <c r="B21" s="40"/>
      <c r="C21" s="481"/>
      <c r="D21" s="423"/>
      <c r="E21" s="423"/>
      <c r="F21" s="423"/>
      <c r="G21" s="423"/>
      <c r="H21" s="423"/>
      <c r="I21" s="423"/>
      <c r="J21" s="423"/>
      <c r="K21" s="423"/>
      <c r="L21" s="423"/>
      <c r="M21" s="423"/>
      <c r="N21" s="423"/>
      <c r="O21" s="423"/>
      <c r="P21" s="482"/>
      <c r="Q21" s="32"/>
      <c r="R21" s="58"/>
      <c r="S21" s="32" t="s">
        <v>44</v>
      </c>
      <c r="T21" s="32"/>
      <c r="U21" s="58"/>
      <c r="V21" s="32" t="s">
        <v>45</v>
      </c>
      <c r="W21" s="32"/>
      <c r="X21" s="58"/>
      <c r="Y21" s="59" t="s">
        <v>46</v>
      </c>
      <c r="Z21" s="32"/>
      <c r="AA21" s="32"/>
      <c r="AB21" s="50"/>
      <c r="AC21" s="32"/>
      <c r="AD21" s="32"/>
      <c r="AE21" s="32"/>
      <c r="AF21" s="32"/>
      <c r="AG21" s="32"/>
    </row>
    <row r="22" spans="1:33" ht="15" customHeight="1" x14ac:dyDescent="0.3">
      <c r="A22" s="32"/>
      <c r="B22" s="40"/>
      <c r="C22" s="481"/>
      <c r="D22" s="423"/>
      <c r="E22" s="423"/>
      <c r="F22" s="423"/>
      <c r="G22" s="423"/>
      <c r="H22" s="423"/>
      <c r="I22" s="423"/>
      <c r="J22" s="423"/>
      <c r="K22" s="423"/>
      <c r="L22" s="423"/>
      <c r="M22" s="423"/>
      <c r="N22" s="423"/>
      <c r="O22" s="423"/>
      <c r="P22" s="482"/>
      <c r="Q22" s="32"/>
      <c r="R22" s="32"/>
      <c r="S22" s="32"/>
      <c r="T22" s="32"/>
      <c r="U22" s="32"/>
      <c r="V22" s="32"/>
      <c r="W22" s="32"/>
      <c r="X22" s="32"/>
      <c r="Y22" s="32"/>
      <c r="Z22" s="32"/>
      <c r="AA22" s="32"/>
      <c r="AB22" s="50"/>
      <c r="AC22" s="32"/>
      <c r="AD22" s="32"/>
      <c r="AE22" s="32"/>
      <c r="AF22" s="32"/>
      <c r="AG22" s="32"/>
    </row>
    <row r="23" spans="1:33" ht="15" customHeight="1" x14ac:dyDescent="0.3">
      <c r="A23" s="32"/>
      <c r="B23" s="40"/>
      <c r="C23" s="464"/>
      <c r="D23" s="465"/>
      <c r="E23" s="465"/>
      <c r="F23" s="465"/>
      <c r="G23" s="465"/>
      <c r="H23" s="465"/>
      <c r="I23" s="465"/>
      <c r="J23" s="465"/>
      <c r="K23" s="465"/>
      <c r="L23" s="465"/>
      <c r="M23" s="465"/>
      <c r="N23" s="465"/>
      <c r="O23" s="465"/>
      <c r="P23" s="466"/>
      <c r="Q23" s="32"/>
      <c r="R23" s="56" t="s">
        <v>47</v>
      </c>
      <c r="S23" s="32"/>
      <c r="T23" s="32"/>
      <c r="U23" s="32"/>
      <c r="V23" s="32"/>
      <c r="W23" s="497" t="s">
        <v>20</v>
      </c>
      <c r="X23" s="452"/>
      <c r="Y23" s="452"/>
      <c r="Z23" s="452"/>
      <c r="AA23" s="440"/>
      <c r="AB23" s="50"/>
      <c r="AC23" s="32"/>
      <c r="AD23" s="32"/>
      <c r="AE23" s="32"/>
      <c r="AF23" s="32"/>
      <c r="AG23" s="32"/>
    </row>
    <row r="24" spans="1:33" ht="15" customHeight="1" x14ac:dyDescent="0.3">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c r="AE24" s="32"/>
      <c r="AF24" s="32"/>
      <c r="AG24" s="32"/>
    </row>
    <row r="25" spans="1:33" ht="15" customHeight="1" x14ac:dyDescent="0.3">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c r="AE25" s="32"/>
      <c r="AF25" s="32"/>
      <c r="AG25" s="32"/>
    </row>
    <row r="26" spans="1:33" ht="39.75" customHeight="1" x14ac:dyDescent="0.3">
      <c r="A26" s="32"/>
      <c r="B26" s="40"/>
      <c r="C26" s="847" t="s">
        <v>124</v>
      </c>
      <c r="D26" s="452"/>
      <c r="E26" s="452"/>
      <c r="F26" s="452"/>
      <c r="G26" s="452"/>
      <c r="H26" s="452"/>
      <c r="I26" s="452"/>
      <c r="J26" s="452"/>
      <c r="K26" s="452"/>
      <c r="L26" s="452"/>
      <c r="M26" s="452"/>
      <c r="N26" s="452"/>
      <c r="O26" s="452"/>
      <c r="P26" s="452"/>
      <c r="Q26" s="452"/>
      <c r="R26" s="452"/>
      <c r="S26" s="452"/>
      <c r="T26" s="452"/>
      <c r="U26" s="452"/>
      <c r="V26" s="452"/>
      <c r="W26" s="452"/>
      <c r="X26" s="452"/>
      <c r="Y26" s="452"/>
      <c r="Z26" s="452"/>
      <c r="AA26" s="440"/>
      <c r="AB26" s="50"/>
      <c r="AC26" s="32"/>
      <c r="AD26" s="32"/>
      <c r="AE26" s="32"/>
      <c r="AF26" s="94">
        <f>+(((((AG12/100)*AG13)+((AG14/100)*AG15)+((AG16/100)*AG17))*AG18)/100)</f>
        <v>25</v>
      </c>
      <c r="AG26" s="32"/>
    </row>
    <row r="27" spans="1:33" ht="15" customHeight="1" x14ac:dyDescent="0.3">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c r="AE27" s="32"/>
      <c r="AF27" s="32"/>
      <c r="AG27" s="32"/>
    </row>
    <row r="28" spans="1:33" ht="15" customHeight="1" x14ac:dyDescent="0.3">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c r="AE28" s="32"/>
      <c r="AF28" s="32"/>
      <c r="AG28" s="32"/>
    </row>
    <row r="29" spans="1:33" ht="29.25" customHeight="1" x14ac:dyDescent="0.3">
      <c r="A29" s="32"/>
      <c r="B29" s="40"/>
      <c r="C29" s="497" t="s">
        <v>125</v>
      </c>
      <c r="D29" s="452"/>
      <c r="E29" s="452"/>
      <c r="F29" s="452"/>
      <c r="G29" s="452"/>
      <c r="H29" s="452"/>
      <c r="I29" s="452"/>
      <c r="J29" s="452"/>
      <c r="K29" s="440"/>
      <c r="L29" s="53"/>
      <c r="M29" s="497"/>
      <c r="N29" s="452"/>
      <c r="O29" s="452"/>
      <c r="P29" s="452"/>
      <c r="Q29" s="452"/>
      <c r="R29" s="452"/>
      <c r="S29" s="452"/>
      <c r="T29" s="452"/>
      <c r="U29" s="452"/>
      <c r="V29" s="452"/>
      <c r="W29" s="452"/>
      <c r="X29" s="452"/>
      <c r="Y29" s="452"/>
      <c r="Z29" s="452"/>
      <c r="AA29" s="440"/>
      <c r="AB29" s="60"/>
      <c r="AC29" s="32"/>
      <c r="AD29" s="32"/>
      <c r="AE29" s="32"/>
      <c r="AF29" s="32"/>
      <c r="AG29" s="32"/>
    </row>
    <row r="30" spans="1:33" ht="15" customHeight="1" x14ac:dyDescent="0.3">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c r="AE30" s="32"/>
      <c r="AF30" s="32"/>
      <c r="AG30" s="32"/>
    </row>
    <row r="31" spans="1:33" ht="15" customHeight="1" x14ac:dyDescent="0.3">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c r="AE31" s="32"/>
      <c r="AF31" s="32"/>
      <c r="AG31" s="32"/>
    </row>
    <row r="32" spans="1:33" ht="90" customHeight="1" x14ac:dyDescent="0.3">
      <c r="A32" s="32"/>
      <c r="B32" s="40"/>
      <c r="C32" s="498" t="s">
        <v>126</v>
      </c>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40"/>
      <c r="AB32" s="50"/>
      <c r="AC32" s="32"/>
      <c r="AD32" s="32"/>
      <c r="AE32" s="32"/>
      <c r="AF32" s="32"/>
      <c r="AG32" s="32"/>
    </row>
    <row r="33" spans="1:33" ht="15" customHeight="1" x14ac:dyDescent="0.3">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c r="AE33" s="32"/>
      <c r="AF33" s="32"/>
      <c r="AG33" s="32"/>
    </row>
    <row r="34" spans="1:33" ht="15.75" customHeight="1" x14ac:dyDescent="0.3">
      <c r="A34" s="32"/>
      <c r="B34" s="40"/>
      <c r="C34" s="473" t="s">
        <v>55</v>
      </c>
      <c r="D34" s="469"/>
      <c r="E34" s="56"/>
      <c r="F34" s="451" t="s">
        <v>110</v>
      </c>
      <c r="G34" s="440"/>
      <c r="H34" s="56"/>
      <c r="I34" s="32"/>
      <c r="J34" s="64" t="s">
        <v>57</v>
      </c>
      <c r="K34" s="451">
        <v>25</v>
      </c>
      <c r="L34" s="452"/>
      <c r="M34" s="452"/>
      <c r="N34" s="440"/>
      <c r="O34" s="56"/>
      <c r="P34" s="56"/>
      <c r="Q34" s="47" t="s">
        <v>58</v>
      </c>
      <c r="R34" s="32"/>
      <c r="S34" s="56"/>
      <c r="T34" s="56"/>
      <c r="U34" s="56"/>
      <c r="V34" s="56"/>
      <c r="W34" s="451" t="s">
        <v>59</v>
      </c>
      <c r="X34" s="452"/>
      <c r="Y34" s="452"/>
      <c r="Z34" s="452"/>
      <c r="AA34" s="440"/>
      <c r="AB34" s="55"/>
      <c r="AC34" s="32"/>
      <c r="AD34" s="32"/>
      <c r="AE34" s="32"/>
      <c r="AF34" s="32"/>
      <c r="AG34" s="32"/>
    </row>
    <row r="35" spans="1:33" ht="15.75" customHeight="1" x14ac:dyDescent="0.3">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c r="AE35" s="32"/>
      <c r="AF35" s="32"/>
      <c r="AG35" s="32"/>
    </row>
    <row r="36" spans="1:33" ht="32.25" customHeight="1" x14ac:dyDescent="0.3">
      <c r="A36" s="32"/>
      <c r="B36" s="40"/>
      <c r="C36" s="32"/>
      <c r="D36" s="64" t="s">
        <v>60</v>
      </c>
      <c r="E36" s="56"/>
      <c r="F36" s="498" t="s">
        <v>140</v>
      </c>
      <c r="G36" s="452"/>
      <c r="H36" s="452"/>
      <c r="I36" s="452"/>
      <c r="J36" s="452"/>
      <c r="K36" s="452"/>
      <c r="L36" s="452"/>
      <c r="M36" s="440"/>
      <c r="N36" s="32"/>
      <c r="O36" s="64" t="s">
        <v>62</v>
      </c>
      <c r="P36" s="497">
        <v>0</v>
      </c>
      <c r="Q36" s="452"/>
      <c r="R36" s="452"/>
      <c r="S36" s="452"/>
      <c r="T36" s="452"/>
      <c r="U36" s="452"/>
      <c r="V36" s="452"/>
      <c r="W36" s="452"/>
      <c r="X36" s="452"/>
      <c r="Y36" s="452"/>
      <c r="Z36" s="452"/>
      <c r="AA36" s="440"/>
      <c r="AB36" s="50"/>
      <c r="AC36" s="32"/>
      <c r="AD36" s="32"/>
      <c r="AE36" s="32"/>
      <c r="AF36" s="32"/>
      <c r="AG36" s="32"/>
    </row>
    <row r="37" spans="1:33" ht="15.75" customHeight="1" x14ac:dyDescent="0.3">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c r="AE37" s="32"/>
      <c r="AF37" s="32"/>
      <c r="AG37" s="32"/>
    </row>
    <row r="38" spans="1:33" ht="15.75" customHeight="1" x14ac:dyDescent="0.3">
      <c r="A38" s="32"/>
      <c r="B38" s="40"/>
      <c r="C38" s="32"/>
      <c r="D38" s="64" t="s">
        <v>63</v>
      </c>
      <c r="E38" s="32"/>
      <c r="F38" s="472" t="s">
        <v>64</v>
      </c>
      <c r="G38" s="440"/>
      <c r="H38" s="32"/>
      <c r="I38" s="32"/>
      <c r="J38" s="56" t="s">
        <v>65</v>
      </c>
      <c r="K38" s="32"/>
      <c r="L38" s="472" t="s">
        <v>66</v>
      </c>
      <c r="M38" s="452"/>
      <c r="N38" s="440"/>
      <c r="O38" s="56"/>
      <c r="P38" s="56"/>
      <c r="Q38" s="32"/>
      <c r="R38" s="56" t="s">
        <v>67</v>
      </c>
      <c r="S38" s="56"/>
      <c r="T38" s="56"/>
      <c r="U38" s="56"/>
      <c r="V38" s="56"/>
      <c r="W38" s="499"/>
      <c r="X38" s="452"/>
      <c r="Y38" s="452"/>
      <c r="Z38" s="452"/>
      <c r="AA38" s="440"/>
      <c r="AB38" s="55"/>
      <c r="AC38" s="32"/>
      <c r="AD38" s="32"/>
      <c r="AE38" s="32"/>
      <c r="AF38" s="32"/>
      <c r="AG38" s="32"/>
    </row>
    <row r="39" spans="1:33" ht="15.75" customHeight="1" x14ac:dyDescent="0.3">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c r="AE39" s="32"/>
      <c r="AF39" s="32"/>
      <c r="AG39" s="32"/>
    </row>
    <row r="40" spans="1:33" ht="15.75" customHeight="1" x14ac:dyDescent="0.3">
      <c r="A40" s="32"/>
      <c r="B40" s="40"/>
      <c r="C40" s="65" t="s">
        <v>68</v>
      </c>
      <c r="D40" s="500">
        <v>2024</v>
      </c>
      <c r="E40" s="501"/>
      <c r="F40" s="502"/>
      <c r="G40" s="46"/>
      <c r="H40" s="47"/>
      <c r="I40" s="47"/>
      <c r="J40" s="47"/>
      <c r="K40" s="47"/>
      <c r="L40" s="47"/>
      <c r="M40" s="47"/>
      <c r="N40" s="47"/>
      <c r="O40" s="47"/>
      <c r="P40" s="47"/>
      <c r="Q40" s="490"/>
      <c r="R40" s="489"/>
      <c r="S40" s="489"/>
      <c r="T40" s="489"/>
      <c r="U40" s="469"/>
      <c r="V40" s="47"/>
      <c r="W40" s="47"/>
      <c r="X40" s="488"/>
      <c r="Y40" s="489"/>
      <c r="Z40" s="489"/>
      <c r="AA40" s="469"/>
      <c r="AB40" s="55"/>
      <c r="AC40" s="32"/>
      <c r="AD40" s="32"/>
      <c r="AE40" s="32"/>
      <c r="AF40" s="32"/>
      <c r="AG40" s="32"/>
    </row>
    <row r="41" spans="1:33" ht="5.25" customHeight="1" x14ac:dyDescent="0.3">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c r="AE41" s="32"/>
      <c r="AF41" s="32"/>
      <c r="AG41" s="32"/>
    </row>
    <row r="42" spans="1:33" ht="15.75" customHeight="1" x14ac:dyDescent="0.3">
      <c r="A42" s="32"/>
      <c r="B42" s="40"/>
      <c r="C42" s="56" t="s">
        <v>57</v>
      </c>
      <c r="D42" s="497">
        <v>25</v>
      </c>
      <c r="E42" s="452"/>
      <c r="F42" s="440"/>
      <c r="G42" s="32"/>
      <c r="H42" s="47"/>
      <c r="I42" s="47"/>
      <c r="J42" s="47"/>
      <c r="K42" s="47"/>
      <c r="L42" s="47"/>
      <c r="M42" s="47"/>
      <c r="N42" s="47"/>
      <c r="O42" s="47"/>
      <c r="P42" s="47"/>
      <c r="Q42" s="490"/>
      <c r="R42" s="489"/>
      <c r="S42" s="489"/>
      <c r="T42" s="489"/>
      <c r="U42" s="469"/>
      <c r="V42" s="47"/>
      <c r="W42" s="47"/>
      <c r="X42" s="488"/>
      <c r="Y42" s="489"/>
      <c r="Z42" s="489"/>
      <c r="AA42" s="469"/>
      <c r="AB42" s="48"/>
      <c r="AC42" s="32"/>
      <c r="AD42" s="32"/>
      <c r="AE42" s="32"/>
      <c r="AF42" s="32"/>
      <c r="AG42" s="32"/>
    </row>
    <row r="43" spans="1:33" ht="15.75" customHeight="1" x14ac:dyDescent="0.3">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c r="AE43" s="32"/>
      <c r="AF43" s="32"/>
      <c r="AG43" s="32"/>
    </row>
    <row r="44" spans="1:33" ht="15.75" customHeight="1" x14ac:dyDescent="0.3">
      <c r="A44" s="32"/>
      <c r="B44" s="40"/>
      <c r="C44" s="56"/>
      <c r="D44" s="451" t="s">
        <v>69</v>
      </c>
      <c r="E44" s="452"/>
      <c r="F44" s="452"/>
      <c r="G44" s="452"/>
      <c r="H44" s="452"/>
      <c r="I44" s="452"/>
      <c r="J44" s="452"/>
      <c r="K44" s="452"/>
      <c r="L44" s="452"/>
      <c r="M44" s="452"/>
      <c r="N44" s="452"/>
      <c r="O44" s="452"/>
      <c r="P44" s="452"/>
      <c r="Q44" s="452"/>
      <c r="R44" s="452"/>
      <c r="S44" s="452"/>
      <c r="T44" s="452"/>
      <c r="U44" s="452"/>
      <c r="V44" s="452"/>
      <c r="W44" s="452"/>
      <c r="X44" s="452"/>
      <c r="Y44" s="440"/>
      <c r="Z44" s="57"/>
      <c r="AA44" s="57"/>
      <c r="AB44" s="68"/>
      <c r="AC44" s="32"/>
      <c r="AD44" s="32"/>
      <c r="AE44" s="32"/>
      <c r="AF44" s="32"/>
      <c r="AG44" s="32"/>
    </row>
    <row r="45" spans="1:33" ht="15.75" customHeight="1" x14ac:dyDescent="0.3">
      <c r="A45" s="32"/>
      <c r="B45" s="40"/>
      <c r="C45" s="32"/>
      <c r="D45" s="457" t="s">
        <v>70</v>
      </c>
      <c r="E45" s="452"/>
      <c r="F45" s="452"/>
      <c r="G45" s="452"/>
      <c r="H45" s="440"/>
      <c r="I45" s="453" t="s">
        <v>71</v>
      </c>
      <c r="J45" s="452"/>
      <c r="K45" s="452"/>
      <c r="L45" s="452"/>
      <c r="M45" s="452"/>
      <c r="N45" s="452"/>
      <c r="O45" s="452"/>
      <c r="P45" s="440"/>
      <c r="Q45" s="454" t="s">
        <v>72</v>
      </c>
      <c r="R45" s="452"/>
      <c r="S45" s="452"/>
      <c r="T45" s="452"/>
      <c r="U45" s="452"/>
      <c r="V45" s="452"/>
      <c r="W45" s="452"/>
      <c r="X45" s="452"/>
      <c r="Y45" s="440"/>
      <c r="Z45" s="57"/>
      <c r="AA45" s="57"/>
      <c r="AB45" s="68"/>
      <c r="AC45" s="32"/>
      <c r="AD45" s="32"/>
      <c r="AE45" s="32"/>
      <c r="AF45" s="32"/>
      <c r="AG45" s="32"/>
    </row>
    <row r="46" spans="1:33" ht="15.75" customHeight="1" x14ac:dyDescent="0.3">
      <c r="A46" s="69"/>
      <c r="B46" s="70"/>
      <c r="C46" s="71"/>
      <c r="D46" s="458" t="s">
        <v>73</v>
      </c>
      <c r="E46" s="452"/>
      <c r="F46" s="452"/>
      <c r="G46" s="452"/>
      <c r="H46" s="440"/>
      <c r="I46" s="455" t="s">
        <v>74</v>
      </c>
      <c r="J46" s="452"/>
      <c r="K46" s="452"/>
      <c r="L46" s="452"/>
      <c r="M46" s="452"/>
      <c r="N46" s="452"/>
      <c r="O46" s="452"/>
      <c r="P46" s="440"/>
      <c r="Q46" s="456" t="s">
        <v>75</v>
      </c>
      <c r="R46" s="452"/>
      <c r="S46" s="452"/>
      <c r="T46" s="452"/>
      <c r="U46" s="452"/>
      <c r="V46" s="452"/>
      <c r="W46" s="452"/>
      <c r="X46" s="452"/>
      <c r="Y46" s="440"/>
      <c r="Z46" s="69"/>
      <c r="AA46" s="69"/>
      <c r="AB46" s="72"/>
      <c r="AC46" s="69"/>
      <c r="AD46" s="69"/>
      <c r="AE46" s="69"/>
      <c r="AF46" s="69"/>
      <c r="AG46" s="69"/>
    </row>
    <row r="47" spans="1:33" ht="15.75" customHeight="1" x14ac:dyDescent="0.3">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c r="AE47" s="32"/>
      <c r="AF47" s="32"/>
      <c r="AG47" s="32"/>
    </row>
    <row r="48" spans="1:33" ht="15.75" customHeight="1" x14ac:dyDescent="0.3">
      <c r="A48" s="75"/>
      <c r="B48" s="76"/>
      <c r="C48" s="459" t="s">
        <v>76</v>
      </c>
      <c r="D48" s="452"/>
      <c r="E48" s="452"/>
      <c r="F48" s="440"/>
      <c r="G48" s="460" t="s">
        <v>77</v>
      </c>
      <c r="H48" s="461" t="s">
        <v>78</v>
      </c>
      <c r="I48" s="462"/>
      <c r="J48" s="462"/>
      <c r="K48" s="462"/>
      <c r="L48" s="462"/>
      <c r="M48" s="462"/>
      <c r="N48" s="462"/>
      <c r="O48" s="462"/>
      <c r="P48" s="462"/>
      <c r="Q48" s="462"/>
      <c r="R48" s="462"/>
      <c r="S48" s="462"/>
      <c r="T48" s="462"/>
      <c r="U48" s="462"/>
      <c r="V48" s="462"/>
      <c r="W48" s="462"/>
      <c r="X48" s="462"/>
      <c r="Y48" s="462"/>
      <c r="Z48" s="462"/>
      <c r="AA48" s="463"/>
      <c r="AB48" s="68"/>
      <c r="AC48" s="75"/>
      <c r="AD48" s="75"/>
      <c r="AE48" s="75"/>
      <c r="AF48" s="75"/>
      <c r="AG48" s="75"/>
    </row>
    <row r="49" spans="1:33" ht="15.75" customHeight="1" x14ac:dyDescent="0.3">
      <c r="A49" s="75"/>
      <c r="B49" s="76"/>
      <c r="C49" s="77" t="s">
        <v>79</v>
      </c>
      <c r="D49" s="78">
        <v>1.2</v>
      </c>
      <c r="E49" s="459" t="s">
        <v>80</v>
      </c>
      <c r="F49" s="440"/>
      <c r="G49" s="426"/>
      <c r="H49" s="464"/>
      <c r="I49" s="465"/>
      <c r="J49" s="465"/>
      <c r="K49" s="465"/>
      <c r="L49" s="465"/>
      <c r="M49" s="465"/>
      <c r="N49" s="465"/>
      <c r="O49" s="465"/>
      <c r="P49" s="465"/>
      <c r="Q49" s="465"/>
      <c r="R49" s="465"/>
      <c r="S49" s="465"/>
      <c r="T49" s="465"/>
      <c r="U49" s="465"/>
      <c r="V49" s="465"/>
      <c r="W49" s="465"/>
      <c r="X49" s="465"/>
      <c r="Y49" s="465"/>
      <c r="Z49" s="465"/>
      <c r="AA49" s="466"/>
      <c r="AB49" s="68"/>
      <c r="AC49" s="75"/>
      <c r="AD49" s="75"/>
      <c r="AE49" s="75"/>
      <c r="AF49" s="75"/>
      <c r="AG49" s="75"/>
    </row>
    <row r="50" spans="1:33" ht="15.75" customHeight="1" x14ac:dyDescent="0.3">
      <c r="A50" s="75"/>
      <c r="B50" s="76"/>
      <c r="C50" s="79">
        <v>2024</v>
      </c>
      <c r="D50" s="80">
        <v>45474</v>
      </c>
      <c r="E50" s="467">
        <v>45656</v>
      </c>
      <c r="F50" s="440"/>
      <c r="G50" s="81">
        <v>25</v>
      </c>
      <c r="H50" s="471" t="s">
        <v>141</v>
      </c>
      <c r="I50" s="452"/>
      <c r="J50" s="452"/>
      <c r="K50" s="452"/>
      <c r="L50" s="452"/>
      <c r="M50" s="452"/>
      <c r="N50" s="452"/>
      <c r="O50" s="452"/>
      <c r="P50" s="452"/>
      <c r="Q50" s="452"/>
      <c r="R50" s="452"/>
      <c r="S50" s="452"/>
      <c r="T50" s="452"/>
      <c r="U50" s="452"/>
      <c r="V50" s="452"/>
      <c r="W50" s="452"/>
      <c r="X50" s="452"/>
      <c r="Y50" s="452"/>
      <c r="Z50" s="452"/>
      <c r="AA50" s="440"/>
      <c r="AB50" s="68"/>
      <c r="AC50" s="75"/>
      <c r="AD50" s="75"/>
      <c r="AE50" s="75"/>
      <c r="AF50" s="75"/>
      <c r="AG50" s="75"/>
    </row>
    <row r="51" spans="1:33" ht="15.75" customHeight="1" x14ac:dyDescent="0.3">
      <c r="A51" s="75"/>
      <c r="B51" s="76"/>
      <c r="C51" s="79">
        <v>2025</v>
      </c>
      <c r="D51" s="80">
        <v>45658</v>
      </c>
      <c r="E51" s="467">
        <v>46021</v>
      </c>
      <c r="F51" s="440"/>
      <c r="G51" s="81">
        <v>65</v>
      </c>
      <c r="H51" s="471" t="s">
        <v>141</v>
      </c>
      <c r="I51" s="452"/>
      <c r="J51" s="452"/>
      <c r="K51" s="452"/>
      <c r="L51" s="452"/>
      <c r="M51" s="452"/>
      <c r="N51" s="452"/>
      <c r="O51" s="452"/>
      <c r="P51" s="452"/>
      <c r="Q51" s="452"/>
      <c r="R51" s="452"/>
      <c r="S51" s="452"/>
      <c r="T51" s="452"/>
      <c r="U51" s="452"/>
      <c r="V51" s="452"/>
      <c r="W51" s="452"/>
      <c r="X51" s="452"/>
      <c r="Y51" s="452"/>
      <c r="Z51" s="452"/>
      <c r="AA51" s="440"/>
      <c r="AB51" s="68"/>
      <c r="AC51" s="75"/>
      <c r="AD51" s="75"/>
      <c r="AE51" s="75"/>
      <c r="AF51" s="75"/>
      <c r="AG51" s="75"/>
    </row>
    <row r="52" spans="1:33" ht="15.75" customHeight="1" x14ac:dyDescent="0.3">
      <c r="A52" s="75"/>
      <c r="B52" s="76"/>
      <c r="C52" s="79">
        <v>2026</v>
      </c>
      <c r="D52" s="80">
        <v>46023</v>
      </c>
      <c r="E52" s="467">
        <v>46386</v>
      </c>
      <c r="F52" s="440"/>
      <c r="G52" s="81">
        <v>85</v>
      </c>
      <c r="H52" s="471" t="s">
        <v>141</v>
      </c>
      <c r="I52" s="452"/>
      <c r="J52" s="452"/>
      <c r="K52" s="452"/>
      <c r="L52" s="452"/>
      <c r="M52" s="452"/>
      <c r="N52" s="452"/>
      <c r="O52" s="452"/>
      <c r="P52" s="452"/>
      <c r="Q52" s="452"/>
      <c r="R52" s="452"/>
      <c r="S52" s="452"/>
      <c r="T52" s="452"/>
      <c r="U52" s="452"/>
      <c r="V52" s="452"/>
      <c r="W52" s="452"/>
      <c r="X52" s="452"/>
      <c r="Y52" s="452"/>
      <c r="Z52" s="452"/>
      <c r="AA52" s="440"/>
      <c r="AB52" s="68"/>
      <c r="AC52" s="75"/>
      <c r="AD52" s="75"/>
      <c r="AE52" s="75"/>
      <c r="AF52" s="75"/>
      <c r="AG52" s="75"/>
    </row>
    <row r="53" spans="1:33" ht="15.75" customHeight="1" x14ac:dyDescent="0.3">
      <c r="A53" s="75"/>
      <c r="B53" s="76"/>
      <c r="C53" s="79">
        <v>2027</v>
      </c>
      <c r="D53" s="80">
        <v>46388</v>
      </c>
      <c r="E53" s="467">
        <v>46751</v>
      </c>
      <c r="F53" s="440"/>
      <c r="G53" s="81">
        <v>100</v>
      </c>
      <c r="H53" s="471" t="s">
        <v>141</v>
      </c>
      <c r="I53" s="452"/>
      <c r="J53" s="452"/>
      <c r="K53" s="452"/>
      <c r="L53" s="452"/>
      <c r="M53" s="452"/>
      <c r="N53" s="452"/>
      <c r="O53" s="452"/>
      <c r="P53" s="452"/>
      <c r="Q53" s="452"/>
      <c r="R53" s="452"/>
      <c r="S53" s="452"/>
      <c r="T53" s="452"/>
      <c r="U53" s="452"/>
      <c r="V53" s="452"/>
      <c r="W53" s="452"/>
      <c r="X53" s="452"/>
      <c r="Y53" s="452"/>
      <c r="Z53" s="452"/>
      <c r="AA53" s="440"/>
      <c r="AB53" s="68"/>
      <c r="AC53" s="75"/>
      <c r="AD53" s="75"/>
      <c r="AE53" s="75"/>
      <c r="AF53" s="75"/>
      <c r="AG53" s="75"/>
    </row>
    <row r="54" spans="1:33" ht="15.75" customHeight="1" x14ac:dyDescent="0.3">
      <c r="A54" s="75"/>
      <c r="B54" s="76"/>
      <c r="C54" s="79"/>
      <c r="D54" s="79"/>
      <c r="E54" s="459"/>
      <c r="F54" s="440"/>
      <c r="G54" s="78"/>
      <c r="H54" s="459"/>
      <c r="I54" s="452"/>
      <c r="J54" s="452"/>
      <c r="K54" s="452"/>
      <c r="L54" s="452"/>
      <c r="M54" s="452"/>
      <c r="N54" s="452"/>
      <c r="O54" s="452"/>
      <c r="P54" s="452"/>
      <c r="Q54" s="452"/>
      <c r="R54" s="452"/>
      <c r="S54" s="452"/>
      <c r="T54" s="452"/>
      <c r="U54" s="452"/>
      <c r="V54" s="452"/>
      <c r="W54" s="452"/>
      <c r="X54" s="452"/>
      <c r="Y54" s="452"/>
      <c r="Z54" s="452"/>
      <c r="AA54" s="440"/>
      <c r="AB54" s="68"/>
      <c r="AC54" s="75"/>
      <c r="AD54" s="75"/>
      <c r="AE54" s="75"/>
      <c r="AF54" s="75"/>
      <c r="AG54" s="75"/>
    </row>
    <row r="55" spans="1:33" ht="15.75" customHeight="1" x14ac:dyDescent="0.3">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c r="AE55" s="32"/>
      <c r="AF55" s="32"/>
      <c r="AG55" s="32"/>
    </row>
    <row r="56" spans="1:33" ht="15.75" customHeight="1" x14ac:dyDescent="0.3">
      <c r="A56" s="32"/>
      <c r="B56" s="40"/>
      <c r="C56" s="473" t="s">
        <v>81</v>
      </c>
      <c r="D56" s="469"/>
      <c r="E56" s="56"/>
      <c r="F56" s="47" t="s">
        <v>82</v>
      </c>
      <c r="G56" s="82"/>
      <c r="H56" s="59"/>
      <c r="I56" s="47" t="s">
        <v>83</v>
      </c>
      <c r="J56" s="32"/>
      <c r="K56" s="472"/>
      <c r="L56" s="440"/>
      <c r="M56" s="56"/>
      <c r="N56" s="32"/>
      <c r="O56" s="32"/>
      <c r="P56" s="32"/>
      <c r="Q56" s="32"/>
      <c r="R56" s="32"/>
      <c r="S56" s="32"/>
      <c r="T56" s="32"/>
      <c r="U56" s="32"/>
      <c r="V56" s="32"/>
      <c r="W56" s="32"/>
      <c r="X56" s="32"/>
      <c r="Y56" s="32"/>
      <c r="Z56" s="32"/>
      <c r="AA56" s="32"/>
      <c r="AB56" s="50"/>
      <c r="AC56" s="32"/>
      <c r="AD56" s="32"/>
      <c r="AE56" s="32"/>
      <c r="AF56" s="32"/>
      <c r="AG56" s="32"/>
    </row>
    <row r="57" spans="1:33" ht="15.75" customHeight="1" x14ac:dyDescent="0.3">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c r="AE57" s="32"/>
      <c r="AF57" s="32"/>
      <c r="AG57" s="32"/>
    </row>
    <row r="58" spans="1:33" ht="15.75" customHeight="1" x14ac:dyDescent="0.3">
      <c r="A58" s="32"/>
      <c r="B58" s="470" t="s">
        <v>84</v>
      </c>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40"/>
      <c r="AC58" s="32"/>
      <c r="AD58" s="32"/>
      <c r="AE58" s="32"/>
      <c r="AF58" s="32"/>
      <c r="AG58" s="32"/>
    </row>
    <row r="59" spans="1:33" ht="15.75" customHeight="1" x14ac:dyDescent="0.3">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c r="AE59" s="32"/>
      <c r="AF59" s="32"/>
      <c r="AG59" s="32"/>
    </row>
    <row r="60" spans="1:33" ht="29.25" customHeight="1" x14ac:dyDescent="0.3">
      <c r="A60" s="32"/>
      <c r="B60" s="459" t="s">
        <v>79</v>
      </c>
      <c r="C60" s="440"/>
      <c r="D60" s="78"/>
      <c r="E60" s="459" t="s">
        <v>85</v>
      </c>
      <c r="F60" s="440"/>
      <c r="G60" s="78"/>
      <c r="H60" s="451" t="s">
        <v>86</v>
      </c>
      <c r="I60" s="440"/>
      <c r="J60" s="459"/>
      <c r="K60" s="440"/>
      <c r="L60" s="468"/>
      <c r="M60" s="469"/>
      <c r="N60" s="78" t="s">
        <v>87</v>
      </c>
      <c r="O60" s="459"/>
      <c r="P60" s="452"/>
      <c r="Q60" s="440"/>
      <c r="R60" s="459" t="s">
        <v>88</v>
      </c>
      <c r="S60" s="452"/>
      <c r="T60" s="440"/>
      <c r="U60" s="459"/>
      <c r="V60" s="452"/>
      <c r="W60" s="440"/>
      <c r="X60" s="459" t="s">
        <v>89</v>
      </c>
      <c r="Y60" s="440"/>
      <c r="Z60" s="459"/>
      <c r="AA60" s="452"/>
      <c r="AB60" s="440"/>
      <c r="AC60" s="32"/>
      <c r="AD60" s="32"/>
      <c r="AE60" s="32"/>
      <c r="AF60" s="32"/>
      <c r="AG60" s="32"/>
    </row>
    <row r="61" spans="1:33" ht="15.75" customHeight="1" x14ac:dyDescent="0.3">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c r="AE61" s="32"/>
      <c r="AF61" s="32"/>
      <c r="AG61" s="32"/>
    </row>
    <row r="62" spans="1:33" ht="15.75" customHeight="1" x14ac:dyDescent="0.3">
      <c r="A62" s="32"/>
      <c r="B62" s="470" t="s">
        <v>90</v>
      </c>
      <c r="C62" s="440"/>
      <c r="D62" s="474"/>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6"/>
      <c r="AC62" s="32"/>
      <c r="AD62" s="32"/>
      <c r="AE62" s="32"/>
      <c r="AF62" s="32"/>
      <c r="AG62" s="32"/>
    </row>
    <row r="63" spans="1:33" ht="15.75" customHeight="1" x14ac:dyDescent="0.3">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c r="AE63" s="32"/>
      <c r="AF63" s="32"/>
      <c r="AG63" s="32"/>
    </row>
    <row r="64" spans="1:33" ht="15.75" customHeight="1" x14ac:dyDescent="0.3">
      <c r="A64" s="32"/>
      <c r="B64" s="470" t="s">
        <v>91</v>
      </c>
      <c r="C64" s="440"/>
      <c r="D64" s="477"/>
      <c r="E64" s="475"/>
      <c r="F64" s="475"/>
      <c r="G64" s="475"/>
      <c r="H64" s="475"/>
      <c r="I64" s="475"/>
      <c r="J64" s="475"/>
      <c r="K64" s="475"/>
      <c r="L64" s="475"/>
      <c r="M64" s="475"/>
      <c r="N64" s="475"/>
      <c r="O64" s="475"/>
      <c r="P64" s="475"/>
      <c r="Q64" s="475"/>
      <c r="R64" s="475"/>
      <c r="S64" s="475"/>
      <c r="T64" s="475"/>
      <c r="U64" s="475"/>
      <c r="V64" s="475"/>
      <c r="W64" s="475"/>
      <c r="X64" s="475"/>
      <c r="Y64" s="475"/>
      <c r="Z64" s="475"/>
      <c r="AA64" s="475"/>
      <c r="AB64" s="476"/>
      <c r="AC64" s="32"/>
      <c r="AD64" s="32"/>
      <c r="AE64" s="32"/>
      <c r="AF64" s="32"/>
      <c r="AG64" s="32"/>
    </row>
    <row r="65" spans="1:33" ht="15.75" customHeight="1" x14ac:dyDescent="0.3">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c r="AE65" s="32"/>
      <c r="AF65" s="32"/>
      <c r="AG65" s="32"/>
    </row>
    <row r="66" spans="1:33" ht="15.75" customHeight="1" x14ac:dyDescent="0.3">
      <c r="A66" s="32"/>
      <c r="B66" s="470" t="s">
        <v>92</v>
      </c>
      <c r="C66" s="440"/>
      <c r="D66" s="477"/>
      <c r="E66" s="475"/>
      <c r="F66" s="475"/>
      <c r="G66" s="475"/>
      <c r="H66" s="475"/>
      <c r="I66" s="475"/>
      <c r="J66" s="475"/>
      <c r="K66" s="475"/>
      <c r="L66" s="475"/>
      <c r="M66" s="475"/>
      <c r="N66" s="475"/>
      <c r="O66" s="475"/>
      <c r="P66" s="475"/>
      <c r="Q66" s="475"/>
      <c r="R66" s="475"/>
      <c r="S66" s="475"/>
      <c r="T66" s="475"/>
      <c r="U66" s="475"/>
      <c r="V66" s="475"/>
      <c r="W66" s="475"/>
      <c r="X66" s="475"/>
      <c r="Y66" s="475"/>
      <c r="Z66" s="475"/>
      <c r="AA66" s="475"/>
      <c r="AB66" s="476"/>
      <c r="AC66" s="32"/>
      <c r="AD66" s="32"/>
      <c r="AE66" s="32"/>
      <c r="AF66" s="32"/>
      <c r="AG66" s="32"/>
    </row>
    <row r="67" spans="1:33" ht="15.75" customHeight="1" x14ac:dyDescent="0.3">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c r="AE67" s="32"/>
      <c r="AF67" s="32"/>
      <c r="AG67" s="32"/>
    </row>
    <row r="68" spans="1:33" ht="15.75" customHeight="1" x14ac:dyDescent="0.3">
      <c r="A68" s="32"/>
      <c r="B68" s="470" t="s">
        <v>93</v>
      </c>
      <c r="C68" s="440"/>
      <c r="D68" s="477"/>
      <c r="E68" s="475"/>
      <c r="F68" s="475"/>
      <c r="G68" s="475"/>
      <c r="H68" s="475"/>
      <c r="I68" s="475"/>
      <c r="J68" s="475"/>
      <c r="K68" s="475"/>
      <c r="L68" s="475"/>
      <c r="M68" s="475"/>
      <c r="N68" s="475"/>
      <c r="O68" s="475"/>
      <c r="P68" s="475"/>
      <c r="Q68" s="475"/>
      <c r="R68" s="475"/>
      <c r="S68" s="475"/>
      <c r="T68" s="475"/>
      <c r="U68" s="475"/>
      <c r="V68" s="475"/>
      <c r="W68" s="475"/>
      <c r="X68" s="475"/>
      <c r="Y68" s="475"/>
      <c r="Z68" s="475"/>
      <c r="AA68" s="475"/>
      <c r="AB68" s="476"/>
      <c r="AC68" s="32"/>
      <c r="AD68" s="32"/>
      <c r="AE68" s="32"/>
      <c r="AF68" s="32"/>
      <c r="AG68" s="32"/>
    </row>
    <row r="69" spans="1:33" ht="15.75" customHeight="1" x14ac:dyDescent="0.3">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c r="AE69" s="32"/>
      <c r="AF69" s="32"/>
      <c r="AG69" s="32"/>
    </row>
    <row r="70" spans="1:33" ht="15.75" customHeight="1" x14ac:dyDescent="0.3">
      <c r="A70" s="32"/>
      <c r="B70" s="470" t="s">
        <v>94</v>
      </c>
      <c r="C70" s="440"/>
      <c r="D70" s="477"/>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6"/>
      <c r="AC70" s="32"/>
      <c r="AD70" s="32"/>
      <c r="AE70" s="32"/>
      <c r="AF70" s="32"/>
      <c r="AG70" s="32"/>
    </row>
    <row r="71" spans="1:33" ht="15.75" customHeight="1" x14ac:dyDescent="0.3">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c r="AE71" s="32"/>
      <c r="AF71" s="32"/>
      <c r="AG71" s="32"/>
    </row>
    <row r="72" spans="1:33" ht="15.75" customHeight="1" x14ac:dyDescent="0.3">
      <c r="A72" s="32"/>
      <c r="B72" s="470" t="s">
        <v>95</v>
      </c>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452"/>
      <c r="AB72" s="440"/>
      <c r="AC72" s="32"/>
      <c r="AD72" s="32"/>
      <c r="AE72" s="32"/>
      <c r="AF72" s="32"/>
      <c r="AG72" s="32"/>
    </row>
    <row r="73" spans="1:33" ht="15.75" customHeight="1" x14ac:dyDescent="0.3">
      <c r="A73" s="32"/>
      <c r="B73" s="451" t="s">
        <v>35</v>
      </c>
      <c r="C73" s="440"/>
      <c r="D73" s="92" t="s">
        <v>96</v>
      </c>
      <c r="E73" s="451" t="s">
        <v>97</v>
      </c>
      <c r="F73" s="440"/>
      <c r="G73" s="451" t="s">
        <v>95</v>
      </c>
      <c r="H73" s="452"/>
      <c r="I73" s="452"/>
      <c r="J73" s="452"/>
      <c r="K73" s="452"/>
      <c r="L73" s="452"/>
      <c r="M73" s="452"/>
      <c r="N73" s="452"/>
      <c r="O73" s="440"/>
      <c r="P73" s="451" t="s">
        <v>98</v>
      </c>
      <c r="Q73" s="452"/>
      <c r="R73" s="452"/>
      <c r="S73" s="452"/>
      <c r="T73" s="452"/>
      <c r="U73" s="452"/>
      <c r="V73" s="452"/>
      <c r="W73" s="452"/>
      <c r="X73" s="452"/>
      <c r="Y73" s="452"/>
      <c r="Z73" s="452"/>
      <c r="AA73" s="452"/>
      <c r="AB73" s="440"/>
      <c r="AC73" s="32"/>
      <c r="AD73" s="32"/>
      <c r="AE73" s="32"/>
      <c r="AF73" s="32"/>
      <c r="AG73" s="32"/>
    </row>
    <row r="74" spans="1:33" ht="15.75" customHeight="1" x14ac:dyDescent="0.3">
      <c r="A74" s="32"/>
      <c r="B74" s="451"/>
      <c r="C74" s="440"/>
      <c r="D74" s="58"/>
      <c r="E74" s="451"/>
      <c r="F74" s="440"/>
      <c r="G74" s="478"/>
      <c r="H74" s="452"/>
      <c r="I74" s="452"/>
      <c r="J74" s="452"/>
      <c r="K74" s="452"/>
      <c r="L74" s="452"/>
      <c r="M74" s="452"/>
      <c r="N74" s="452"/>
      <c r="O74" s="440"/>
      <c r="P74" s="478"/>
      <c r="Q74" s="452"/>
      <c r="R74" s="452"/>
      <c r="S74" s="452"/>
      <c r="T74" s="452"/>
      <c r="U74" s="452"/>
      <c r="V74" s="452"/>
      <c r="W74" s="452"/>
      <c r="X74" s="452"/>
      <c r="Y74" s="452"/>
      <c r="Z74" s="452"/>
      <c r="AA74" s="452"/>
      <c r="AB74" s="440"/>
      <c r="AC74" s="32"/>
      <c r="AD74" s="32"/>
      <c r="AE74" s="32"/>
      <c r="AF74" s="32"/>
      <c r="AG74" s="32"/>
    </row>
    <row r="75" spans="1:33" ht="15.75" customHeight="1" x14ac:dyDescent="0.3">
      <c r="A75" s="32"/>
      <c r="B75" s="451"/>
      <c r="C75" s="440"/>
      <c r="D75" s="58"/>
      <c r="E75" s="451"/>
      <c r="F75" s="440"/>
      <c r="G75" s="478"/>
      <c r="H75" s="452"/>
      <c r="I75" s="452"/>
      <c r="J75" s="452"/>
      <c r="K75" s="452"/>
      <c r="L75" s="452"/>
      <c r="M75" s="452"/>
      <c r="N75" s="452"/>
      <c r="O75" s="440"/>
      <c r="P75" s="478"/>
      <c r="Q75" s="452"/>
      <c r="R75" s="452"/>
      <c r="S75" s="452"/>
      <c r="T75" s="452"/>
      <c r="U75" s="452"/>
      <c r="V75" s="452"/>
      <c r="W75" s="452"/>
      <c r="X75" s="452"/>
      <c r="Y75" s="452"/>
      <c r="Z75" s="452"/>
      <c r="AA75" s="452"/>
      <c r="AB75" s="440"/>
      <c r="AC75" s="32"/>
      <c r="AD75" s="32"/>
      <c r="AE75" s="32"/>
      <c r="AF75" s="32"/>
      <c r="AG75" s="32"/>
    </row>
    <row r="76" spans="1:33" ht="26.25" customHeight="1" x14ac:dyDescent="0.3">
      <c r="A76" s="32"/>
      <c r="B76" s="479" t="s">
        <v>142</v>
      </c>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452"/>
      <c r="AB76" s="440"/>
      <c r="AC76" s="32"/>
      <c r="AD76" s="93"/>
      <c r="AE76" s="32"/>
      <c r="AF76" s="32"/>
      <c r="AG76" s="32"/>
    </row>
    <row r="77" spans="1:33" ht="12.75" customHeight="1" x14ac:dyDescent="0.3">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row>
    <row r="78" spans="1:33" ht="12.75" customHeight="1" x14ac:dyDescent="0.3">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row>
    <row r="79" spans="1:33" ht="12.75" customHeight="1" x14ac:dyDescent="0.3">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row>
    <row r="80" spans="1:33" ht="12.75" customHeight="1" x14ac:dyDescent="0.3">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row>
    <row r="81" spans="1:33" ht="12.75" customHeight="1" x14ac:dyDescent="0.3">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row>
    <row r="82" spans="1:33" ht="12.75" customHeight="1" x14ac:dyDescent="0.3">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row>
    <row r="83" spans="1:33" ht="12.75" customHeight="1" x14ac:dyDescent="0.3">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row>
    <row r="84" spans="1:33"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row>
    <row r="85" spans="1:33"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row>
    <row r="86" spans="1:33"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row>
    <row r="87" spans="1:33"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row>
    <row r="88" spans="1:33"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row>
    <row r="89" spans="1:33"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row>
    <row r="90" spans="1:33"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row>
    <row r="91" spans="1:33"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row>
    <row r="92" spans="1:33"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row>
    <row r="93" spans="1:33"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row>
    <row r="94" spans="1:33"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row>
    <row r="95" spans="1:33"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row>
    <row r="96" spans="1:33"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row>
    <row r="97" spans="1:33"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row>
    <row r="98" spans="1:33"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row>
    <row r="99" spans="1:33"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row>
    <row r="100" spans="1:33"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row>
    <row r="101" spans="1:33"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row>
    <row r="102" spans="1:33"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row>
    <row r="103" spans="1:33"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row>
    <row r="104" spans="1:33"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row>
    <row r="105" spans="1:33"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row>
    <row r="106" spans="1:33"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row>
    <row r="107" spans="1:33"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row>
    <row r="108" spans="1:33"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row>
    <row r="109" spans="1:33"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row>
    <row r="110" spans="1:33"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row>
    <row r="111" spans="1:33"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row>
    <row r="112" spans="1:33"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row>
    <row r="113" spans="1:33"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row>
    <row r="114" spans="1:33"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row>
    <row r="115" spans="1:33"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row>
    <row r="116" spans="1:33"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row>
    <row r="117" spans="1:33"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row>
    <row r="118" spans="1:33"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row>
    <row r="119" spans="1:33"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row>
    <row r="120" spans="1:33"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row>
    <row r="121" spans="1:33"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row>
    <row r="122" spans="1:33"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row>
    <row r="123" spans="1:33"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row>
    <row r="124" spans="1:33"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row>
    <row r="125" spans="1:33"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row>
    <row r="126" spans="1:33"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row>
    <row r="127" spans="1:33"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row>
    <row r="128" spans="1:33"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row>
    <row r="129" spans="1:33"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row>
    <row r="130" spans="1:33"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row>
    <row r="131" spans="1:33"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row>
    <row r="132" spans="1:33"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row>
    <row r="133" spans="1:33"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row>
    <row r="134" spans="1:33"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row>
    <row r="135" spans="1:33"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row>
    <row r="136" spans="1:33"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row>
    <row r="137" spans="1:33"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row>
    <row r="138" spans="1:33"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row>
    <row r="139" spans="1:33"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row>
    <row r="140" spans="1:33"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row>
    <row r="141" spans="1:33"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row>
    <row r="142" spans="1:33"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row>
    <row r="143" spans="1:33"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row>
    <row r="144" spans="1:33"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row>
    <row r="145" spans="1:33"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row>
    <row r="146" spans="1:33"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row>
    <row r="147" spans="1:33"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row>
    <row r="148" spans="1:33"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row>
    <row r="149" spans="1:33"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row>
    <row r="150" spans="1:33"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row>
    <row r="151" spans="1:33"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row>
    <row r="152" spans="1:33"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row>
    <row r="153" spans="1:33"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row>
    <row r="154" spans="1:33"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row>
    <row r="155" spans="1:33"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row>
    <row r="156" spans="1:33"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row>
    <row r="157" spans="1:33"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row>
    <row r="158" spans="1:33"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row>
    <row r="159" spans="1:33"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row>
    <row r="160" spans="1:33"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row>
    <row r="161" spans="1:33"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row>
    <row r="162" spans="1:33"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row>
    <row r="163" spans="1:33"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row>
    <row r="164" spans="1:33"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row>
    <row r="165" spans="1:33"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row>
    <row r="166" spans="1:33"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row>
    <row r="167" spans="1:33"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row>
    <row r="168" spans="1:33"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row>
    <row r="169" spans="1:33"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row>
    <row r="170" spans="1:33"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row>
    <row r="171" spans="1:33"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row>
    <row r="172" spans="1:33"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row>
    <row r="173" spans="1:33"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row>
    <row r="174" spans="1:33"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row>
    <row r="175" spans="1:33"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row>
    <row r="176" spans="1:33"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row>
    <row r="177" spans="1:33"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row>
    <row r="178" spans="1:33"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row>
    <row r="179" spans="1:33"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row>
    <row r="180" spans="1:33"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row>
    <row r="181" spans="1:33"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row>
    <row r="182" spans="1:33"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row>
    <row r="183" spans="1:33"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row>
    <row r="184" spans="1:33"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row>
    <row r="185" spans="1:33"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row>
    <row r="186" spans="1:33"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row>
    <row r="187" spans="1:33"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row>
    <row r="188" spans="1:33"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row>
    <row r="189" spans="1:33"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row>
    <row r="190" spans="1:33"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row>
    <row r="191" spans="1:33"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row>
    <row r="192" spans="1:33"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row>
    <row r="193" spans="1:33"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row>
    <row r="194" spans="1:33"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row>
    <row r="195" spans="1:33"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row>
    <row r="196" spans="1:33"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row>
    <row r="197" spans="1:33"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row>
    <row r="198" spans="1:33"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row>
    <row r="199" spans="1:33"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row>
    <row r="200" spans="1:33"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row>
    <row r="201" spans="1:33"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row>
    <row r="202" spans="1:33"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row>
    <row r="203" spans="1:33"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row>
    <row r="204" spans="1:33"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row>
    <row r="205" spans="1:33"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row>
    <row r="206" spans="1:33"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row>
    <row r="207" spans="1:33"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row>
    <row r="208" spans="1:33"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row>
    <row r="209" spans="1:33"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row>
    <row r="210" spans="1:33"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row>
    <row r="211" spans="1:33"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row>
    <row r="212" spans="1:33"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row>
    <row r="213" spans="1:33"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row>
    <row r="214" spans="1:33"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row>
    <row r="215" spans="1:33"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row>
    <row r="216" spans="1:33"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row>
    <row r="217" spans="1:33"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row>
    <row r="218" spans="1:33"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row>
    <row r="219" spans="1:33"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row>
    <row r="220" spans="1:33"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row>
    <row r="221" spans="1:33"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row>
    <row r="222" spans="1:33"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row>
    <row r="223" spans="1:33"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row>
    <row r="224" spans="1:33"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row>
    <row r="225" spans="1:33"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row>
    <row r="226" spans="1:33"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row>
    <row r="227" spans="1:33"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row>
    <row r="228" spans="1:33"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row>
    <row r="229" spans="1:33"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row>
    <row r="230" spans="1:33"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row>
    <row r="231" spans="1:33"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row>
    <row r="232" spans="1:33"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row>
    <row r="233" spans="1:33"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row>
    <row r="234" spans="1:33"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row>
    <row r="235" spans="1:33"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row>
    <row r="236" spans="1:33"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row>
    <row r="237" spans="1:33"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row>
    <row r="238" spans="1:33"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row>
    <row r="239" spans="1:33"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row>
    <row r="240" spans="1:33"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row>
    <row r="241" spans="1:33"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row>
    <row r="242" spans="1:33"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row>
    <row r="243" spans="1:33"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row>
    <row r="244" spans="1:33"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row>
    <row r="245" spans="1:33"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row>
    <row r="246" spans="1:33"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row>
    <row r="247" spans="1:33"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row>
    <row r="248" spans="1:33"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row>
    <row r="249" spans="1:33"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row>
    <row r="250" spans="1:33"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row>
    <row r="251" spans="1:33"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row>
    <row r="252" spans="1:33"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row>
    <row r="253" spans="1:33"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row>
    <row r="254" spans="1:33"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row>
    <row r="255" spans="1:33"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row>
    <row r="256" spans="1:33"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row>
    <row r="257" spans="1:33"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row>
    <row r="258" spans="1:33"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row>
    <row r="259" spans="1:33"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row>
    <row r="260" spans="1:33"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row>
    <row r="261" spans="1:33"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row>
    <row r="262" spans="1:33"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row>
    <row r="263" spans="1:33"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row>
    <row r="264" spans="1:33"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row>
    <row r="265" spans="1:33"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row>
    <row r="266" spans="1:33"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row>
    <row r="267" spans="1:33"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row>
    <row r="268" spans="1:33"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row>
    <row r="269" spans="1:33"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row>
    <row r="270" spans="1:33"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row>
    <row r="271" spans="1:33"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row>
    <row r="272" spans="1:33"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row>
    <row r="273" spans="1:33"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row>
    <row r="274" spans="1:33"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row>
    <row r="275" spans="1:33"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row>
    <row r="276" spans="1:33"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row>
    <row r="277" spans="1:33"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row>
    <row r="278" spans="1:33"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row>
    <row r="279" spans="1:33"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row>
    <row r="280" spans="1:33"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row>
    <row r="281" spans="1:33"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row>
    <row r="282" spans="1:33"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row>
    <row r="283" spans="1:33"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row>
    <row r="284" spans="1:33"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row>
    <row r="285" spans="1:33"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row>
    <row r="286" spans="1:33"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row>
    <row r="287" spans="1:33"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row>
    <row r="288" spans="1:33"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row>
    <row r="289" spans="1:33"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row>
    <row r="290" spans="1:33"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row>
    <row r="291" spans="1:33"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row>
    <row r="292" spans="1:33"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row>
    <row r="293" spans="1:33"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row>
    <row r="294" spans="1:33"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row>
    <row r="295" spans="1:33"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row>
    <row r="296" spans="1:33"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row>
    <row r="297" spans="1:33"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row>
    <row r="298" spans="1:33"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row>
    <row r="299" spans="1:33"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row>
    <row r="300" spans="1:33"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row>
    <row r="301" spans="1:33"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row>
    <row r="302" spans="1:33"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row>
    <row r="303" spans="1:33"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row>
    <row r="304" spans="1:33"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row>
    <row r="305" spans="1:33"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row>
    <row r="306" spans="1:33"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row>
    <row r="307" spans="1:33"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row>
    <row r="308" spans="1:33"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row>
    <row r="309" spans="1:33"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row>
    <row r="310" spans="1:33"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row>
    <row r="311" spans="1:33"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row>
    <row r="312" spans="1:33"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row>
    <row r="313" spans="1:33"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row>
    <row r="314" spans="1:33"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row>
    <row r="315" spans="1:33"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row>
    <row r="316" spans="1:33"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row>
    <row r="317" spans="1:33"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row>
    <row r="318" spans="1:33"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row>
    <row r="319" spans="1:33"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row>
    <row r="320" spans="1:33"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row>
    <row r="321" spans="1:33"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row>
    <row r="322" spans="1:33"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row>
    <row r="323" spans="1:33"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row>
    <row r="324" spans="1:33"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row>
    <row r="325" spans="1:33"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row>
    <row r="326" spans="1:33"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row>
    <row r="327" spans="1:33"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row>
    <row r="328" spans="1:33"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row>
    <row r="329" spans="1:33"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row>
    <row r="330" spans="1:33"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row>
    <row r="331" spans="1:33"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row>
    <row r="332" spans="1:33"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row>
    <row r="333" spans="1:33"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row>
    <row r="334" spans="1:33"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row>
    <row r="335" spans="1:33"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row>
    <row r="336" spans="1:33"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row>
    <row r="337" spans="1:33"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row>
    <row r="338" spans="1:33"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row>
    <row r="339" spans="1:33"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row>
    <row r="340" spans="1:33"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row>
    <row r="341" spans="1:33"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row>
    <row r="342" spans="1:33"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row>
    <row r="343" spans="1:33"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row>
    <row r="344" spans="1:33"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row>
    <row r="345" spans="1:33"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row>
    <row r="346" spans="1:33"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row>
    <row r="347" spans="1:33"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row>
    <row r="348" spans="1:33"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row>
    <row r="349" spans="1:33"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row>
    <row r="350" spans="1:33"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row>
    <row r="351" spans="1:33"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row>
    <row r="352" spans="1:33"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row>
    <row r="353" spans="1:33"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row>
    <row r="354" spans="1:33"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row>
    <row r="355" spans="1:33"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row>
    <row r="356" spans="1:33"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row>
    <row r="357" spans="1:33"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row>
    <row r="358" spans="1:33"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row>
    <row r="359" spans="1:33"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row>
    <row r="360" spans="1:33"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row>
    <row r="361" spans="1:33"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row>
    <row r="362" spans="1:33"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row>
    <row r="363" spans="1:33"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row>
    <row r="364" spans="1:33"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row>
    <row r="365" spans="1:33"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row>
    <row r="366" spans="1:33"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row>
    <row r="367" spans="1:33"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row>
    <row r="368" spans="1:33"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row>
    <row r="369" spans="1:33"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row>
    <row r="370" spans="1:33"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row>
    <row r="371" spans="1:33"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row>
    <row r="372" spans="1:33"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row>
    <row r="373" spans="1:33"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row>
    <row r="374" spans="1:33"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row>
    <row r="375" spans="1:33"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row>
    <row r="376" spans="1:33"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row>
    <row r="377" spans="1:33"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row>
    <row r="378" spans="1:33"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row>
    <row r="379" spans="1:33"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row>
    <row r="380" spans="1:33"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row>
    <row r="381" spans="1:33"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row>
    <row r="382" spans="1:33"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row>
    <row r="383" spans="1:33"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row>
    <row r="384" spans="1:33"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row>
    <row r="385" spans="1:33"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row>
    <row r="386" spans="1:33"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row>
    <row r="387" spans="1:33"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row>
    <row r="388" spans="1:33"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row>
    <row r="389" spans="1:33"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row>
    <row r="390" spans="1:33"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row>
    <row r="391" spans="1:33"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row>
    <row r="392" spans="1:33"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row>
    <row r="393" spans="1:33"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row>
    <row r="394" spans="1:33"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row>
    <row r="395" spans="1:33"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row>
    <row r="396" spans="1:33"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row>
    <row r="397" spans="1:33"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row>
    <row r="398" spans="1:33"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row>
    <row r="399" spans="1:33"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row>
    <row r="400" spans="1:33"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row>
    <row r="401" spans="1:33"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row>
    <row r="402" spans="1:33"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row>
    <row r="403" spans="1:33"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row>
    <row r="404" spans="1:33"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row>
    <row r="405" spans="1:33"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row>
    <row r="406" spans="1:33"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row>
    <row r="407" spans="1:33"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row>
    <row r="408" spans="1:33"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row>
    <row r="409" spans="1:33"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row>
    <row r="410" spans="1:33"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row>
    <row r="411" spans="1:33"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row>
    <row r="412" spans="1:33"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row>
    <row r="413" spans="1:33"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row>
    <row r="414" spans="1:33"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row>
    <row r="415" spans="1:33"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row>
    <row r="416" spans="1:33"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row>
    <row r="417" spans="1:33"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row>
    <row r="418" spans="1:33"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row>
    <row r="419" spans="1:33"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row>
    <row r="420" spans="1:33"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row>
    <row r="421" spans="1:33"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row>
    <row r="422" spans="1:33"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row>
    <row r="423" spans="1:33"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row>
    <row r="424" spans="1:33"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row>
    <row r="425" spans="1:33"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row>
    <row r="426" spans="1:33"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row>
    <row r="427" spans="1:33"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row>
    <row r="428" spans="1:33"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row>
    <row r="429" spans="1:33"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row>
    <row r="430" spans="1:33"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row>
    <row r="431" spans="1:33"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row>
    <row r="432" spans="1:33"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row>
    <row r="433" spans="1:33"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row>
    <row r="434" spans="1:33"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row>
    <row r="435" spans="1:33"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row>
    <row r="436" spans="1:33"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row>
    <row r="437" spans="1:33"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row>
    <row r="438" spans="1:33"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row>
    <row r="439" spans="1:33"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row>
    <row r="440" spans="1:33"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row>
    <row r="441" spans="1:33"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row>
    <row r="442" spans="1:33"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row>
    <row r="443" spans="1:33"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row>
    <row r="444" spans="1:33"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row>
    <row r="445" spans="1:33"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row>
    <row r="446" spans="1:33"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row>
    <row r="447" spans="1:33"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row>
    <row r="448" spans="1:33"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row>
    <row r="449" spans="1:33"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row>
    <row r="450" spans="1:33"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row>
    <row r="451" spans="1:33"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row>
    <row r="452" spans="1:33"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row>
    <row r="453" spans="1:33"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row>
    <row r="454" spans="1:33"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row>
    <row r="455" spans="1:33"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row>
    <row r="456" spans="1:33"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row>
    <row r="457" spans="1:33"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row>
    <row r="458" spans="1:33"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row>
    <row r="459" spans="1:33"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row>
    <row r="460" spans="1:33"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row>
    <row r="461" spans="1:33"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row>
    <row r="462" spans="1:33"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row>
    <row r="463" spans="1:33"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row>
    <row r="464" spans="1:33"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row>
    <row r="465" spans="1:33"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row>
    <row r="466" spans="1:33"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row>
    <row r="467" spans="1:33"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row>
    <row r="468" spans="1:33"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row>
    <row r="469" spans="1:33"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row>
    <row r="470" spans="1:33"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row>
    <row r="471" spans="1:33"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row>
    <row r="472" spans="1:33"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row>
    <row r="473" spans="1:33"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row>
    <row r="474" spans="1:33"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row>
    <row r="475" spans="1:33"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row>
    <row r="476" spans="1:33"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row>
    <row r="477" spans="1:33"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row>
    <row r="478" spans="1:33"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row>
    <row r="479" spans="1:33"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row>
    <row r="480" spans="1:33"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row>
    <row r="481" spans="1:33"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row>
    <row r="482" spans="1:33"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row>
    <row r="483" spans="1:33"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row>
    <row r="484" spans="1:33"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row>
    <row r="485" spans="1:33"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row>
    <row r="486" spans="1:33"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row>
    <row r="487" spans="1:33"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row>
    <row r="488" spans="1:33"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row>
    <row r="489" spans="1:33"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row>
    <row r="490" spans="1:33"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row>
    <row r="491" spans="1:33"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row>
    <row r="492" spans="1:33"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row>
    <row r="493" spans="1:33"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row>
    <row r="494" spans="1:33"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row>
    <row r="495" spans="1:33"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row>
    <row r="496" spans="1:33"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row>
    <row r="497" spans="1:33"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row>
    <row r="498" spans="1:33"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row>
    <row r="499" spans="1:33"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row>
    <row r="500" spans="1:33"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row>
    <row r="501" spans="1:33"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row>
    <row r="502" spans="1:33"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row>
    <row r="503" spans="1:33"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row>
    <row r="504" spans="1:33"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row>
    <row r="505" spans="1:33"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row>
    <row r="506" spans="1:33"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row>
    <row r="507" spans="1:33"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row>
    <row r="508" spans="1:33"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row>
    <row r="509" spans="1:33"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row>
    <row r="510" spans="1:33"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row>
    <row r="511" spans="1:33"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row>
    <row r="512" spans="1:33"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row>
    <row r="513" spans="1:33"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row>
    <row r="514" spans="1:33"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row>
    <row r="515" spans="1:33"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row>
    <row r="516" spans="1:33"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row>
    <row r="517" spans="1:33"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row>
    <row r="518" spans="1:33"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row>
    <row r="519" spans="1:33"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row>
    <row r="520" spans="1:33"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row>
    <row r="521" spans="1:33"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row>
    <row r="522" spans="1:33"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row>
    <row r="523" spans="1:33"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row>
    <row r="524" spans="1:33"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row>
    <row r="525" spans="1:33"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row>
    <row r="526" spans="1:33"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row>
    <row r="527" spans="1:33"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row>
    <row r="528" spans="1:33"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row>
    <row r="529" spans="1:33"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row>
    <row r="530" spans="1:33"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row>
    <row r="531" spans="1:33"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row>
    <row r="532" spans="1:33"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row>
    <row r="533" spans="1:33"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row>
    <row r="534" spans="1:33"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row>
    <row r="535" spans="1:33"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row>
    <row r="536" spans="1:33"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row>
    <row r="537" spans="1:33"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row>
    <row r="538" spans="1:33"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row>
    <row r="539" spans="1:33"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row>
    <row r="540" spans="1:33"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row>
    <row r="541" spans="1:33"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row>
    <row r="542" spans="1:33"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row>
    <row r="543" spans="1:33"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row>
    <row r="544" spans="1:33"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row>
    <row r="545" spans="1:33"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row>
    <row r="546" spans="1:33"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row>
    <row r="547" spans="1:33"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row>
    <row r="548" spans="1:33"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row>
    <row r="549" spans="1:33"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row>
    <row r="550" spans="1:33"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row>
    <row r="551" spans="1:33"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row>
    <row r="552" spans="1:33"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row>
    <row r="553" spans="1:33"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row>
    <row r="554" spans="1:33"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row>
    <row r="555" spans="1:33"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row>
    <row r="556" spans="1:33"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row>
    <row r="557" spans="1:33"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row>
    <row r="558" spans="1:33"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row>
    <row r="559" spans="1:33"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row>
    <row r="560" spans="1:33"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row>
    <row r="561" spans="1:33"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row>
    <row r="562" spans="1:33"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row>
    <row r="563" spans="1:33"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row>
    <row r="564" spans="1:33"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row>
    <row r="565" spans="1:33"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row>
    <row r="566" spans="1:33"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row>
    <row r="567" spans="1:33"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row>
    <row r="568" spans="1:33"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row>
    <row r="569" spans="1:33"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row>
    <row r="570" spans="1:33"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row>
    <row r="571" spans="1:33"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row>
    <row r="572" spans="1:33"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row>
    <row r="573" spans="1:33"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row>
    <row r="574" spans="1:33"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row>
    <row r="575" spans="1:33"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row>
    <row r="576" spans="1:33"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row>
    <row r="577" spans="1:33"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row>
    <row r="578" spans="1:33"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row>
    <row r="579" spans="1:33"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row>
    <row r="580" spans="1:33"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row>
    <row r="581" spans="1:33"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row>
    <row r="582" spans="1:33"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row>
    <row r="583" spans="1:33"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row>
    <row r="584" spans="1:33"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row>
    <row r="585" spans="1:33"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row>
    <row r="586" spans="1:33"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row>
    <row r="587" spans="1:33"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row>
    <row r="588" spans="1:33"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row>
    <row r="589" spans="1:33"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row>
    <row r="590" spans="1:33"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row>
    <row r="591" spans="1:33"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row>
    <row r="592" spans="1:33"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row>
    <row r="593" spans="1:33"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row>
    <row r="594" spans="1:33"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row>
    <row r="595" spans="1:33"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row>
    <row r="596" spans="1:33"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row>
    <row r="597" spans="1:33"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row>
    <row r="598" spans="1:33"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row>
    <row r="599" spans="1:33"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row>
    <row r="600" spans="1:33"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row>
    <row r="601" spans="1:33"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row>
    <row r="602" spans="1:33"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row>
    <row r="603" spans="1:33"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row>
    <row r="604" spans="1:33"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row>
    <row r="605" spans="1:33"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row>
    <row r="606" spans="1:33"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row>
    <row r="607" spans="1:33"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row>
    <row r="608" spans="1:33"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row>
    <row r="609" spans="1:33"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row>
    <row r="610" spans="1:33"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row>
    <row r="611" spans="1:33"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row>
    <row r="612" spans="1:33"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row>
    <row r="613" spans="1:33"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row>
    <row r="614" spans="1:33"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row>
    <row r="615" spans="1:33"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row>
    <row r="616" spans="1:33"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row>
    <row r="617" spans="1:33"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row>
    <row r="618" spans="1:33"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row>
    <row r="619" spans="1:33"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row>
    <row r="620" spans="1:33"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row>
    <row r="621" spans="1:33"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row>
    <row r="622" spans="1:33"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row>
    <row r="623" spans="1:33"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row>
    <row r="624" spans="1:33"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row>
    <row r="625" spans="1:33"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row>
    <row r="626" spans="1:33"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row>
    <row r="627" spans="1:33"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row>
    <row r="628" spans="1:33"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row>
    <row r="629" spans="1:33"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row>
    <row r="630" spans="1:33"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row>
    <row r="631" spans="1:33"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row>
    <row r="632" spans="1:33"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row>
    <row r="633" spans="1:33"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row>
    <row r="634" spans="1:33"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row>
    <row r="635" spans="1:33"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row>
    <row r="636" spans="1:33"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row>
    <row r="637" spans="1:33"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row>
    <row r="638" spans="1:33"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row>
    <row r="639" spans="1:33"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row>
    <row r="640" spans="1:33"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row>
    <row r="641" spans="1:33"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row>
    <row r="642" spans="1:33"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row>
    <row r="643" spans="1:33"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row>
    <row r="644" spans="1:33"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row>
    <row r="645" spans="1:33"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row>
    <row r="646" spans="1:33"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row>
    <row r="647" spans="1:33"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row>
    <row r="648" spans="1:33"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row>
    <row r="649" spans="1:33"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row>
    <row r="650" spans="1:33"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row>
    <row r="651" spans="1:33"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row>
    <row r="652" spans="1:33"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row>
    <row r="653" spans="1:33"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row>
    <row r="654" spans="1:33"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row>
    <row r="655" spans="1:33"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row>
    <row r="656" spans="1:33"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row>
    <row r="657" spans="1:33"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row>
    <row r="658" spans="1:33"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row>
    <row r="659" spans="1:33"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row>
    <row r="660" spans="1:33"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row>
    <row r="661" spans="1:33"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row>
    <row r="662" spans="1:33"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row>
    <row r="663" spans="1:33"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row>
    <row r="664" spans="1:33"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row>
    <row r="665" spans="1:33"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row>
    <row r="666" spans="1:33"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row>
    <row r="667" spans="1:33"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row>
    <row r="668" spans="1:33"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row>
    <row r="669" spans="1:33"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row>
    <row r="670" spans="1:33"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row>
    <row r="671" spans="1:33"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row>
    <row r="672" spans="1:33"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row>
    <row r="673" spans="1:33"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row>
    <row r="674" spans="1:33"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row>
    <row r="675" spans="1:33"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row>
    <row r="676" spans="1:33"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row>
    <row r="677" spans="1:33"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row>
    <row r="678" spans="1:33"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row>
    <row r="679" spans="1:33"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row>
    <row r="680" spans="1:33"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row>
    <row r="681" spans="1:33"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row>
    <row r="682" spans="1:33"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row>
    <row r="683" spans="1:33"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row>
    <row r="684" spans="1:33"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row>
    <row r="685" spans="1:33"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row>
    <row r="686" spans="1:33"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row>
    <row r="687" spans="1:33"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row>
    <row r="688" spans="1:33"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row>
    <row r="689" spans="1:33"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row>
    <row r="690" spans="1:33"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row>
    <row r="691" spans="1:33"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row>
    <row r="692" spans="1:33"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row>
    <row r="693" spans="1:33"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row>
    <row r="694" spans="1:33"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row>
    <row r="695" spans="1:33"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row>
    <row r="696" spans="1:33"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row>
    <row r="697" spans="1:33"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row>
    <row r="698" spans="1:33"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row>
    <row r="699" spans="1:33"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row>
    <row r="700" spans="1:33"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row>
    <row r="701" spans="1:33"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row>
    <row r="702" spans="1:33"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row>
    <row r="703" spans="1:33"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row>
    <row r="704" spans="1:33"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row>
    <row r="705" spans="1:33"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row>
    <row r="706" spans="1:33"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row>
    <row r="707" spans="1:33"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row>
    <row r="708" spans="1:33"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row>
    <row r="709" spans="1:33"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row>
    <row r="710" spans="1:33"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row>
    <row r="711" spans="1:33"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row>
    <row r="712" spans="1:33"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row>
    <row r="713" spans="1:33"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row>
    <row r="714" spans="1:33"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row>
    <row r="715" spans="1:33"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row>
    <row r="716" spans="1:33"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row>
    <row r="717" spans="1:33"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row>
    <row r="718" spans="1:33"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row>
    <row r="719" spans="1:33"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row>
    <row r="720" spans="1:33"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row>
    <row r="721" spans="1:33"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row>
    <row r="722" spans="1:33"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row>
    <row r="723" spans="1:33"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row>
    <row r="724" spans="1:33"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row>
    <row r="725" spans="1:33"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row>
    <row r="726" spans="1:33"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row>
    <row r="727" spans="1:33"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row>
    <row r="728" spans="1:33"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row>
    <row r="729" spans="1:33"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row>
    <row r="730" spans="1:33"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row>
    <row r="731" spans="1:33"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row>
    <row r="732" spans="1:33"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row>
    <row r="733" spans="1:33"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row>
    <row r="734" spans="1:33"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row>
    <row r="735" spans="1:33"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row>
    <row r="736" spans="1:33"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row>
    <row r="737" spans="1:33"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row>
    <row r="738" spans="1:33"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row>
    <row r="739" spans="1:33"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row>
    <row r="740" spans="1:33"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row>
    <row r="741" spans="1:33"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row>
    <row r="742" spans="1:33"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row>
    <row r="743" spans="1:33"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row>
    <row r="744" spans="1:33"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row>
    <row r="745" spans="1:33"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row>
    <row r="746" spans="1:33"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row>
    <row r="747" spans="1:33"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row>
    <row r="748" spans="1:33"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row>
    <row r="749" spans="1:33"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row>
    <row r="750" spans="1:33"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row>
    <row r="751" spans="1:33"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row>
    <row r="752" spans="1:33"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row>
    <row r="753" spans="1:33"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row>
    <row r="754" spans="1:33"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row>
    <row r="755" spans="1:33"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row>
    <row r="756" spans="1:33"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row>
    <row r="757" spans="1:33"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row>
    <row r="758" spans="1:33"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row>
    <row r="759" spans="1:33"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row>
    <row r="760" spans="1:33"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row>
    <row r="761" spans="1:33"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row>
    <row r="762" spans="1:33"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row>
    <row r="763" spans="1:33"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row>
    <row r="764" spans="1:33"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row>
    <row r="765" spans="1:33"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row>
    <row r="766" spans="1:33"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row>
    <row r="767" spans="1:33"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row>
    <row r="768" spans="1:33"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row>
    <row r="769" spans="1:33"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row>
    <row r="770" spans="1:33"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row>
    <row r="771" spans="1:33"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row>
    <row r="772" spans="1:33"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row>
    <row r="773" spans="1:33"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row>
    <row r="774" spans="1:33"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row>
    <row r="775" spans="1:33"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row>
    <row r="776" spans="1:33"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row>
    <row r="777" spans="1:33"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row>
    <row r="778" spans="1:33"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row>
    <row r="779" spans="1:33"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row>
    <row r="780" spans="1:33"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row>
    <row r="781" spans="1:33"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row>
    <row r="782" spans="1:33"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row>
    <row r="783" spans="1:33"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row>
    <row r="784" spans="1:33"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row>
    <row r="785" spans="1:33"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row>
    <row r="786" spans="1:33"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row>
    <row r="787" spans="1:33"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row>
    <row r="788" spans="1:33"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row>
    <row r="789" spans="1:33"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row>
    <row r="790" spans="1:33"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row>
    <row r="791" spans="1:33"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row>
    <row r="792" spans="1:33"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row>
    <row r="793" spans="1:33"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row>
    <row r="794" spans="1:33"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row>
    <row r="795" spans="1:33"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row>
    <row r="796" spans="1:33"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row>
    <row r="797" spans="1:33"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row>
    <row r="798" spans="1:33"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row>
    <row r="799" spans="1:33"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row>
    <row r="800" spans="1:33"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row>
    <row r="801" spans="1:33"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row>
    <row r="802" spans="1:33"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row>
    <row r="803" spans="1:33"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row>
    <row r="804" spans="1:33"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row>
    <row r="805" spans="1:33"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row>
    <row r="806" spans="1:33"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row>
    <row r="807" spans="1:33"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row>
    <row r="808" spans="1:33"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row>
    <row r="809" spans="1:33"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row>
    <row r="810" spans="1:33"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row>
    <row r="811" spans="1:33"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row>
    <row r="812" spans="1:33"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row>
    <row r="813" spans="1:33"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row>
    <row r="814" spans="1:33"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row>
    <row r="815" spans="1:33"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row>
    <row r="816" spans="1:33"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row>
    <row r="817" spans="1:33"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row>
    <row r="818" spans="1:33"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row>
    <row r="819" spans="1:33"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row>
    <row r="820" spans="1:33"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row>
    <row r="821" spans="1:33"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row>
    <row r="822" spans="1:33"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row>
    <row r="823" spans="1:33"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row>
    <row r="824" spans="1:33"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row>
    <row r="825" spans="1:33"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row>
    <row r="826" spans="1:33"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row>
    <row r="827" spans="1:33"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row>
    <row r="828" spans="1:33"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row>
    <row r="829" spans="1:33"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row>
    <row r="830" spans="1:33"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row>
    <row r="831" spans="1:33"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row>
    <row r="832" spans="1:33"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row>
    <row r="833" spans="1:33"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row>
    <row r="834" spans="1:33"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row>
    <row r="835" spans="1:33"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row>
    <row r="836" spans="1:33"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row>
    <row r="837" spans="1:33"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row>
    <row r="838" spans="1:33"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row>
    <row r="839" spans="1:33"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row>
    <row r="840" spans="1:33"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row>
    <row r="841" spans="1:33"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row>
    <row r="842" spans="1:33"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row>
    <row r="843" spans="1:33"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row>
    <row r="844" spans="1:33"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row>
    <row r="845" spans="1:33"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row>
    <row r="846" spans="1:33"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row>
    <row r="847" spans="1:33"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row>
    <row r="848" spans="1:33"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row>
    <row r="849" spans="1:33"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row>
    <row r="850" spans="1:33"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row>
    <row r="851" spans="1:33"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row>
    <row r="852" spans="1:33"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row>
    <row r="853" spans="1:33"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row>
    <row r="854" spans="1:33"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row>
    <row r="855" spans="1:33"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row>
    <row r="856" spans="1:33"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row>
    <row r="857" spans="1:33"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row>
    <row r="858" spans="1:33"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row>
    <row r="859" spans="1:33"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row>
    <row r="860" spans="1:33"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row>
    <row r="861" spans="1:33"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row>
    <row r="862" spans="1:33"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row>
    <row r="863" spans="1:33"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row>
    <row r="864" spans="1:33"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row>
    <row r="865" spans="1:33"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row>
    <row r="866" spans="1:33"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row>
    <row r="867" spans="1:33"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row>
    <row r="868" spans="1:33"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row>
    <row r="869" spans="1:33"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row>
    <row r="870" spans="1:33"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row>
    <row r="871" spans="1:33"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row>
    <row r="872" spans="1:33"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row>
    <row r="873" spans="1:33"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row>
    <row r="874" spans="1:33"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row>
    <row r="875" spans="1:33"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row>
    <row r="876" spans="1:33"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row>
    <row r="877" spans="1:33"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row>
    <row r="878" spans="1:33"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row>
    <row r="879" spans="1:33"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row>
    <row r="880" spans="1:33"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row>
    <row r="881" spans="1:33"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row>
    <row r="882" spans="1:33"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row>
    <row r="883" spans="1:33"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row>
    <row r="884" spans="1:33"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row>
    <row r="885" spans="1:33"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row>
    <row r="886" spans="1:33"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row>
    <row r="887" spans="1:33"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row>
    <row r="888" spans="1:33"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row>
    <row r="889" spans="1:33"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row>
    <row r="890" spans="1:33"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row>
    <row r="891" spans="1:33"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row>
    <row r="892" spans="1:33"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row>
    <row r="893" spans="1:33"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row>
    <row r="894" spans="1:33"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row>
    <row r="895" spans="1:33"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row>
    <row r="896" spans="1:33"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row>
    <row r="897" spans="1:33"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row>
    <row r="898" spans="1:33"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row>
    <row r="899" spans="1:33"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row>
    <row r="900" spans="1:33"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row>
    <row r="901" spans="1:33"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row>
    <row r="902" spans="1:33"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row>
    <row r="903" spans="1:33"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row>
    <row r="904" spans="1:33"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row>
    <row r="905" spans="1:33"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row>
    <row r="906" spans="1:33"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row>
    <row r="907" spans="1:33"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row>
    <row r="908" spans="1:33"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row>
    <row r="909" spans="1:33"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row>
    <row r="910" spans="1:33"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row>
    <row r="911" spans="1:33"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row>
    <row r="912" spans="1:33"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row>
    <row r="913" spans="1:33"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row>
    <row r="914" spans="1:33"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row>
    <row r="915" spans="1:33"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row>
    <row r="916" spans="1:33"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row>
    <row r="917" spans="1:33"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row>
    <row r="918" spans="1:33"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row>
    <row r="919" spans="1:33"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row>
    <row r="920" spans="1:33"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row>
    <row r="921" spans="1:33"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row>
    <row r="922" spans="1:33"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row>
    <row r="923" spans="1:33"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row>
    <row r="924" spans="1:33"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row>
    <row r="925" spans="1:33"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row>
    <row r="926" spans="1:33"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row>
    <row r="927" spans="1:33"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row>
    <row r="928" spans="1:33"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row>
    <row r="929" spans="1:33"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row>
    <row r="930" spans="1:33"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row>
    <row r="931" spans="1:33"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row>
    <row r="932" spans="1:33"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row>
    <row r="933" spans="1:33"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row>
    <row r="934" spans="1:33"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row>
    <row r="935" spans="1:33"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row>
    <row r="936" spans="1:33"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row>
    <row r="937" spans="1:33"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row>
    <row r="938" spans="1:33"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row>
    <row r="939" spans="1:33"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row>
    <row r="940" spans="1:33"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row>
    <row r="941" spans="1:33"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row>
    <row r="942" spans="1:33"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row>
    <row r="943" spans="1:33"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row>
    <row r="944" spans="1:33"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row>
    <row r="945" spans="1:33"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row>
    <row r="946" spans="1:33"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row>
    <row r="947" spans="1:33"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row>
    <row r="948" spans="1:33"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row>
    <row r="949" spans="1:33"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row>
    <row r="950" spans="1:33"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row>
    <row r="951" spans="1:33"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row>
    <row r="952" spans="1:33"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row>
    <row r="953" spans="1:33"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row>
    <row r="954" spans="1:33"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row>
    <row r="955" spans="1:33"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row>
    <row r="956" spans="1:33"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row>
    <row r="957" spans="1:33"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row>
    <row r="958" spans="1:33"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row>
    <row r="959" spans="1:33"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row>
    <row r="960" spans="1:33"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row>
    <row r="961" spans="1:33"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row>
    <row r="962" spans="1:33"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row>
    <row r="963" spans="1:33"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row>
    <row r="964" spans="1:33"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row>
    <row r="965" spans="1:33"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row>
    <row r="966" spans="1:33"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row>
    <row r="967" spans="1:33"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row>
    <row r="968" spans="1:33"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row>
    <row r="969" spans="1:33"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row>
    <row r="970" spans="1:33"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row>
    <row r="971" spans="1:33"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row>
    <row r="972" spans="1:33"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row>
    <row r="973" spans="1:33"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row>
    <row r="974" spans="1:33"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row>
    <row r="975" spans="1:33"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row>
    <row r="976" spans="1:33"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row>
    <row r="977" spans="1:33"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row>
    <row r="978" spans="1:33"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row>
    <row r="979" spans="1:33"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row>
    <row r="980" spans="1:33"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row>
    <row r="981" spans="1:33"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row>
    <row r="982" spans="1:33"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row>
    <row r="983" spans="1:33"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row>
    <row r="984" spans="1:33"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row>
    <row r="985" spans="1:33"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row>
    <row r="986" spans="1:33"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row>
    <row r="987" spans="1:33"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row>
    <row r="988" spans="1:33"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row>
    <row r="989" spans="1:33"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row>
    <row r="990" spans="1:33"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row>
    <row r="991" spans="1:33"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row>
    <row r="992" spans="1:33"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row>
    <row r="993" spans="1:33"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row>
    <row r="994" spans="1:33"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row>
    <row r="995" spans="1:33"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row>
    <row r="996" spans="1:33"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row>
    <row r="997" spans="1:33"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row>
    <row r="998" spans="1:33"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row>
    <row r="999" spans="1:33"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row>
    <row r="1000" spans="1:33"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4140625" defaultRowHeight="15" customHeight="1" x14ac:dyDescent="0.3"/>
  <cols>
    <col min="1" max="1" width="5.44140625" customWidth="1"/>
    <col min="2" max="2" width="34.6640625" customWidth="1"/>
    <col min="3" max="3" width="1.33203125" customWidth="1"/>
    <col min="4" max="4" width="10.88671875" customWidth="1"/>
    <col min="5" max="5" width="1.109375" customWidth="1"/>
    <col min="6" max="6" width="12.33203125" customWidth="1"/>
    <col min="7" max="7" width="1.44140625" customWidth="1"/>
    <col min="8" max="8" width="12.6640625" customWidth="1"/>
    <col min="9" max="9" width="1.44140625" customWidth="1"/>
    <col min="10" max="10" width="15.33203125" customWidth="1"/>
    <col min="11" max="11" width="14.33203125" customWidth="1"/>
    <col min="12" max="12" width="16.44140625" customWidth="1"/>
    <col min="13" max="13" width="14.44140625" customWidth="1"/>
    <col min="14" max="14" width="14.6640625" bestFit="1" customWidth="1"/>
    <col min="15" max="15" width="14.44140625" bestFit="1" customWidth="1"/>
    <col min="16" max="16" width="11.44140625" customWidth="1"/>
    <col min="17" max="17" width="13" customWidth="1"/>
    <col min="18" max="28" width="10" customWidth="1"/>
  </cols>
  <sheetData>
    <row r="1" spans="1:28" ht="14.4" x14ac:dyDescent="0.3">
      <c r="A1" s="1"/>
      <c r="B1" s="1"/>
      <c r="C1" s="1"/>
      <c r="D1" s="1"/>
      <c r="E1" s="1"/>
      <c r="F1" s="1"/>
      <c r="G1" s="1"/>
      <c r="H1" s="1"/>
      <c r="I1" s="1"/>
      <c r="J1" s="1"/>
      <c r="K1" s="1"/>
      <c r="L1" s="1"/>
      <c r="M1" s="1"/>
      <c r="N1" s="1"/>
      <c r="O1" s="1"/>
      <c r="P1" s="1"/>
      <c r="Q1" s="1"/>
      <c r="R1" s="1"/>
      <c r="S1" s="1"/>
      <c r="T1" s="1"/>
      <c r="U1" s="1"/>
      <c r="V1" s="1"/>
      <c r="W1" s="1"/>
      <c r="X1" s="1"/>
      <c r="Y1" s="1"/>
      <c r="Z1" s="1"/>
      <c r="AA1" s="1"/>
      <c r="AB1" s="1"/>
    </row>
    <row r="2" spans="1:28" ht="14.4" x14ac:dyDescent="0.3">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4">
      <c r="A3" s="436"/>
      <c r="B3" s="423"/>
      <c r="C3" s="423"/>
      <c r="D3" s="423"/>
      <c r="E3" s="423"/>
      <c r="F3" s="423"/>
      <c r="G3" s="423"/>
      <c r="H3" s="423"/>
      <c r="I3" s="423"/>
      <c r="J3" s="423"/>
      <c r="K3" s="423"/>
      <c r="L3" s="423"/>
      <c r="M3" s="423"/>
      <c r="N3" s="423"/>
      <c r="O3" s="423"/>
      <c r="P3" s="2"/>
      <c r="Q3" s="1"/>
      <c r="R3" s="1"/>
      <c r="S3" s="1"/>
      <c r="T3" s="1"/>
      <c r="U3" s="1"/>
      <c r="V3" s="1"/>
      <c r="W3" s="1"/>
      <c r="X3" s="1"/>
      <c r="Y3" s="1"/>
      <c r="Z3" s="1"/>
      <c r="AA3" s="1"/>
      <c r="AB3" s="1"/>
    </row>
    <row r="4" spans="1:28" ht="39.75" customHeight="1" x14ac:dyDescent="0.4">
      <c r="A4" s="437" t="s">
        <v>0</v>
      </c>
      <c r="B4" s="423"/>
      <c r="C4" s="423"/>
      <c r="D4" s="423"/>
      <c r="E4" s="423"/>
      <c r="F4" s="423"/>
      <c r="G4" s="423"/>
      <c r="H4" s="423"/>
      <c r="I4" s="423"/>
      <c r="J4" s="423"/>
      <c r="K4" s="423"/>
      <c r="L4" s="423"/>
      <c r="M4" s="423"/>
      <c r="N4" s="423"/>
      <c r="O4" s="423"/>
      <c r="P4" s="2"/>
      <c r="Q4" s="1"/>
      <c r="R4" s="1"/>
      <c r="S4" s="1"/>
      <c r="T4" s="1"/>
      <c r="U4" s="1"/>
      <c r="V4" s="1"/>
      <c r="W4" s="1"/>
      <c r="X4" s="1"/>
      <c r="Y4" s="1"/>
      <c r="Z4" s="1"/>
      <c r="AA4" s="1"/>
      <c r="AB4" s="1"/>
    </row>
    <row r="5" spans="1:28" ht="21" hidden="1" customHeight="1" x14ac:dyDescent="0.4">
      <c r="A5" s="436"/>
      <c r="B5" s="423"/>
      <c r="C5" s="423"/>
      <c r="D5" s="423"/>
      <c r="E5" s="423"/>
      <c r="F5" s="423"/>
      <c r="G5" s="423"/>
      <c r="H5" s="423"/>
      <c r="I5" s="423"/>
      <c r="J5" s="423"/>
      <c r="K5" s="423"/>
      <c r="L5" s="423"/>
      <c r="M5" s="423"/>
      <c r="N5" s="423"/>
      <c r="O5" s="423"/>
      <c r="P5" s="2"/>
      <c r="Q5" s="1"/>
      <c r="R5" s="1"/>
      <c r="S5" s="1"/>
      <c r="T5" s="1"/>
      <c r="U5" s="1"/>
      <c r="V5" s="1"/>
      <c r="W5" s="1"/>
      <c r="X5" s="1"/>
      <c r="Y5" s="1"/>
      <c r="Z5" s="1"/>
      <c r="AA5" s="1"/>
      <c r="AB5" s="1"/>
    </row>
    <row r="6" spans="1:28" ht="15" hidden="1" customHeight="1" x14ac:dyDescent="0.3">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3">
      <c r="A7" s="1"/>
      <c r="B7" s="438" t="s">
        <v>1</v>
      </c>
      <c r="C7" s="423"/>
      <c r="D7" s="423"/>
      <c r="E7" s="1"/>
      <c r="F7" s="439">
        <v>2024</v>
      </c>
      <c r="G7" s="440"/>
      <c r="H7" s="98"/>
      <c r="I7" s="98"/>
      <c r="J7" s="3">
        <v>2025</v>
      </c>
      <c r="K7" s="3">
        <v>2026</v>
      </c>
      <c r="L7" s="3">
        <v>2027</v>
      </c>
      <c r="M7" s="3">
        <v>2028</v>
      </c>
      <c r="N7" s="3" t="s">
        <v>2</v>
      </c>
      <c r="O7" s="1"/>
      <c r="P7" s="1"/>
      <c r="Q7" s="1"/>
      <c r="R7" s="1"/>
      <c r="S7" s="1"/>
      <c r="T7" s="1"/>
      <c r="U7" s="1"/>
      <c r="V7" s="1"/>
      <c r="W7" s="1"/>
      <c r="X7" s="1"/>
      <c r="Y7" s="1"/>
      <c r="Z7" s="1"/>
      <c r="AA7" s="1"/>
      <c r="AB7" s="1"/>
    </row>
    <row r="8" spans="1:28" ht="15" hidden="1" customHeight="1" x14ac:dyDescent="0.3">
      <c r="A8" s="1"/>
      <c r="B8" s="423"/>
      <c r="C8" s="423"/>
      <c r="D8" s="423"/>
      <c r="E8" s="1"/>
      <c r="F8" s="441">
        <v>16263770000</v>
      </c>
      <c r="G8" s="440"/>
      <c r="H8" s="98"/>
      <c r="I8" s="98"/>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3">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3">
      <c r="A10" s="5"/>
      <c r="B10" s="5"/>
      <c r="C10" s="5"/>
      <c r="D10" s="5"/>
      <c r="E10" s="5"/>
      <c r="F10" s="5"/>
      <c r="G10" s="5"/>
      <c r="H10" s="5"/>
      <c r="I10" s="5"/>
      <c r="J10" s="5"/>
      <c r="K10" s="5"/>
      <c r="L10" s="5"/>
      <c r="M10" s="5"/>
      <c r="N10" s="5"/>
      <c r="O10" s="5"/>
      <c r="P10" s="6"/>
      <c r="Q10" s="1"/>
      <c r="R10" s="1"/>
      <c r="S10" s="1"/>
      <c r="T10" s="1"/>
      <c r="U10" s="1"/>
      <c r="V10" s="1"/>
      <c r="W10" s="1"/>
      <c r="X10" s="1"/>
      <c r="Y10" s="1"/>
      <c r="Z10" s="1"/>
      <c r="AA10" s="1"/>
      <c r="AB10" s="1"/>
    </row>
    <row r="11" spans="1:28" ht="20.25" customHeight="1" x14ac:dyDescent="0.3">
      <c r="A11" s="444" t="s">
        <v>3</v>
      </c>
      <c r="B11" s="423"/>
      <c r="C11" s="423"/>
      <c r="D11" s="423"/>
      <c r="E11" s="423"/>
      <c r="F11" s="423"/>
      <c r="G11" s="423"/>
      <c r="H11" s="423"/>
      <c r="I11" s="423"/>
      <c r="J11" s="423"/>
      <c r="K11" s="423"/>
      <c r="L11" s="423"/>
      <c r="M11" s="423"/>
      <c r="N11" s="423"/>
      <c r="O11" s="423"/>
      <c r="P11" s="8"/>
      <c r="Q11" s="9"/>
      <c r="R11" s="1"/>
      <c r="S11" s="1"/>
      <c r="T11" s="1"/>
      <c r="U11" s="1"/>
      <c r="V11" s="1"/>
      <c r="W11" s="1"/>
      <c r="X11" s="1"/>
      <c r="Y11" s="1"/>
      <c r="Z11" s="1"/>
      <c r="AA11" s="1"/>
      <c r="AB11" s="1"/>
    </row>
    <row r="12" spans="1:28" ht="9" customHeight="1" x14ac:dyDescent="0.3">
      <c r="A12" s="7"/>
      <c r="B12" s="7"/>
      <c r="C12" s="7"/>
      <c r="D12" s="7"/>
      <c r="E12" s="7"/>
      <c r="F12" s="7"/>
      <c r="G12" s="7"/>
      <c r="H12" s="7"/>
      <c r="I12" s="7"/>
      <c r="J12" s="7"/>
      <c r="K12" s="7"/>
      <c r="L12" s="7"/>
      <c r="M12" s="7"/>
      <c r="N12" s="7"/>
      <c r="O12" s="7"/>
      <c r="P12" s="8"/>
      <c r="Q12" s="9"/>
      <c r="R12" s="1"/>
      <c r="S12" s="1"/>
      <c r="T12" s="1"/>
      <c r="U12" s="1"/>
      <c r="V12" s="1"/>
      <c r="W12" s="1"/>
      <c r="X12" s="1"/>
      <c r="Y12" s="1"/>
      <c r="Z12" s="1"/>
      <c r="AA12" s="1"/>
      <c r="AB12" s="1"/>
    </row>
    <row r="13" spans="1:28" ht="21.75" customHeight="1" x14ac:dyDescent="0.3">
      <c r="A13" s="422" t="s">
        <v>4</v>
      </c>
      <c r="B13" s="430" t="s">
        <v>5</v>
      </c>
      <c r="C13" s="5"/>
      <c r="D13" s="10" t="s">
        <v>6</v>
      </c>
      <c r="E13" s="5"/>
      <c r="F13" s="11" t="s">
        <v>7</v>
      </c>
      <c r="G13" s="5"/>
      <c r="H13" s="11" t="s">
        <v>7</v>
      </c>
      <c r="I13" s="5"/>
      <c r="J13" s="11" t="s">
        <v>8</v>
      </c>
      <c r="K13" s="12">
        <v>2024</v>
      </c>
      <c r="L13" s="12">
        <v>2025</v>
      </c>
      <c r="M13" s="12">
        <v>2026</v>
      </c>
      <c r="N13" s="12">
        <v>2027</v>
      </c>
      <c r="O13" s="12" t="s">
        <v>2</v>
      </c>
      <c r="P13" s="13"/>
      <c r="Q13" s="1"/>
      <c r="R13" s="1"/>
      <c r="S13" s="1"/>
      <c r="T13" s="1"/>
      <c r="U13" s="1"/>
      <c r="V13" s="1"/>
      <c r="W13" s="1"/>
      <c r="X13" s="1"/>
      <c r="Y13" s="1"/>
      <c r="Z13" s="1"/>
      <c r="AA13" s="1"/>
      <c r="AB13" s="1"/>
    </row>
    <row r="14" spans="1:28" ht="21.75" customHeight="1" x14ac:dyDescent="0.3">
      <c r="A14" s="423"/>
      <c r="B14" s="425"/>
      <c r="C14" s="5"/>
      <c r="D14" s="429">
        <v>1</v>
      </c>
      <c r="E14" s="5"/>
      <c r="F14" s="429" t="s">
        <v>9</v>
      </c>
      <c r="G14" s="5"/>
      <c r="H14" s="429"/>
      <c r="I14" s="5"/>
      <c r="J14" s="14" t="s">
        <v>10</v>
      </c>
      <c r="K14" s="15">
        <v>15</v>
      </c>
      <c r="L14" s="16">
        <v>50</v>
      </c>
      <c r="M14" s="16">
        <v>85</v>
      </c>
      <c r="N14" s="17">
        <v>100</v>
      </c>
      <c r="O14" s="15">
        <v>100</v>
      </c>
      <c r="P14" s="6"/>
      <c r="Q14" s="1"/>
      <c r="R14" s="1"/>
      <c r="S14" s="1"/>
      <c r="T14" s="1"/>
      <c r="U14" s="1"/>
      <c r="V14" s="1"/>
      <c r="W14" s="1"/>
      <c r="X14" s="1"/>
      <c r="Y14" s="1"/>
      <c r="Z14" s="1"/>
      <c r="AA14" s="1"/>
      <c r="AB14" s="1"/>
    </row>
    <row r="15" spans="1:28" ht="21.75" customHeight="1" x14ac:dyDescent="0.3">
      <c r="A15" s="423"/>
      <c r="B15" s="426"/>
      <c r="C15" s="5"/>
      <c r="D15" s="426"/>
      <c r="E15" s="5"/>
      <c r="F15" s="426"/>
      <c r="G15" s="5"/>
      <c r="H15" s="426"/>
      <c r="I15" s="5"/>
      <c r="J15" s="14" t="s">
        <v>11</v>
      </c>
      <c r="K15" s="4"/>
      <c r="L15" s="4"/>
      <c r="M15" s="4"/>
      <c r="N15" s="4"/>
      <c r="O15" s="4">
        <f t="shared" ref="O15" si="0">SUM(K15:N15)</f>
        <v>0</v>
      </c>
      <c r="P15" s="6"/>
      <c r="Q15" s="1"/>
      <c r="R15" s="1"/>
      <c r="S15" s="1"/>
      <c r="T15" s="1"/>
      <c r="U15" s="1"/>
      <c r="V15" s="1"/>
      <c r="W15" s="1"/>
      <c r="X15" s="1"/>
      <c r="Y15" s="1"/>
      <c r="Z15" s="1"/>
      <c r="AA15" s="1"/>
      <c r="AB15" s="1"/>
    </row>
    <row r="16" spans="1:28" ht="15" customHeight="1" x14ac:dyDescent="0.3">
      <c r="A16" s="5"/>
      <c r="B16" s="5"/>
      <c r="C16" s="5"/>
      <c r="D16" s="1"/>
      <c r="E16" s="5"/>
      <c r="F16" s="5"/>
      <c r="G16" s="5"/>
      <c r="H16" s="5"/>
      <c r="I16" s="5"/>
      <c r="J16" s="1"/>
      <c r="K16" s="18"/>
      <c r="L16" s="18"/>
      <c r="M16" s="18"/>
      <c r="N16" s="18"/>
      <c r="O16" s="18"/>
      <c r="P16" s="19"/>
      <c r="Q16" s="1"/>
      <c r="R16" s="1"/>
      <c r="S16" s="1"/>
      <c r="T16" s="1"/>
      <c r="U16" s="1"/>
      <c r="V16" s="1"/>
      <c r="W16" s="1"/>
      <c r="X16" s="1"/>
      <c r="Y16" s="1"/>
      <c r="Z16" s="1"/>
      <c r="AA16" s="1"/>
      <c r="AB16" s="1"/>
    </row>
    <row r="17" spans="1:28" ht="15" customHeight="1" x14ac:dyDescent="0.3">
      <c r="A17" s="442" t="s">
        <v>12</v>
      </c>
      <c r="B17" s="423"/>
      <c r="C17" s="423"/>
      <c r="D17" s="423"/>
      <c r="E17" s="423"/>
      <c r="F17" s="423"/>
      <c r="G17" s="423"/>
      <c r="H17" s="423"/>
      <c r="I17" s="423"/>
      <c r="J17" s="423"/>
      <c r="K17" s="423"/>
      <c r="L17" s="423"/>
      <c r="M17" s="423"/>
      <c r="N17" s="423"/>
      <c r="O17" s="423"/>
      <c r="P17" s="20"/>
      <c r="Q17" s="1"/>
      <c r="R17" s="1"/>
      <c r="S17" s="1"/>
      <c r="T17" s="1"/>
      <c r="U17" s="1"/>
      <c r="V17" s="1"/>
      <c r="W17" s="1"/>
      <c r="X17" s="1"/>
      <c r="Y17" s="1"/>
      <c r="Z17" s="1"/>
      <c r="AA17" s="1"/>
      <c r="AB17" s="1"/>
    </row>
    <row r="18" spans="1:28" ht="26.25" customHeight="1" x14ac:dyDescent="0.3">
      <c r="A18" s="422" t="s">
        <v>13</v>
      </c>
      <c r="B18" s="443" t="s">
        <v>14</v>
      </c>
      <c r="C18" s="5"/>
      <c r="D18" s="99" t="s">
        <v>15</v>
      </c>
      <c r="E18" s="5"/>
      <c r="F18" s="100" t="s">
        <v>7</v>
      </c>
      <c r="G18" s="5"/>
      <c r="H18" s="102" t="s">
        <v>310</v>
      </c>
      <c r="I18" s="5"/>
      <c r="J18" s="100" t="s">
        <v>8</v>
      </c>
      <c r="K18" s="101">
        <v>2024</v>
      </c>
      <c r="L18" s="101">
        <v>2025</v>
      </c>
      <c r="M18" s="101">
        <v>2026</v>
      </c>
      <c r="N18" s="101">
        <v>2027</v>
      </c>
      <c r="O18" s="101" t="s">
        <v>2</v>
      </c>
      <c r="P18" s="13"/>
      <c r="Q18" s="1"/>
      <c r="R18" s="1"/>
      <c r="S18" s="1"/>
      <c r="T18" s="1"/>
      <c r="U18" s="1"/>
      <c r="V18" s="1"/>
      <c r="W18" s="1"/>
      <c r="X18" s="1"/>
      <c r="Y18" s="1"/>
      <c r="Z18" s="1"/>
      <c r="AA18" s="1"/>
      <c r="AB18" s="1"/>
    </row>
    <row r="19" spans="1:28" ht="15" customHeight="1" x14ac:dyDescent="0.3">
      <c r="A19" s="423"/>
      <c r="B19" s="425"/>
      <c r="C19" s="5"/>
      <c r="D19" s="429">
        <v>1</v>
      </c>
      <c r="E19" s="5"/>
      <c r="F19" s="429" t="s">
        <v>16</v>
      </c>
      <c r="G19" s="5"/>
      <c r="H19" s="429">
        <v>10</v>
      </c>
      <c r="I19" s="5"/>
      <c r="J19" s="14" t="s">
        <v>10</v>
      </c>
      <c r="K19" s="15">
        <v>1</v>
      </c>
      <c r="L19" s="16">
        <v>1</v>
      </c>
      <c r="M19" s="16">
        <v>1</v>
      </c>
      <c r="N19" s="16">
        <v>1</v>
      </c>
      <c r="O19" s="21">
        <v>1</v>
      </c>
      <c r="P19" s="6"/>
      <c r="Q19" s="1"/>
      <c r="R19" s="1"/>
      <c r="S19" s="1"/>
      <c r="T19" s="1"/>
      <c r="U19" s="1"/>
      <c r="V19" s="1"/>
      <c r="W19" s="1"/>
      <c r="X19" s="1"/>
      <c r="Y19" s="1"/>
      <c r="Z19" s="1"/>
      <c r="AA19" s="1"/>
      <c r="AB19" s="1"/>
    </row>
    <row r="20" spans="1:28" ht="15" customHeight="1" x14ac:dyDescent="0.3">
      <c r="A20" s="423"/>
      <c r="B20" s="426"/>
      <c r="C20" s="5"/>
      <c r="D20" s="426"/>
      <c r="E20" s="5"/>
      <c r="F20" s="426"/>
      <c r="G20" s="5"/>
      <c r="H20" s="426"/>
      <c r="I20" s="5"/>
      <c r="J20" s="14" t="s">
        <v>11</v>
      </c>
      <c r="K20" s="22">
        <v>888953000</v>
      </c>
      <c r="L20" s="22">
        <v>1449000000</v>
      </c>
      <c r="M20" s="22">
        <v>1491000000</v>
      </c>
      <c r="N20" s="22">
        <v>1535000000</v>
      </c>
      <c r="O20" s="21">
        <f>+SUM(K20:N20)</f>
        <v>5363953000</v>
      </c>
      <c r="P20" s="23"/>
      <c r="Q20" s="1"/>
      <c r="R20" s="1"/>
      <c r="S20" s="1"/>
      <c r="T20" s="1"/>
      <c r="U20" s="1"/>
      <c r="V20" s="1"/>
      <c r="W20" s="1"/>
      <c r="X20" s="1"/>
      <c r="Y20" s="1"/>
      <c r="Z20" s="1"/>
      <c r="AA20" s="1"/>
      <c r="AB20" s="1"/>
    </row>
    <row r="21" spans="1:28" ht="15" customHeight="1" x14ac:dyDescent="0.3">
      <c r="A21" s="24"/>
      <c r="B21" s="25"/>
      <c r="C21" s="5"/>
      <c r="D21" s="1"/>
      <c r="E21" s="5"/>
      <c r="F21" s="5"/>
      <c r="G21" s="5"/>
      <c r="H21" s="5"/>
      <c r="I21" s="5"/>
      <c r="J21" s="5"/>
      <c r="K21" s="5"/>
      <c r="L21" s="5"/>
      <c r="M21" s="5"/>
      <c r="N21" s="5"/>
      <c r="O21" s="5"/>
      <c r="P21" s="6"/>
      <c r="Q21" s="1"/>
      <c r="R21" s="1"/>
      <c r="S21" s="1"/>
      <c r="T21" s="1"/>
      <c r="U21" s="1"/>
      <c r="V21" s="1"/>
      <c r="W21" s="1"/>
      <c r="X21" s="1"/>
      <c r="Y21" s="1"/>
      <c r="Z21" s="1"/>
      <c r="AA21" s="1"/>
      <c r="AB21" s="1"/>
    </row>
    <row r="22" spans="1:28" ht="26.25" customHeight="1" x14ac:dyDescent="0.3">
      <c r="A22" s="422" t="s">
        <v>13</v>
      </c>
      <c r="B22" s="428" t="s">
        <v>17</v>
      </c>
      <c r="C22" s="5"/>
      <c r="D22" s="103" t="s">
        <v>15</v>
      </c>
      <c r="E22" s="5"/>
      <c r="F22" s="104" t="s">
        <v>7</v>
      </c>
      <c r="G22" s="5"/>
      <c r="H22" s="104" t="s">
        <v>310</v>
      </c>
      <c r="I22" s="5"/>
      <c r="J22" s="104" t="s">
        <v>8</v>
      </c>
      <c r="K22" s="105">
        <v>2024</v>
      </c>
      <c r="L22" s="105">
        <v>2025</v>
      </c>
      <c r="M22" s="105">
        <v>2026</v>
      </c>
      <c r="N22" s="105">
        <v>2027</v>
      </c>
      <c r="O22" s="105" t="s">
        <v>2</v>
      </c>
      <c r="P22" s="13"/>
      <c r="Q22" s="1"/>
      <c r="R22" s="1"/>
      <c r="S22" s="1"/>
      <c r="T22" s="1"/>
      <c r="U22" s="1"/>
      <c r="V22" s="1"/>
      <c r="W22" s="1"/>
      <c r="X22" s="1"/>
      <c r="Y22" s="1"/>
      <c r="Z22" s="1"/>
      <c r="AA22" s="1"/>
      <c r="AB22" s="1"/>
    </row>
    <row r="23" spans="1:28" ht="15" customHeight="1" x14ac:dyDescent="0.3">
      <c r="A23" s="423"/>
      <c r="B23" s="425"/>
      <c r="C23" s="5"/>
      <c r="D23" s="429">
        <v>1</v>
      </c>
      <c r="E23" s="5"/>
      <c r="F23" s="429" t="s">
        <v>16</v>
      </c>
      <c r="G23" s="5"/>
      <c r="H23" s="429">
        <v>10</v>
      </c>
      <c r="I23" s="5"/>
      <c r="J23" s="14" t="s">
        <v>10</v>
      </c>
      <c r="K23" s="15">
        <v>1</v>
      </c>
      <c r="L23" s="16">
        <v>1</v>
      </c>
      <c r="M23" s="16">
        <v>1</v>
      </c>
      <c r="N23" s="16">
        <v>1</v>
      </c>
      <c r="O23" s="21">
        <v>1</v>
      </c>
      <c r="P23" s="6"/>
      <c r="Q23" s="18"/>
      <c r="R23" s="1"/>
      <c r="S23" s="1"/>
      <c r="T23" s="1"/>
      <c r="U23" s="1"/>
      <c r="V23" s="1"/>
      <c r="W23" s="1"/>
      <c r="X23" s="1"/>
      <c r="Y23" s="1"/>
      <c r="Z23" s="1"/>
      <c r="AA23" s="1"/>
      <c r="AB23" s="1"/>
    </row>
    <row r="24" spans="1:28" ht="15" customHeight="1" x14ac:dyDescent="0.3">
      <c r="A24" s="423"/>
      <c r="B24" s="426"/>
      <c r="C24" s="5"/>
      <c r="D24" s="426"/>
      <c r="E24" s="5"/>
      <c r="F24" s="426"/>
      <c r="G24" s="5"/>
      <c r="H24" s="426"/>
      <c r="I24" s="5"/>
      <c r="J24" s="14" t="s">
        <v>11</v>
      </c>
      <c r="K24" s="22">
        <v>4981991000</v>
      </c>
      <c r="L24" s="22">
        <v>4590500000</v>
      </c>
      <c r="M24" s="22">
        <v>4888100000</v>
      </c>
      <c r="N24" s="22">
        <v>10463515000</v>
      </c>
      <c r="O24" s="21">
        <f>+SUM(K24:N24)</f>
        <v>24924106000</v>
      </c>
      <c r="P24" s="23"/>
      <c r="Q24" s="1"/>
      <c r="R24" s="1"/>
      <c r="S24" s="1"/>
      <c r="T24" s="1"/>
      <c r="U24" s="1"/>
      <c r="V24" s="1"/>
      <c r="W24" s="1"/>
      <c r="X24" s="1"/>
      <c r="Y24" s="1"/>
      <c r="Z24" s="1"/>
      <c r="AA24" s="1"/>
      <c r="AB24" s="1"/>
    </row>
    <row r="25" spans="1:28" ht="15" customHeight="1" x14ac:dyDescent="0.3">
      <c r="A25" s="24"/>
      <c r="B25" s="25"/>
      <c r="C25" s="5"/>
      <c r="D25" s="1"/>
      <c r="E25" s="5"/>
      <c r="F25" s="5"/>
      <c r="G25" s="5"/>
      <c r="H25" s="5"/>
      <c r="I25" s="5"/>
      <c r="J25" s="5"/>
      <c r="K25" s="5"/>
      <c r="L25" s="5"/>
      <c r="M25" s="5"/>
      <c r="N25" s="5"/>
      <c r="O25" s="5"/>
      <c r="P25" s="6"/>
      <c r="Q25" s="1"/>
      <c r="R25" s="1"/>
      <c r="S25" s="1"/>
      <c r="T25" s="1"/>
      <c r="U25" s="1"/>
      <c r="V25" s="1"/>
      <c r="W25" s="1"/>
      <c r="X25" s="1"/>
      <c r="Y25" s="1"/>
      <c r="Z25" s="1"/>
      <c r="AA25" s="1"/>
      <c r="AB25" s="1"/>
    </row>
    <row r="26" spans="1:28" ht="26.25" customHeight="1" x14ac:dyDescent="0.3">
      <c r="A26" s="422" t="s">
        <v>13</v>
      </c>
      <c r="B26" s="433" t="s">
        <v>18</v>
      </c>
      <c r="C26" s="5"/>
      <c r="D26" s="106" t="s">
        <v>15</v>
      </c>
      <c r="E26" s="5"/>
      <c r="F26" s="107" t="s">
        <v>7</v>
      </c>
      <c r="G26" s="5"/>
      <c r="H26" s="107" t="s">
        <v>310</v>
      </c>
      <c r="I26" s="5"/>
      <c r="J26" s="107" t="s">
        <v>8</v>
      </c>
      <c r="K26" s="108">
        <v>2024</v>
      </c>
      <c r="L26" s="108">
        <v>2025</v>
      </c>
      <c r="M26" s="108">
        <v>2026</v>
      </c>
      <c r="N26" s="108">
        <v>2027</v>
      </c>
      <c r="O26" s="108" t="s">
        <v>2</v>
      </c>
      <c r="P26" s="13"/>
      <c r="Q26" s="1"/>
      <c r="R26" s="1"/>
      <c r="S26" s="1"/>
      <c r="T26" s="1"/>
      <c r="U26" s="1"/>
      <c r="V26" s="1"/>
      <c r="W26" s="1"/>
      <c r="X26" s="1"/>
      <c r="Y26" s="1"/>
      <c r="Z26" s="1"/>
      <c r="AA26" s="1"/>
      <c r="AB26" s="1"/>
    </row>
    <row r="27" spans="1:28" ht="15" customHeight="1" x14ac:dyDescent="0.3">
      <c r="A27" s="423"/>
      <c r="B27" s="434"/>
      <c r="C27" s="5"/>
      <c r="D27" s="429">
        <v>1</v>
      </c>
      <c r="E27" s="5"/>
      <c r="F27" s="429" t="s">
        <v>16</v>
      </c>
      <c r="G27" s="5"/>
      <c r="H27" s="429">
        <v>10</v>
      </c>
      <c r="I27" s="5"/>
      <c r="J27" s="14" t="s">
        <v>10</v>
      </c>
      <c r="K27" s="15">
        <v>1</v>
      </c>
      <c r="L27" s="16">
        <v>1</v>
      </c>
      <c r="M27" s="16">
        <v>1</v>
      </c>
      <c r="N27" s="16">
        <v>1</v>
      </c>
      <c r="O27" s="21">
        <v>1</v>
      </c>
      <c r="P27" s="6"/>
      <c r="Q27" s="1"/>
      <c r="R27" s="1"/>
      <c r="S27" s="1"/>
      <c r="T27" s="1"/>
      <c r="U27" s="1"/>
      <c r="V27" s="1"/>
      <c r="W27" s="1"/>
      <c r="X27" s="1"/>
      <c r="Y27" s="1"/>
      <c r="Z27" s="1"/>
      <c r="AA27" s="1"/>
      <c r="AB27" s="1"/>
    </row>
    <row r="28" spans="1:28" ht="15" customHeight="1" x14ac:dyDescent="0.3">
      <c r="A28" s="423"/>
      <c r="B28" s="435"/>
      <c r="C28" s="5"/>
      <c r="D28" s="426"/>
      <c r="E28" s="5"/>
      <c r="F28" s="426"/>
      <c r="G28" s="5"/>
      <c r="H28" s="426"/>
      <c r="I28" s="5"/>
      <c r="J28" s="14" t="s">
        <v>11</v>
      </c>
      <c r="K28" s="22">
        <v>140634000</v>
      </c>
      <c r="L28" s="22">
        <v>332000000</v>
      </c>
      <c r="M28" s="22">
        <v>400000000</v>
      </c>
      <c r="N28" s="22">
        <v>332000000</v>
      </c>
      <c r="O28" s="21">
        <f>+SUM(K28:N28)</f>
        <v>1204634000</v>
      </c>
      <c r="P28" s="23"/>
      <c r="Q28" s="1"/>
      <c r="R28" s="1"/>
      <c r="S28" s="1"/>
      <c r="T28" s="1"/>
      <c r="U28" s="1"/>
      <c r="V28" s="1"/>
      <c r="W28" s="1"/>
      <c r="X28" s="1"/>
      <c r="Y28" s="1"/>
      <c r="Z28" s="1"/>
      <c r="AA28" s="1"/>
      <c r="AB28" s="1"/>
    </row>
    <row r="29" spans="1:28" ht="15" customHeight="1" x14ac:dyDescent="0.3">
      <c r="A29" s="24"/>
      <c r="B29" s="25"/>
      <c r="C29" s="5"/>
      <c r="D29" s="1"/>
      <c r="E29" s="5"/>
      <c r="F29" s="5"/>
      <c r="G29" s="5"/>
      <c r="H29" s="5"/>
      <c r="I29" s="5"/>
      <c r="J29" s="5"/>
      <c r="K29" s="5"/>
      <c r="L29" s="5"/>
      <c r="M29" s="5"/>
      <c r="N29" s="5"/>
      <c r="O29" s="5"/>
      <c r="P29" s="6"/>
      <c r="Q29" s="1"/>
      <c r="R29" s="1"/>
      <c r="S29" s="1"/>
      <c r="T29" s="1"/>
      <c r="U29" s="1"/>
      <c r="V29" s="1"/>
      <c r="W29" s="1"/>
      <c r="X29" s="1"/>
      <c r="Y29" s="1"/>
      <c r="Z29" s="1"/>
      <c r="AA29" s="1"/>
      <c r="AB29" s="1"/>
    </row>
    <row r="30" spans="1:28" ht="26.25" customHeight="1" x14ac:dyDescent="0.3">
      <c r="A30" s="422" t="s">
        <v>13</v>
      </c>
      <c r="B30" s="450" t="s">
        <v>19</v>
      </c>
      <c r="C30" s="5"/>
      <c r="D30" s="109" t="s">
        <v>15</v>
      </c>
      <c r="E30" s="5"/>
      <c r="F30" s="110" t="s">
        <v>7</v>
      </c>
      <c r="G30" s="5"/>
      <c r="H30" s="110" t="s">
        <v>310</v>
      </c>
      <c r="I30" s="5"/>
      <c r="J30" s="110" t="s">
        <v>8</v>
      </c>
      <c r="K30" s="111">
        <v>2024</v>
      </c>
      <c r="L30" s="111">
        <v>2025</v>
      </c>
      <c r="M30" s="111">
        <v>2026</v>
      </c>
      <c r="N30" s="111">
        <v>2027</v>
      </c>
      <c r="O30" s="111" t="s">
        <v>2</v>
      </c>
      <c r="P30" s="13"/>
      <c r="Q30" s="1"/>
      <c r="R30" s="1"/>
      <c r="S30" s="1"/>
      <c r="T30" s="1"/>
      <c r="U30" s="1"/>
      <c r="V30" s="1"/>
      <c r="W30" s="1"/>
      <c r="X30" s="1"/>
      <c r="Y30" s="1"/>
      <c r="Z30" s="1"/>
      <c r="AA30" s="1"/>
      <c r="AB30" s="1"/>
    </row>
    <row r="31" spans="1:28" ht="15" customHeight="1" x14ac:dyDescent="0.3">
      <c r="A31" s="423"/>
      <c r="B31" s="425"/>
      <c r="C31" s="5"/>
      <c r="D31" s="429">
        <v>100</v>
      </c>
      <c r="E31" s="5"/>
      <c r="F31" s="429" t="s">
        <v>20</v>
      </c>
      <c r="G31" s="5"/>
      <c r="H31" s="429">
        <v>15</v>
      </c>
      <c r="I31" s="5"/>
      <c r="J31" s="14" t="s">
        <v>10</v>
      </c>
      <c r="K31" s="26">
        <v>0.15</v>
      </c>
      <c r="L31" s="26">
        <v>0.5</v>
      </c>
      <c r="M31" s="26">
        <v>0.85</v>
      </c>
      <c r="N31" s="26">
        <v>1</v>
      </c>
      <c r="O31" s="27">
        <v>100</v>
      </c>
      <c r="P31" s="6"/>
      <c r="Q31" s="1"/>
      <c r="R31" s="1"/>
      <c r="S31" s="1"/>
      <c r="T31" s="1"/>
      <c r="U31" s="1"/>
      <c r="V31" s="1"/>
      <c r="W31" s="1"/>
      <c r="X31" s="1"/>
      <c r="Y31" s="1"/>
      <c r="Z31" s="1"/>
      <c r="AA31" s="1"/>
      <c r="AB31" s="1"/>
    </row>
    <row r="32" spans="1:28" ht="15" customHeight="1" x14ac:dyDescent="0.3">
      <c r="A32" s="423"/>
      <c r="B32" s="426"/>
      <c r="C32" s="5"/>
      <c r="D32" s="426"/>
      <c r="E32" s="5"/>
      <c r="F32" s="426"/>
      <c r="G32" s="5"/>
      <c r="H32" s="426"/>
      <c r="I32" s="5"/>
      <c r="J32" s="14" t="s">
        <v>11</v>
      </c>
      <c r="K32" s="22">
        <v>265950000</v>
      </c>
      <c r="L32" s="22">
        <v>699000000</v>
      </c>
      <c r="M32" s="22">
        <v>808000000</v>
      </c>
      <c r="N32" s="22">
        <v>812000000</v>
      </c>
      <c r="O32" s="21">
        <f>+SUM(K32:N32)</f>
        <v>2584950000</v>
      </c>
      <c r="P32" s="23"/>
      <c r="Q32" s="1"/>
      <c r="R32" s="1"/>
      <c r="S32" s="1"/>
      <c r="T32" s="1"/>
      <c r="U32" s="1"/>
      <c r="V32" s="1"/>
      <c r="W32" s="1"/>
      <c r="X32" s="1"/>
      <c r="Y32" s="1"/>
      <c r="Z32" s="1"/>
      <c r="AA32" s="1"/>
      <c r="AB32" s="1"/>
    </row>
    <row r="33" spans="1:28" ht="15" customHeight="1" x14ac:dyDescent="0.3">
      <c r="A33" s="24"/>
      <c r="B33" s="25"/>
      <c r="C33" s="5"/>
      <c r="D33" s="1"/>
      <c r="E33" s="5"/>
      <c r="F33" s="5"/>
      <c r="G33" s="5"/>
      <c r="H33" s="5"/>
      <c r="I33" s="5"/>
      <c r="J33" s="5"/>
      <c r="K33" s="5"/>
      <c r="L33" s="5"/>
      <c r="M33" s="5"/>
      <c r="N33" s="5"/>
      <c r="O33" s="5"/>
      <c r="P33" s="6"/>
      <c r="Q33" s="1"/>
      <c r="R33" s="1"/>
      <c r="S33" s="1"/>
      <c r="T33" s="1"/>
      <c r="U33" s="1"/>
      <c r="V33" s="1"/>
      <c r="W33" s="1"/>
      <c r="X33" s="1"/>
      <c r="Y33" s="1"/>
      <c r="Z33" s="1"/>
      <c r="AA33" s="1"/>
      <c r="AB33" s="1"/>
    </row>
    <row r="34" spans="1:28" ht="15" customHeight="1" x14ac:dyDescent="0.3">
      <c r="A34" s="431" t="s">
        <v>21</v>
      </c>
      <c r="B34" s="423"/>
      <c r="C34" s="423"/>
      <c r="D34" s="423"/>
      <c r="E34" s="423"/>
      <c r="F34" s="423"/>
      <c r="G34" s="423"/>
      <c r="H34" s="423"/>
      <c r="I34" s="423"/>
      <c r="J34" s="423"/>
      <c r="K34" s="423"/>
      <c r="L34" s="423"/>
      <c r="M34" s="423"/>
      <c r="N34" s="423"/>
      <c r="O34" s="423"/>
      <c r="P34" s="6"/>
      <c r="Q34" s="1"/>
      <c r="R34" s="1"/>
      <c r="S34" s="1"/>
      <c r="T34" s="1"/>
      <c r="U34" s="1"/>
      <c r="V34" s="1"/>
      <c r="W34" s="1"/>
      <c r="X34" s="1"/>
      <c r="Y34" s="1"/>
      <c r="Z34" s="1"/>
      <c r="AA34" s="1"/>
      <c r="AB34" s="1"/>
    </row>
    <row r="35" spans="1:28" ht="9" customHeight="1" x14ac:dyDescent="0.3">
      <c r="A35" s="7"/>
      <c r="B35" s="7"/>
      <c r="C35" s="7"/>
      <c r="D35" s="7"/>
      <c r="E35" s="7"/>
      <c r="F35" s="7"/>
      <c r="G35" s="7"/>
      <c r="H35" s="7"/>
      <c r="I35" s="7"/>
      <c r="J35" s="7"/>
      <c r="K35" s="7"/>
      <c r="L35" s="7"/>
      <c r="M35" s="7"/>
      <c r="N35" s="7"/>
      <c r="O35" s="7"/>
      <c r="P35" s="8"/>
      <c r="Q35" s="9"/>
      <c r="R35" s="1"/>
      <c r="S35" s="1"/>
      <c r="T35" s="1"/>
      <c r="U35" s="1"/>
      <c r="V35" s="1"/>
      <c r="W35" s="1"/>
      <c r="X35" s="1"/>
      <c r="Y35" s="1"/>
      <c r="Z35" s="1"/>
      <c r="AA35" s="1"/>
      <c r="AB35" s="1"/>
    </row>
    <row r="36" spans="1:28" ht="21.75" customHeight="1" x14ac:dyDescent="0.3">
      <c r="A36" s="422" t="s">
        <v>4</v>
      </c>
      <c r="B36" s="430" t="s">
        <v>22</v>
      </c>
      <c r="C36" s="5"/>
      <c r="D36" s="10" t="s">
        <v>6</v>
      </c>
      <c r="E36" s="5"/>
      <c r="F36" s="11" t="s">
        <v>7</v>
      </c>
      <c r="G36" s="5"/>
      <c r="H36" s="11" t="s">
        <v>310</v>
      </c>
      <c r="I36" s="5"/>
      <c r="J36" s="11" t="s">
        <v>8</v>
      </c>
      <c r="K36" s="12">
        <v>2024</v>
      </c>
      <c r="L36" s="12">
        <v>2025</v>
      </c>
      <c r="M36" s="12">
        <v>2026</v>
      </c>
      <c r="N36" s="12">
        <v>2027</v>
      </c>
      <c r="O36" s="12" t="s">
        <v>2</v>
      </c>
      <c r="P36" s="13"/>
      <c r="Q36" s="1"/>
      <c r="R36" s="1"/>
      <c r="S36" s="1"/>
      <c r="T36" s="1"/>
      <c r="U36" s="1"/>
      <c r="V36" s="1"/>
      <c r="W36" s="1"/>
      <c r="X36" s="1"/>
      <c r="Y36" s="1"/>
      <c r="Z36" s="1"/>
      <c r="AA36" s="1"/>
      <c r="AB36" s="1"/>
    </row>
    <row r="37" spans="1:28" ht="21.75" customHeight="1" x14ac:dyDescent="0.3">
      <c r="A37" s="423"/>
      <c r="B37" s="425"/>
      <c r="C37" s="5"/>
      <c r="D37" s="429">
        <v>5</v>
      </c>
      <c r="E37" s="5"/>
      <c r="F37" s="429" t="s">
        <v>9</v>
      </c>
      <c r="G37" s="5"/>
      <c r="H37" s="429">
        <v>15</v>
      </c>
      <c r="I37" s="5"/>
      <c r="J37" s="14" t="s">
        <v>10</v>
      </c>
      <c r="K37" s="28">
        <v>1.7</v>
      </c>
      <c r="L37" s="28">
        <v>1.6</v>
      </c>
      <c r="M37" s="28">
        <v>0.9</v>
      </c>
      <c r="N37" s="28">
        <v>0.8</v>
      </c>
      <c r="O37" s="29">
        <f t="shared" ref="O37:O38" si="1">SUM(K37:N37)</f>
        <v>5</v>
      </c>
      <c r="P37" s="6"/>
      <c r="Q37" s="1"/>
      <c r="R37" s="1"/>
      <c r="S37" s="1"/>
      <c r="T37" s="1"/>
      <c r="U37" s="1"/>
      <c r="V37" s="1"/>
      <c r="W37" s="1"/>
      <c r="X37" s="1"/>
      <c r="Y37" s="1"/>
      <c r="Z37" s="1"/>
      <c r="AA37" s="1"/>
      <c r="AB37" s="1"/>
    </row>
    <row r="38" spans="1:28" ht="21.75" customHeight="1" x14ac:dyDescent="0.3">
      <c r="A38" s="423"/>
      <c r="B38" s="426"/>
      <c r="C38" s="5"/>
      <c r="D38" s="426"/>
      <c r="E38" s="5"/>
      <c r="F38" s="426"/>
      <c r="G38" s="5"/>
      <c r="H38" s="426"/>
      <c r="I38" s="5"/>
      <c r="J38" s="14" t="s">
        <v>11</v>
      </c>
      <c r="K38" s="4">
        <v>5128476000</v>
      </c>
      <c r="L38" s="4">
        <v>12620465000</v>
      </c>
      <c r="M38" s="4">
        <v>12136050000</v>
      </c>
      <c r="N38" s="4">
        <v>6868716000</v>
      </c>
      <c r="O38" s="30">
        <f t="shared" si="1"/>
        <v>36753707000</v>
      </c>
      <c r="P38" s="6"/>
      <c r="Q38" s="1"/>
      <c r="R38" s="1"/>
      <c r="S38" s="1"/>
      <c r="T38" s="1"/>
      <c r="U38" s="1"/>
      <c r="V38" s="1"/>
      <c r="W38" s="1"/>
      <c r="X38" s="1"/>
      <c r="Y38" s="1"/>
      <c r="Z38" s="1"/>
      <c r="AA38" s="1"/>
      <c r="AB38" s="1"/>
    </row>
    <row r="39" spans="1:28" ht="15" customHeight="1" x14ac:dyDescent="0.3">
      <c r="A39" s="5"/>
      <c r="B39" s="25"/>
      <c r="C39" s="5"/>
      <c r="D39" s="5"/>
      <c r="E39" s="5"/>
      <c r="F39" s="5"/>
      <c r="G39" s="5"/>
      <c r="H39" s="5"/>
      <c r="I39" s="5"/>
      <c r="J39" s="5"/>
      <c r="K39" s="5"/>
      <c r="L39" s="5"/>
      <c r="M39" s="5"/>
      <c r="N39" s="5"/>
      <c r="O39" s="5"/>
      <c r="P39" s="6"/>
      <c r="Q39" s="1"/>
      <c r="R39" s="1"/>
      <c r="S39" s="1"/>
      <c r="T39" s="1"/>
      <c r="U39" s="1"/>
      <c r="V39" s="1"/>
      <c r="W39" s="1"/>
      <c r="X39" s="1"/>
      <c r="Y39" s="1"/>
      <c r="Z39" s="1"/>
      <c r="AA39" s="1"/>
      <c r="AB39" s="1"/>
    </row>
    <row r="40" spans="1:28" ht="15" customHeight="1" x14ac:dyDescent="0.3">
      <c r="A40" s="5"/>
      <c r="B40" s="25"/>
      <c r="C40" s="5"/>
      <c r="D40" s="5"/>
      <c r="E40" s="5"/>
      <c r="F40" s="5"/>
      <c r="G40" s="5"/>
      <c r="H40" s="5"/>
      <c r="I40" s="5"/>
      <c r="J40" s="5"/>
      <c r="K40" s="5"/>
      <c r="L40" s="5"/>
      <c r="M40" s="5"/>
      <c r="N40" s="5"/>
      <c r="O40" s="5"/>
      <c r="P40" s="6"/>
      <c r="Q40" s="1"/>
      <c r="R40" s="1"/>
      <c r="S40" s="1"/>
      <c r="T40" s="1"/>
      <c r="U40" s="1"/>
      <c r="V40" s="1"/>
      <c r="W40" s="1"/>
      <c r="X40" s="1"/>
      <c r="Y40" s="1"/>
      <c r="Z40" s="1"/>
      <c r="AA40" s="1"/>
      <c r="AB40" s="1"/>
    </row>
    <row r="41" spans="1:28" ht="26.25" customHeight="1" x14ac:dyDescent="0.3">
      <c r="A41" s="422" t="s">
        <v>13</v>
      </c>
      <c r="B41" s="432" t="s">
        <v>23</v>
      </c>
      <c r="C41" s="5"/>
      <c r="D41" s="99" t="s">
        <v>15</v>
      </c>
      <c r="E41" s="5"/>
      <c r="F41" s="100" t="s">
        <v>7</v>
      </c>
      <c r="G41" s="5"/>
      <c r="H41" s="100" t="s">
        <v>310</v>
      </c>
      <c r="I41" s="5"/>
      <c r="J41" s="100" t="s">
        <v>8</v>
      </c>
      <c r="K41" s="101">
        <v>2024</v>
      </c>
      <c r="L41" s="101">
        <v>2025</v>
      </c>
      <c r="M41" s="101">
        <v>2026</v>
      </c>
      <c r="N41" s="101">
        <v>2027</v>
      </c>
      <c r="O41" s="101" t="s">
        <v>2</v>
      </c>
      <c r="P41" s="1"/>
      <c r="Q41" s="1"/>
      <c r="R41" s="1"/>
      <c r="S41" s="1"/>
      <c r="T41" s="1"/>
      <c r="U41" s="1"/>
      <c r="V41" s="1"/>
      <c r="W41" s="1"/>
      <c r="X41" s="1"/>
      <c r="Y41" s="1"/>
      <c r="Z41" s="1"/>
      <c r="AA41" s="1"/>
      <c r="AB41" s="1"/>
    </row>
    <row r="42" spans="1:28" ht="15" customHeight="1" x14ac:dyDescent="0.3">
      <c r="A42" s="423"/>
      <c r="B42" s="425"/>
      <c r="C42" s="5"/>
      <c r="D42" s="429">
        <v>5</v>
      </c>
      <c r="E42" s="5"/>
      <c r="F42" s="429" t="s">
        <v>9</v>
      </c>
      <c r="G42" s="5"/>
      <c r="H42" s="429">
        <v>15</v>
      </c>
      <c r="I42" s="5"/>
      <c r="J42" s="14" t="s">
        <v>10</v>
      </c>
      <c r="K42" s="28">
        <v>1.7</v>
      </c>
      <c r="L42" s="28">
        <v>1.6</v>
      </c>
      <c r="M42" s="28">
        <v>0.9</v>
      </c>
      <c r="N42" s="28">
        <v>0.8</v>
      </c>
      <c r="O42" s="29">
        <f>SUM(K42:N42)</f>
        <v>5</v>
      </c>
      <c r="P42" s="1"/>
      <c r="Q42" s="1"/>
      <c r="R42" s="1"/>
      <c r="S42" s="1"/>
      <c r="T42" s="1"/>
      <c r="U42" s="1"/>
      <c r="V42" s="1"/>
      <c r="W42" s="1"/>
      <c r="X42" s="1"/>
      <c r="Y42" s="1"/>
      <c r="Z42" s="1"/>
      <c r="AA42" s="1"/>
      <c r="AB42" s="1"/>
    </row>
    <row r="43" spans="1:28" ht="15" customHeight="1" x14ac:dyDescent="0.3">
      <c r="A43" s="423"/>
      <c r="B43" s="426"/>
      <c r="C43" s="5"/>
      <c r="D43" s="426"/>
      <c r="E43" s="5"/>
      <c r="F43" s="426"/>
      <c r="G43" s="5"/>
      <c r="H43" s="426"/>
      <c r="I43" s="5"/>
      <c r="J43" s="14" t="s">
        <v>11</v>
      </c>
      <c r="K43" s="4">
        <v>5128476000</v>
      </c>
      <c r="L43" s="4">
        <v>12620465000</v>
      </c>
      <c r="M43" s="4">
        <v>12136050000</v>
      </c>
      <c r="N43" s="4">
        <v>6868716000</v>
      </c>
      <c r="O43" s="21">
        <f>+SUM(K43:N43)</f>
        <v>36753707000</v>
      </c>
      <c r="P43" s="1"/>
      <c r="Q43" s="1"/>
      <c r="R43" s="1"/>
      <c r="S43" s="1"/>
      <c r="T43" s="1"/>
      <c r="U43" s="1"/>
      <c r="V43" s="1"/>
      <c r="W43" s="1"/>
      <c r="X43" s="1"/>
      <c r="Y43" s="1"/>
      <c r="Z43" s="1"/>
      <c r="AA43" s="1"/>
      <c r="AB43" s="1"/>
    </row>
    <row r="44" spans="1:28" ht="15" customHeight="1" x14ac:dyDescent="0.3">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3">
      <c r="A46" s="431" t="s">
        <v>24</v>
      </c>
      <c r="B46" s="423"/>
      <c r="C46" s="423"/>
      <c r="D46" s="423"/>
      <c r="E46" s="423"/>
      <c r="F46" s="423"/>
      <c r="G46" s="423"/>
      <c r="H46" s="423"/>
      <c r="I46" s="423"/>
      <c r="J46" s="423"/>
      <c r="K46" s="423"/>
      <c r="L46" s="423"/>
      <c r="M46" s="423"/>
      <c r="N46" s="423"/>
      <c r="O46" s="423"/>
      <c r="P46" s="8"/>
      <c r="Q46" s="9"/>
      <c r="R46" s="1"/>
      <c r="S46" s="1"/>
      <c r="T46" s="1"/>
      <c r="U46" s="1"/>
      <c r="V46" s="1"/>
      <c r="W46" s="1"/>
      <c r="X46" s="1"/>
      <c r="Y46" s="1"/>
      <c r="Z46" s="1"/>
      <c r="AA46" s="1"/>
      <c r="AB46" s="1"/>
    </row>
    <row r="47" spans="1:28" ht="9" customHeight="1" x14ac:dyDescent="0.3">
      <c r="A47" s="7"/>
      <c r="B47" s="7"/>
      <c r="C47" s="7"/>
      <c r="D47" s="7"/>
      <c r="E47" s="7"/>
      <c r="F47" s="7"/>
      <c r="G47" s="7"/>
      <c r="H47" s="7"/>
      <c r="I47" s="7"/>
      <c r="J47" s="7"/>
      <c r="K47" s="7"/>
      <c r="L47" s="7"/>
      <c r="M47" s="7"/>
      <c r="N47" s="7"/>
      <c r="O47" s="7"/>
      <c r="P47" s="8"/>
      <c r="Q47" s="9"/>
      <c r="R47" s="1"/>
      <c r="S47" s="1"/>
      <c r="T47" s="1"/>
      <c r="U47" s="1"/>
      <c r="V47" s="1"/>
      <c r="W47" s="1"/>
      <c r="X47" s="1"/>
      <c r="Y47" s="1"/>
      <c r="Z47" s="1"/>
      <c r="AA47" s="1"/>
      <c r="AB47" s="1"/>
    </row>
    <row r="48" spans="1:28" ht="30" customHeight="1" x14ac:dyDescent="0.3">
      <c r="A48" s="422" t="s">
        <v>4</v>
      </c>
      <c r="B48" s="430" t="s">
        <v>25</v>
      </c>
      <c r="C48" s="5"/>
      <c r="D48" s="10" t="s">
        <v>6</v>
      </c>
      <c r="E48" s="5"/>
      <c r="F48" s="11" t="s">
        <v>7</v>
      </c>
      <c r="G48" s="5"/>
      <c r="H48" s="11" t="s">
        <v>310</v>
      </c>
      <c r="I48" s="5"/>
      <c r="J48" s="11" t="s">
        <v>8</v>
      </c>
      <c r="K48" s="12">
        <v>2024</v>
      </c>
      <c r="L48" s="12">
        <v>2025</v>
      </c>
      <c r="M48" s="12">
        <v>2026</v>
      </c>
      <c r="N48" s="12">
        <v>2027</v>
      </c>
      <c r="O48" s="12" t="s">
        <v>2</v>
      </c>
      <c r="P48" s="13"/>
      <c r="Q48" s="1"/>
      <c r="R48" s="1"/>
      <c r="S48" s="1"/>
      <c r="T48" s="1"/>
      <c r="U48" s="1"/>
      <c r="V48" s="1"/>
      <c r="W48" s="1"/>
      <c r="X48" s="1"/>
      <c r="Y48" s="1"/>
      <c r="Z48" s="1"/>
      <c r="AA48" s="1"/>
      <c r="AB48" s="1"/>
    </row>
    <row r="49" spans="1:28" ht="21.75" customHeight="1" x14ac:dyDescent="0.3">
      <c r="A49" s="423"/>
      <c r="B49" s="425"/>
      <c r="C49" s="5"/>
      <c r="D49" s="429">
        <v>100</v>
      </c>
      <c r="E49" s="5"/>
      <c r="F49" s="429" t="s">
        <v>20</v>
      </c>
      <c r="G49" s="5"/>
      <c r="H49" s="429">
        <f>+H54+H58</f>
        <v>28</v>
      </c>
      <c r="I49" s="5"/>
      <c r="J49" s="14" t="s">
        <v>10</v>
      </c>
      <c r="K49" s="31"/>
      <c r="L49" s="31"/>
      <c r="M49" s="31"/>
      <c r="N49" s="31"/>
      <c r="O49" s="21">
        <v>100</v>
      </c>
      <c r="P49" s="6"/>
      <c r="Q49" s="1"/>
      <c r="R49" s="1"/>
      <c r="S49" s="1"/>
      <c r="T49" s="1"/>
      <c r="U49" s="1"/>
      <c r="V49" s="1"/>
      <c r="W49" s="1"/>
      <c r="X49" s="1"/>
      <c r="Y49" s="1"/>
      <c r="Z49" s="1"/>
      <c r="AA49" s="1"/>
      <c r="AB49" s="1"/>
    </row>
    <row r="50" spans="1:28" ht="21.75" customHeight="1" x14ac:dyDescent="0.3">
      <c r="A50" s="423"/>
      <c r="B50" s="426"/>
      <c r="C50" s="5"/>
      <c r="D50" s="426"/>
      <c r="E50" s="5"/>
      <c r="F50" s="426"/>
      <c r="G50" s="5"/>
      <c r="H50" s="426"/>
      <c r="I50" s="5"/>
      <c r="J50" s="14" t="s">
        <v>11</v>
      </c>
      <c r="K50" s="4">
        <v>767728000</v>
      </c>
      <c r="L50" s="4">
        <v>1580000000</v>
      </c>
      <c r="M50" s="4">
        <v>1846000000</v>
      </c>
      <c r="N50" s="4">
        <v>631200000</v>
      </c>
      <c r="O50" s="30">
        <f>SUM(K50:N50)</f>
        <v>4824928000</v>
      </c>
      <c r="P50" s="6"/>
      <c r="Q50" s="1"/>
      <c r="R50" s="1"/>
      <c r="S50" s="1"/>
      <c r="T50" s="1"/>
      <c r="U50" s="1"/>
      <c r="V50" s="1"/>
      <c r="W50" s="1"/>
      <c r="X50" s="1"/>
      <c r="Y50" s="1"/>
      <c r="Z50" s="1"/>
      <c r="AA50" s="1"/>
      <c r="AB50" s="1"/>
    </row>
    <row r="51" spans="1:28" ht="15" customHeight="1" x14ac:dyDescent="0.3">
      <c r="A51" s="5"/>
      <c r="B51" s="5"/>
      <c r="C51" s="5"/>
      <c r="D51" s="1"/>
      <c r="E51" s="5"/>
      <c r="F51" s="5"/>
      <c r="G51" s="5"/>
      <c r="H51" s="5"/>
      <c r="I51" s="5"/>
      <c r="J51" s="1"/>
      <c r="K51" s="18"/>
      <c r="L51" s="18"/>
      <c r="M51" s="18"/>
      <c r="N51" s="18"/>
      <c r="O51" s="18"/>
      <c r="P51" s="19"/>
      <c r="Q51" s="1"/>
      <c r="R51" s="1"/>
      <c r="S51" s="1"/>
      <c r="T51" s="1"/>
      <c r="U51" s="1"/>
      <c r="V51" s="1"/>
      <c r="W51" s="1"/>
      <c r="X51" s="1"/>
      <c r="Y51" s="1"/>
      <c r="Z51" s="1"/>
      <c r="AA51" s="1"/>
      <c r="AB51" s="1"/>
    </row>
    <row r="52" spans="1:28" ht="15" customHeight="1" x14ac:dyDescent="0.3">
      <c r="A52" s="427" t="s">
        <v>12</v>
      </c>
      <c r="B52" s="427"/>
      <c r="C52" s="427"/>
      <c r="D52" s="427"/>
      <c r="E52" s="427"/>
      <c r="F52" s="427"/>
      <c r="G52" s="427"/>
      <c r="H52" s="427"/>
      <c r="I52" s="427"/>
      <c r="J52" s="427"/>
      <c r="K52" s="427"/>
      <c r="L52" s="427"/>
      <c r="M52" s="427"/>
      <c r="N52" s="427"/>
      <c r="O52" s="427"/>
      <c r="P52" s="20"/>
      <c r="Q52" s="1"/>
      <c r="R52" s="1"/>
      <c r="S52" s="1"/>
      <c r="T52" s="1"/>
      <c r="U52" s="1"/>
      <c r="V52" s="1"/>
      <c r="W52" s="1"/>
      <c r="X52" s="1"/>
      <c r="Y52" s="1"/>
      <c r="Z52" s="1"/>
      <c r="AA52" s="1"/>
      <c r="AB52" s="1"/>
    </row>
    <row r="53" spans="1:28" ht="26.25" customHeight="1" x14ac:dyDescent="0.3">
      <c r="A53" s="445" t="s">
        <v>13</v>
      </c>
      <c r="B53" s="446" t="s">
        <v>26</v>
      </c>
      <c r="C53" s="5"/>
      <c r="D53" s="99" t="s">
        <v>15</v>
      </c>
      <c r="E53" s="5"/>
      <c r="F53" s="100" t="s">
        <v>7</v>
      </c>
      <c r="G53" s="5"/>
      <c r="H53" s="100" t="s">
        <v>310</v>
      </c>
      <c r="I53" s="5"/>
      <c r="J53" s="100" t="s">
        <v>8</v>
      </c>
      <c r="K53" s="101">
        <v>2024</v>
      </c>
      <c r="L53" s="101">
        <v>2025</v>
      </c>
      <c r="M53" s="101">
        <v>2026</v>
      </c>
      <c r="N53" s="101">
        <v>2027</v>
      </c>
      <c r="O53" s="101" t="s">
        <v>2</v>
      </c>
      <c r="P53" s="13"/>
      <c r="Q53" s="1"/>
      <c r="R53" s="1"/>
      <c r="S53" s="1"/>
      <c r="T53" s="1"/>
      <c r="U53" s="1"/>
      <c r="V53" s="1"/>
      <c r="W53" s="1"/>
      <c r="X53" s="1"/>
      <c r="Y53" s="1"/>
      <c r="Z53" s="1"/>
      <c r="AA53" s="1"/>
      <c r="AB53" s="1"/>
    </row>
    <row r="54" spans="1:28" ht="15" customHeight="1" x14ac:dyDescent="0.3">
      <c r="A54" s="445"/>
      <c r="B54" s="447"/>
      <c r="C54" s="5"/>
      <c r="D54" s="429">
        <v>100</v>
      </c>
      <c r="E54" s="5"/>
      <c r="F54" s="429" t="s">
        <v>20</v>
      </c>
      <c r="G54" s="5"/>
      <c r="H54" s="429">
        <v>15</v>
      </c>
      <c r="I54" s="5"/>
      <c r="J54" s="14" t="s">
        <v>10</v>
      </c>
      <c r="K54" s="31">
        <v>0.1</v>
      </c>
      <c r="L54" s="31">
        <v>0.5</v>
      </c>
      <c r="M54" s="31"/>
      <c r="N54" s="31"/>
      <c r="O54" s="21">
        <v>100</v>
      </c>
      <c r="P54" s="6"/>
      <c r="Q54" s="1"/>
      <c r="R54" s="1"/>
      <c r="S54" s="1"/>
      <c r="T54" s="1"/>
      <c r="U54" s="1"/>
      <c r="V54" s="1"/>
      <c r="W54" s="1"/>
      <c r="X54" s="1"/>
      <c r="Y54" s="1"/>
      <c r="Z54" s="1"/>
      <c r="AA54" s="1"/>
      <c r="AB54" s="1"/>
    </row>
    <row r="55" spans="1:28" ht="15" customHeight="1" x14ac:dyDescent="0.3">
      <c r="A55" s="445"/>
      <c r="B55" s="448"/>
      <c r="C55" s="5"/>
      <c r="D55" s="449"/>
      <c r="E55" s="5"/>
      <c r="F55" s="449"/>
      <c r="G55" s="5"/>
      <c r="H55" s="426"/>
      <c r="I55" s="5"/>
      <c r="J55" s="14" t="s">
        <v>11</v>
      </c>
      <c r="K55" s="22">
        <v>627228000</v>
      </c>
      <c r="L55" s="22">
        <v>1260000000</v>
      </c>
      <c r="M55" s="22">
        <v>1516000000</v>
      </c>
      <c r="N55" s="22">
        <v>516794000</v>
      </c>
      <c r="O55" s="21">
        <f>+SUM(K55:N55)</f>
        <v>3920022000</v>
      </c>
      <c r="P55" s="23"/>
      <c r="Q55" s="1"/>
      <c r="R55" s="1"/>
      <c r="S55" s="1"/>
      <c r="T55" s="1"/>
      <c r="U55" s="1"/>
      <c r="V55" s="1"/>
      <c r="W55" s="1"/>
      <c r="X55" s="1"/>
      <c r="Y55" s="1"/>
      <c r="Z55" s="1"/>
      <c r="AA55" s="1"/>
      <c r="AB55" s="1"/>
    </row>
    <row r="56" spans="1:28" ht="15" customHeight="1" x14ac:dyDescent="0.3">
      <c r="A56" s="24"/>
      <c r="B56" s="25"/>
      <c r="C56" s="5"/>
      <c r="D56" s="1"/>
      <c r="E56" s="5"/>
      <c r="F56" s="5"/>
      <c r="G56" s="5"/>
      <c r="H56" s="5"/>
      <c r="I56" s="5"/>
      <c r="J56" s="5"/>
      <c r="K56" s="5"/>
      <c r="L56" s="5"/>
      <c r="M56" s="5"/>
      <c r="N56" s="5"/>
      <c r="O56" s="5"/>
      <c r="P56" s="6"/>
      <c r="Q56" s="1"/>
      <c r="R56" s="1"/>
      <c r="S56" s="1"/>
      <c r="T56" s="1"/>
      <c r="U56" s="1"/>
      <c r="V56" s="1"/>
      <c r="W56" s="1"/>
      <c r="X56" s="1"/>
      <c r="Y56" s="1"/>
      <c r="Z56" s="1"/>
      <c r="AA56" s="1"/>
      <c r="AB56" s="1"/>
    </row>
    <row r="57" spans="1:28" ht="26.25" customHeight="1" x14ac:dyDescent="0.3">
      <c r="A57" s="422" t="s">
        <v>13</v>
      </c>
      <c r="B57" s="424" t="s">
        <v>27</v>
      </c>
      <c r="C57" s="5"/>
      <c r="D57" s="103" t="s">
        <v>15</v>
      </c>
      <c r="E57" s="5"/>
      <c r="F57" s="104" t="s">
        <v>7</v>
      </c>
      <c r="G57" s="5"/>
      <c r="H57" s="104" t="s">
        <v>310</v>
      </c>
      <c r="I57" s="5"/>
      <c r="J57" s="104" t="s">
        <v>8</v>
      </c>
      <c r="K57" s="105">
        <v>2024</v>
      </c>
      <c r="L57" s="105">
        <v>2025</v>
      </c>
      <c r="M57" s="105">
        <v>2026</v>
      </c>
      <c r="N57" s="105">
        <v>2027</v>
      </c>
      <c r="O57" s="105" t="s">
        <v>2</v>
      </c>
      <c r="P57" s="13"/>
      <c r="Q57" s="1"/>
      <c r="R57" s="1"/>
      <c r="S57" s="1"/>
      <c r="T57" s="1"/>
      <c r="U57" s="1"/>
      <c r="V57" s="1"/>
      <c r="W57" s="1"/>
      <c r="X57" s="1"/>
      <c r="Y57" s="1"/>
      <c r="Z57" s="1"/>
      <c r="AA57" s="1"/>
      <c r="AB57" s="1"/>
    </row>
    <row r="58" spans="1:28" ht="15" customHeight="1" x14ac:dyDescent="0.3">
      <c r="A58" s="423"/>
      <c r="B58" s="425"/>
      <c r="C58" s="5"/>
      <c r="D58" s="429">
        <v>100</v>
      </c>
      <c r="E58" s="5"/>
      <c r="F58" s="429" t="s">
        <v>16</v>
      </c>
      <c r="G58" s="5"/>
      <c r="H58" s="429">
        <v>13</v>
      </c>
      <c r="I58" s="5"/>
      <c r="J58" s="14" t="s">
        <v>10</v>
      </c>
      <c r="K58" s="31">
        <v>0.05</v>
      </c>
      <c r="L58" s="31"/>
      <c r="M58" s="31"/>
      <c r="N58" s="31"/>
      <c r="O58" s="21">
        <v>100</v>
      </c>
      <c r="P58" s="6"/>
      <c r="Q58" s="18"/>
      <c r="R58" s="1"/>
      <c r="S58" s="1"/>
      <c r="T58" s="1"/>
      <c r="U58" s="1"/>
      <c r="V58" s="1"/>
      <c r="W58" s="1"/>
      <c r="X58" s="1"/>
      <c r="Y58" s="1"/>
      <c r="Z58" s="1"/>
      <c r="AA58" s="1"/>
      <c r="AB58" s="1"/>
    </row>
    <row r="59" spans="1:28" ht="15" customHeight="1" x14ac:dyDescent="0.3">
      <c r="A59" s="423"/>
      <c r="B59" s="426"/>
      <c r="C59" s="5"/>
      <c r="D59" s="426"/>
      <c r="E59" s="5"/>
      <c r="F59" s="426"/>
      <c r="G59" s="5"/>
      <c r="H59" s="426"/>
      <c r="I59" s="5"/>
      <c r="J59" s="14" t="s">
        <v>11</v>
      </c>
      <c r="K59" s="22">
        <v>140500000</v>
      </c>
      <c r="L59" s="22">
        <v>320000000</v>
      </c>
      <c r="M59" s="22">
        <v>330000000</v>
      </c>
      <c r="N59" s="22">
        <v>114406000</v>
      </c>
      <c r="O59" s="21">
        <f>+SUM(K59:N59)</f>
        <v>904906000</v>
      </c>
      <c r="P59" s="23"/>
      <c r="Q59" s="1"/>
      <c r="R59" s="1"/>
      <c r="S59" s="1"/>
      <c r="T59" s="1"/>
      <c r="U59" s="1"/>
      <c r="V59" s="1"/>
      <c r="W59" s="1"/>
      <c r="X59" s="1"/>
      <c r="Y59" s="1"/>
      <c r="Z59" s="1"/>
      <c r="AA59" s="1"/>
      <c r="AB59" s="1"/>
    </row>
    <row r="60" spans="1:28" ht="15" customHeight="1" x14ac:dyDescent="0.3">
      <c r="A60" s="24"/>
      <c r="B60" s="25"/>
      <c r="C60" s="5"/>
      <c r="D60" s="1"/>
      <c r="E60" s="5"/>
      <c r="F60" s="5"/>
      <c r="G60" s="5"/>
      <c r="H60" s="5"/>
      <c r="I60" s="5"/>
      <c r="J60" s="5"/>
      <c r="K60" s="5"/>
      <c r="L60" s="5"/>
      <c r="M60" s="5"/>
      <c r="N60" s="5"/>
      <c r="O60" s="5"/>
      <c r="P60" s="6"/>
      <c r="Q60" s="1"/>
      <c r="R60" s="1"/>
      <c r="S60" s="1"/>
      <c r="T60" s="1"/>
      <c r="U60" s="1"/>
      <c r="V60" s="1"/>
      <c r="W60" s="1"/>
      <c r="X60" s="1"/>
      <c r="Y60" s="1"/>
      <c r="Z60" s="1"/>
      <c r="AA60" s="1"/>
      <c r="AB60" s="1"/>
    </row>
    <row r="61" spans="1:28" ht="1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3">
      <c r="A62" s="431" t="s">
        <v>28</v>
      </c>
      <c r="B62" s="423"/>
      <c r="C62" s="423"/>
      <c r="D62" s="423"/>
      <c r="E62" s="423"/>
      <c r="F62" s="423"/>
      <c r="G62" s="423"/>
      <c r="H62" s="423"/>
      <c r="I62" s="423"/>
      <c r="J62" s="423"/>
      <c r="K62" s="423"/>
      <c r="L62" s="423"/>
      <c r="M62" s="423"/>
      <c r="N62" s="423"/>
      <c r="O62" s="423"/>
      <c r="P62" s="1"/>
      <c r="Q62" s="1"/>
      <c r="R62" s="1"/>
      <c r="S62" s="1"/>
      <c r="T62" s="1"/>
      <c r="U62" s="1"/>
      <c r="V62" s="1"/>
      <c r="W62" s="1"/>
      <c r="X62" s="1"/>
      <c r="Y62" s="1"/>
      <c r="Z62" s="1"/>
      <c r="AA62" s="1"/>
      <c r="AB62" s="1"/>
    </row>
    <row r="63" spans="1:28" ht="15" customHeight="1" x14ac:dyDescent="0.3">
      <c r="A63" s="7"/>
      <c r="B63" s="7"/>
      <c r="C63" s="7"/>
      <c r="D63" s="7"/>
      <c r="E63" s="7"/>
      <c r="F63" s="7"/>
      <c r="G63" s="7"/>
      <c r="H63" s="7"/>
      <c r="I63" s="7"/>
      <c r="J63" s="7"/>
      <c r="K63" s="7"/>
      <c r="L63" s="7"/>
      <c r="M63" s="7"/>
      <c r="N63" s="7"/>
      <c r="O63" s="7"/>
      <c r="P63" s="1"/>
      <c r="Q63" s="1"/>
      <c r="R63" s="1"/>
      <c r="S63" s="1"/>
      <c r="T63" s="1"/>
      <c r="U63" s="1"/>
      <c r="V63" s="1"/>
      <c r="W63" s="1"/>
      <c r="X63" s="1"/>
      <c r="Y63" s="1"/>
      <c r="Z63" s="1"/>
      <c r="AA63" s="1"/>
      <c r="AB63" s="1"/>
    </row>
    <row r="64" spans="1:28" ht="27.6" x14ac:dyDescent="0.3">
      <c r="A64" s="422" t="s">
        <v>4</v>
      </c>
      <c r="B64" s="430" t="s">
        <v>29</v>
      </c>
      <c r="C64" s="5"/>
      <c r="D64" s="10" t="s">
        <v>6</v>
      </c>
      <c r="E64" s="5"/>
      <c r="F64" s="11" t="s">
        <v>7</v>
      </c>
      <c r="G64" s="5"/>
      <c r="H64" s="11" t="s">
        <v>310</v>
      </c>
      <c r="I64" s="5"/>
      <c r="J64" s="11" t="s">
        <v>8</v>
      </c>
      <c r="K64" s="12">
        <v>2024</v>
      </c>
      <c r="L64" s="12">
        <v>2025</v>
      </c>
      <c r="M64" s="12">
        <v>2026</v>
      </c>
      <c r="N64" s="12">
        <v>2027</v>
      </c>
      <c r="O64" s="12" t="s">
        <v>2</v>
      </c>
      <c r="P64" s="1"/>
      <c r="Q64" s="1"/>
      <c r="R64" s="1"/>
      <c r="S64" s="1"/>
      <c r="T64" s="1"/>
      <c r="U64" s="1"/>
      <c r="V64" s="1"/>
      <c r="W64" s="1"/>
      <c r="X64" s="1"/>
      <c r="Y64" s="1"/>
      <c r="Z64" s="1"/>
      <c r="AA64" s="1"/>
      <c r="AB64" s="1"/>
    </row>
    <row r="65" spans="1:28" ht="15" customHeight="1" x14ac:dyDescent="0.3">
      <c r="A65" s="423"/>
      <c r="B65" s="425"/>
      <c r="C65" s="5"/>
      <c r="D65" s="429">
        <v>60</v>
      </c>
      <c r="E65" s="5"/>
      <c r="F65" s="429" t="s">
        <v>20</v>
      </c>
      <c r="G65" s="5"/>
      <c r="H65" s="429">
        <v>12</v>
      </c>
      <c r="I65" s="5"/>
      <c r="J65" s="14" t="s">
        <v>10</v>
      </c>
      <c r="K65" s="15">
        <v>15</v>
      </c>
      <c r="L65" s="16">
        <v>30</v>
      </c>
      <c r="M65" s="16">
        <v>45</v>
      </c>
      <c r="N65" s="16">
        <v>60</v>
      </c>
      <c r="O65" s="21">
        <v>60</v>
      </c>
      <c r="P65" s="1"/>
      <c r="Q65" s="1"/>
      <c r="R65" s="1"/>
      <c r="S65" s="1"/>
      <c r="T65" s="1"/>
      <c r="U65" s="1"/>
      <c r="V65" s="1"/>
      <c r="W65" s="1"/>
      <c r="X65" s="1"/>
      <c r="Y65" s="1"/>
      <c r="Z65" s="1"/>
      <c r="AA65" s="1"/>
      <c r="AB65" s="1"/>
    </row>
    <row r="66" spans="1:28" ht="15" customHeight="1" x14ac:dyDescent="0.3">
      <c r="A66" s="423"/>
      <c r="B66" s="426"/>
      <c r="C66" s="5"/>
      <c r="D66" s="426"/>
      <c r="E66" s="5"/>
      <c r="F66" s="426"/>
      <c r="G66" s="5"/>
      <c r="H66" s="426"/>
      <c r="I66" s="5"/>
      <c r="J66" s="14" t="s">
        <v>11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3">
      <c r="A67" s="5"/>
      <c r="B67" s="5"/>
      <c r="C67" s="5"/>
      <c r="D67" s="1"/>
      <c r="E67" s="5"/>
      <c r="F67" s="5"/>
      <c r="G67" s="5"/>
      <c r="H67" s="5"/>
      <c r="I67" s="5"/>
      <c r="J67" s="1"/>
      <c r="K67" s="18"/>
      <c r="L67" s="18"/>
      <c r="M67" s="18"/>
      <c r="N67" s="18"/>
      <c r="O67" s="18"/>
      <c r="P67" s="1"/>
      <c r="Q67" s="1"/>
      <c r="R67" s="1"/>
      <c r="S67" s="1"/>
      <c r="T67" s="1"/>
      <c r="U67" s="1"/>
      <c r="V67" s="1"/>
      <c r="W67" s="1"/>
      <c r="X67" s="1"/>
      <c r="Y67" s="1"/>
      <c r="Z67" s="1"/>
      <c r="AA67" s="1"/>
      <c r="AB67" s="1"/>
    </row>
    <row r="68" spans="1:28" ht="15" customHeight="1" x14ac:dyDescent="0.3">
      <c r="A68" s="442" t="s">
        <v>12</v>
      </c>
      <c r="B68" s="423"/>
      <c r="C68" s="423"/>
      <c r="D68" s="423"/>
      <c r="E68" s="423"/>
      <c r="F68" s="423"/>
      <c r="G68" s="423"/>
      <c r="H68" s="423"/>
      <c r="I68" s="423"/>
      <c r="J68" s="423"/>
      <c r="K68" s="423"/>
      <c r="L68" s="423"/>
      <c r="M68" s="423"/>
      <c r="N68" s="423"/>
      <c r="O68" s="423"/>
      <c r="P68" s="1"/>
      <c r="Q68" s="1"/>
      <c r="R68" s="1"/>
      <c r="S68" s="1"/>
      <c r="T68" s="1"/>
      <c r="U68" s="1"/>
      <c r="V68" s="1"/>
      <c r="W68" s="1"/>
      <c r="X68" s="1"/>
      <c r="Y68" s="1"/>
      <c r="Z68" s="1"/>
      <c r="AA68" s="1"/>
      <c r="AB68" s="1"/>
    </row>
    <row r="69" spans="1:28" ht="25.5" customHeight="1" x14ac:dyDescent="0.3">
      <c r="A69" s="422" t="s">
        <v>13</v>
      </c>
      <c r="B69" s="432" t="s">
        <v>30</v>
      </c>
      <c r="C69" s="5"/>
      <c r="D69" s="99" t="s">
        <v>15</v>
      </c>
      <c r="E69" s="5"/>
      <c r="F69" s="100" t="s">
        <v>7</v>
      </c>
      <c r="G69" s="5"/>
      <c r="H69" s="100" t="s">
        <v>310</v>
      </c>
      <c r="I69" s="5"/>
      <c r="J69" s="100" t="s">
        <v>8</v>
      </c>
      <c r="K69" s="100">
        <v>2024</v>
      </c>
      <c r="L69" s="100">
        <v>2025</v>
      </c>
      <c r="M69" s="100">
        <v>2026</v>
      </c>
      <c r="N69" s="100">
        <v>2027</v>
      </c>
      <c r="O69" s="100" t="s">
        <v>2</v>
      </c>
      <c r="P69" s="1"/>
      <c r="Q69" s="1"/>
      <c r="R69" s="1"/>
      <c r="S69" s="1"/>
      <c r="T69" s="1"/>
      <c r="U69" s="1"/>
      <c r="V69" s="1"/>
      <c r="W69" s="1"/>
      <c r="X69" s="1"/>
      <c r="Y69" s="1"/>
      <c r="Z69" s="1"/>
      <c r="AA69" s="1"/>
      <c r="AB69" s="1"/>
    </row>
    <row r="70" spans="1:28" ht="15" customHeight="1" x14ac:dyDescent="0.3">
      <c r="A70" s="423"/>
      <c r="B70" s="425"/>
      <c r="C70" s="5"/>
      <c r="D70" s="429">
        <v>60</v>
      </c>
      <c r="E70" s="5"/>
      <c r="F70" s="429" t="s">
        <v>20</v>
      </c>
      <c r="G70" s="5"/>
      <c r="H70" s="429">
        <v>12</v>
      </c>
      <c r="I70" s="5"/>
      <c r="J70" s="14" t="s">
        <v>10</v>
      </c>
      <c r="K70" s="15">
        <v>15</v>
      </c>
      <c r="L70" s="16">
        <v>30</v>
      </c>
      <c r="M70" s="16">
        <v>45</v>
      </c>
      <c r="N70" s="16">
        <v>60</v>
      </c>
      <c r="O70" s="21">
        <v>60</v>
      </c>
      <c r="P70" s="1"/>
      <c r="Q70" s="1"/>
      <c r="R70" s="1"/>
      <c r="S70" s="1"/>
      <c r="T70" s="1"/>
      <c r="U70" s="1"/>
      <c r="V70" s="1"/>
      <c r="W70" s="1"/>
      <c r="X70" s="1"/>
      <c r="Y70" s="1"/>
      <c r="Z70" s="1"/>
      <c r="AA70" s="1"/>
      <c r="AB70" s="1"/>
    </row>
    <row r="71" spans="1:28" ht="15" customHeight="1" x14ac:dyDescent="0.3">
      <c r="A71" s="423"/>
      <c r="B71" s="426"/>
      <c r="C71" s="5"/>
      <c r="D71" s="426"/>
      <c r="E71" s="5"/>
      <c r="F71" s="426"/>
      <c r="G71" s="5"/>
      <c r="H71" s="426"/>
      <c r="I71" s="5"/>
      <c r="J71" s="14" t="s">
        <v>11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3">
      <c r="A72" s="24"/>
      <c r="B72" s="25"/>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2" width="11.44140625" customWidth="1"/>
    <col min="33" max="33" width="19.6640625" customWidth="1"/>
    <col min="34" max="34" width="14.88671875" customWidth="1"/>
  </cols>
  <sheetData>
    <row r="1" spans="1:34"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row>
    <row r="2" spans="1:34" ht="12.75" customHeight="1" x14ac:dyDescent="0.3">
      <c r="A2" s="32"/>
      <c r="B2" s="480"/>
      <c r="C2" s="462"/>
      <c r="D2" s="463"/>
      <c r="E2" s="33"/>
      <c r="F2" s="483" t="s">
        <v>143</v>
      </c>
      <c r="G2" s="462"/>
      <c r="H2" s="462"/>
      <c r="I2" s="462"/>
      <c r="J2" s="462"/>
      <c r="K2" s="462"/>
      <c r="L2" s="462"/>
      <c r="M2" s="462"/>
      <c r="N2" s="462"/>
      <c r="O2" s="462"/>
      <c r="P2" s="462"/>
      <c r="Q2" s="462"/>
      <c r="R2" s="462"/>
      <c r="S2" s="462"/>
      <c r="T2" s="462"/>
      <c r="U2" s="462"/>
      <c r="V2" s="462"/>
      <c r="W2" s="462"/>
      <c r="X2" s="462"/>
      <c r="Y2" s="462"/>
      <c r="Z2" s="462"/>
      <c r="AA2" s="462"/>
      <c r="AB2" s="463"/>
      <c r="AC2" s="32"/>
      <c r="AD2" s="32"/>
      <c r="AE2" s="32"/>
      <c r="AF2" s="32"/>
      <c r="AG2" s="32"/>
      <c r="AH2" s="32"/>
    </row>
    <row r="3" spans="1:34" ht="12.75" customHeight="1" x14ac:dyDescent="0.3">
      <c r="A3" s="32"/>
      <c r="B3" s="481"/>
      <c r="C3" s="423"/>
      <c r="D3" s="482"/>
      <c r="E3" s="34"/>
      <c r="F3" s="484"/>
      <c r="G3" s="423"/>
      <c r="H3" s="423"/>
      <c r="I3" s="423"/>
      <c r="J3" s="423"/>
      <c r="K3" s="423"/>
      <c r="L3" s="423"/>
      <c r="M3" s="423"/>
      <c r="N3" s="423"/>
      <c r="O3" s="423"/>
      <c r="P3" s="423"/>
      <c r="Q3" s="423"/>
      <c r="R3" s="423"/>
      <c r="S3" s="423"/>
      <c r="T3" s="423"/>
      <c r="U3" s="423"/>
      <c r="V3" s="423"/>
      <c r="W3" s="423"/>
      <c r="X3" s="423"/>
      <c r="Y3" s="423"/>
      <c r="Z3" s="423"/>
      <c r="AA3" s="423"/>
      <c r="AB3" s="482"/>
      <c r="AC3" s="32"/>
      <c r="AD3" s="32"/>
      <c r="AE3" s="32"/>
      <c r="AF3" s="32"/>
      <c r="AG3" s="32"/>
      <c r="AH3" s="32"/>
    </row>
    <row r="4" spans="1:34" ht="12.75" customHeight="1" x14ac:dyDescent="0.3">
      <c r="A4" s="32"/>
      <c r="B4" s="481"/>
      <c r="C4" s="423"/>
      <c r="D4" s="482"/>
      <c r="E4" s="34"/>
      <c r="F4" s="484"/>
      <c r="G4" s="423"/>
      <c r="H4" s="423"/>
      <c r="I4" s="423"/>
      <c r="J4" s="423"/>
      <c r="K4" s="423"/>
      <c r="L4" s="423"/>
      <c r="M4" s="423"/>
      <c r="N4" s="423"/>
      <c r="O4" s="423"/>
      <c r="P4" s="423"/>
      <c r="Q4" s="423"/>
      <c r="R4" s="423"/>
      <c r="S4" s="423"/>
      <c r="T4" s="423"/>
      <c r="U4" s="423"/>
      <c r="V4" s="423"/>
      <c r="W4" s="423"/>
      <c r="X4" s="423"/>
      <c r="Y4" s="423"/>
      <c r="Z4" s="423"/>
      <c r="AA4" s="423"/>
      <c r="AB4" s="482"/>
      <c r="AC4" s="32"/>
      <c r="AD4" s="32"/>
      <c r="AE4" s="32"/>
      <c r="AF4" s="32"/>
      <c r="AG4" s="32"/>
      <c r="AH4" s="32"/>
    </row>
    <row r="5" spans="1:34" ht="12.75" customHeight="1" x14ac:dyDescent="0.3">
      <c r="A5" s="32"/>
      <c r="B5" s="481"/>
      <c r="C5" s="423"/>
      <c r="D5" s="482"/>
      <c r="E5" s="34"/>
      <c r="F5" s="484"/>
      <c r="G5" s="423"/>
      <c r="H5" s="423"/>
      <c r="I5" s="423"/>
      <c r="J5" s="423"/>
      <c r="K5" s="423"/>
      <c r="L5" s="423"/>
      <c r="M5" s="423"/>
      <c r="N5" s="423"/>
      <c r="O5" s="423"/>
      <c r="P5" s="423"/>
      <c r="Q5" s="423"/>
      <c r="R5" s="423"/>
      <c r="S5" s="423"/>
      <c r="T5" s="423"/>
      <c r="U5" s="423"/>
      <c r="V5" s="423"/>
      <c r="W5" s="423"/>
      <c r="X5" s="423"/>
      <c r="Y5" s="423"/>
      <c r="Z5" s="423"/>
      <c r="AA5" s="423"/>
      <c r="AB5" s="482"/>
      <c r="AC5" s="32"/>
      <c r="AD5" s="32"/>
      <c r="AE5" s="32"/>
      <c r="AF5" s="32"/>
      <c r="AG5" s="32"/>
      <c r="AH5" s="32"/>
    </row>
    <row r="6" spans="1:34" ht="37.5" customHeight="1" x14ac:dyDescent="0.3">
      <c r="A6" s="32"/>
      <c r="B6" s="464"/>
      <c r="C6" s="465"/>
      <c r="D6" s="466"/>
      <c r="E6" s="35"/>
      <c r="F6" s="485"/>
      <c r="G6" s="465"/>
      <c r="H6" s="465"/>
      <c r="I6" s="465"/>
      <c r="J6" s="465"/>
      <c r="K6" s="465"/>
      <c r="L6" s="465"/>
      <c r="M6" s="465"/>
      <c r="N6" s="465"/>
      <c r="O6" s="465"/>
      <c r="P6" s="465"/>
      <c r="Q6" s="465"/>
      <c r="R6" s="465"/>
      <c r="S6" s="465"/>
      <c r="T6" s="465"/>
      <c r="U6" s="465"/>
      <c r="V6" s="465"/>
      <c r="W6" s="465"/>
      <c r="X6" s="465"/>
      <c r="Y6" s="465"/>
      <c r="Z6" s="465"/>
      <c r="AA6" s="465"/>
      <c r="AB6" s="466"/>
      <c r="AC6" s="32"/>
      <c r="AD6" s="32"/>
      <c r="AE6" s="32"/>
      <c r="AF6" s="32"/>
      <c r="AG6" s="32"/>
      <c r="AH6" s="32"/>
    </row>
    <row r="7" spans="1:34" ht="15" customHeight="1" x14ac:dyDescent="0.3">
      <c r="A7" s="32"/>
      <c r="B7" s="36"/>
      <c r="C7" s="486"/>
      <c r="D7" s="487"/>
      <c r="E7" s="37"/>
      <c r="F7" s="38"/>
      <c r="G7" s="38"/>
      <c r="H7" s="38"/>
      <c r="I7" s="38"/>
      <c r="J7" s="38"/>
      <c r="K7" s="38"/>
      <c r="L7" s="38"/>
      <c r="M7" s="38"/>
      <c r="N7" s="38"/>
      <c r="O7" s="38"/>
      <c r="P7" s="38"/>
      <c r="Q7" s="38"/>
      <c r="R7" s="38"/>
      <c r="S7" s="38"/>
      <c r="T7" s="38"/>
      <c r="U7" s="38"/>
      <c r="V7" s="38"/>
      <c r="W7" s="38"/>
      <c r="X7" s="38"/>
      <c r="Y7" s="38"/>
      <c r="Z7" s="38"/>
      <c r="AA7" s="38"/>
      <c r="AB7" s="39"/>
      <c r="AC7" s="32"/>
      <c r="AD7" s="32"/>
      <c r="AE7" s="32"/>
      <c r="AF7" s="32"/>
      <c r="AG7" s="32"/>
      <c r="AH7" s="32"/>
    </row>
    <row r="8" spans="1:34"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c r="AE8" s="32"/>
      <c r="AF8" s="32"/>
      <c r="AG8" s="32"/>
      <c r="AH8" s="32"/>
    </row>
    <row r="9" spans="1:34" ht="15" customHeight="1" x14ac:dyDescent="0.3">
      <c r="A9" s="32"/>
      <c r="B9" s="40"/>
      <c r="C9" s="488"/>
      <c r="D9" s="489"/>
      <c r="E9" s="489"/>
      <c r="F9" s="469"/>
      <c r="G9" s="49"/>
      <c r="H9" s="32"/>
      <c r="I9" s="32"/>
      <c r="J9" s="32"/>
      <c r="K9" s="32"/>
      <c r="L9" s="32"/>
      <c r="M9" s="32"/>
      <c r="N9" s="32"/>
      <c r="O9" s="32"/>
      <c r="P9" s="32"/>
      <c r="Q9" s="32"/>
      <c r="R9" s="32"/>
      <c r="S9" s="32"/>
      <c r="T9" s="32"/>
      <c r="U9" s="32"/>
      <c r="V9" s="32"/>
      <c r="W9" s="32"/>
      <c r="X9" s="32"/>
      <c r="Y9" s="32"/>
      <c r="Z9" s="32"/>
      <c r="AA9" s="32"/>
      <c r="AB9" s="50"/>
      <c r="AC9" s="32"/>
      <c r="AD9" s="32"/>
      <c r="AE9" s="32"/>
      <c r="AF9" s="32"/>
      <c r="AG9" s="846" t="s">
        <v>109</v>
      </c>
      <c r="AH9" s="469"/>
    </row>
    <row r="10" spans="1:34" ht="30" customHeight="1" x14ac:dyDescent="0.3">
      <c r="A10" s="32"/>
      <c r="B10" s="40"/>
      <c r="C10" s="488" t="s">
        <v>36</v>
      </c>
      <c r="D10" s="469"/>
      <c r="E10" s="451" t="s">
        <v>144</v>
      </c>
      <c r="F10" s="452"/>
      <c r="G10" s="452"/>
      <c r="H10" s="452"/>
      <c r="I10" s="452"/>
      <c r="J10" s="452"/>
      <c r="K10" s="452"/>
      <c r="L10" s="452"/>
      <c r="M10" s="452"/>
      <c r="N10" s="452"/>
      <c r="O10" s="452"/>
      <c r="P10" s="452"/>
      <c r="Q10" s="452"/>
      <c r="R10" s="452"/>
      <c r="S10" s="452"/>
      <c r="T10" s="452"/>
      <c r="U10" s="452"/>
      <c r="V10" s="452"/>
      <c r="W10" s="452"/>
      <c r="X10" s="452"/>
      <c r="Y10" s="452"/>
      <c r="Z10" s="452"/>
      <c r="AA10" s="440"/>
      <c r="AB10" s="51"/>
      <c r="AC10" s="32"/>
      <c r="AD10" s="32"/>
      <c r="AE10" s="32"/>
      <c r="AF10" s="32"/>
      <c r="AG10" s="32"/>
      <c r="AH10" s="32"/>
    </row>
    <row r="11" spans="1:34" ht="15" customHeight="1" x14ac:dyDescent="0.3">
      <c r="A11" s="32"/>
      <c r="B11" s="40"/>
      <c r="C11" s="488"/>
      <c r="D11" s="489"/>
      <c r="E11" s="489"/>
      <c r="F11" s="469"/>
      <c r="G11" s="32"/>
      <c r="H11" s="32"/>
      <c r="I11" s="32"/>
      <c r="J11" s="32"/>
      <c r="K11" s="32"/>
      <c r="L11" s="32"/>
      <c r="M11" s="32"/>
      <c r="N11" s="32"/>
      <c r="O11" s="32"/>
      <c r="P11" s="32"/>
      <c r="Q11" s="32"/>
      <c r="R11" s="32"/>
      <c r="S11" s="32"/>
      <c r="T11" s="32"/>
      <c r="U11" s="32"/>
      <c r="V11" s="32"/>
      <c r="W11" s="32"/>
      <c r="X11" s="32"/>
      <c r="Y11" s="32"/>
      <c r="Z11" s="32"/>
      <c r="AA11" s="490"/>
      <c r="AB11" s="491"/>
      <c r="AC11" s="32"/>
      <c r="AD11" s="32"/>
      <c r="AE11" s="32"/>
      <c r="AF11" s="32"/>
      <c r="AG11" s="32"/>
      <c r="AH11" s="32"/>
    </row>
    <row r="12" spans="1:34" ht="29.25" customHeight="1" x14ac:dyDescent="0.3">
      <c r="A12" s="32"/>
      <c r="B12" s="40"/>
      <c r="C12" s="495" t="s">
        <v>38</v>
      </c>
      <c r="D12" s="496"/>
      <c r="E12" s="492" t="s">
        <v>131</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c r="AE12" s="32"/>
      <c r="AF12" s="32"/>
      <c r="AG12" s="92" t="s">
        <v>100</v>
      </c>
      <c r="AH12" s="92" t="s">
        <v>101</v>
      </c>
    </row>
    <row r="13" spans="1:34" ht="15" customHeight="1" x14ac:dyDescent="0.3">
      <c r="A13" s="32"/>
      <c r="B13" s="40"/>
      <c r="C13" s="490"/>
      <c r="D13" s="46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c r="AE13" s="32"/>
      <c r="AF13" s="32"/>
      <c r="AG13" s="58" t="s">
        <v>132</v>
      </c>
      <c r="AH13" s="58">
        <v>28</v>
      </c>
    </row>
    <row r="14" spans="1:34" ht="15" customHeight="1" x14ac:dyDescent="0.3">
      <c r="A14" s="32"/>
      <c r="B14" s="40"/>
      <c r="C14" s="488" t="s">
        <v>40</v>
      </c>
      <c r="D14" s="469"/>
      <c r="E14" s="54"/>
      <c r="F14" s="490"/>
      <c r="G14" s="489"/>
      <c r="H14" s="489"/>
      <c r="I14" s="489"/>
      <c r="J14" s="489"/>
      <c r="K14" s="489"/>
      <c r="L14" s="489"/>
      <c r="M14" s="489"/>
      <c r="N14" s="489"/>
      <c r="O14" s="489"/>
      <c r="P14" s="489"/>
      <c r="Q14" s="489"/>
      <c r="R14" s="489"/>
      <c r="S14" s="489"/>
      <c r="T14" s="489"/>
      <c r="U14" s="489"/>
      <c r="V14" s="489"/>
      <c r="W14" s="489"/>
      <c r="X14" s="489"/>
      <c r="Y14" s="489"/>
      <c r="Z14" s="489"/>
      <c r="AA14" s="489"/>
      <c r="AB14" s="491"/>
      <c r="AC14" s="32"/>
      <c r="AD14" s="32"/>
      <c r="AE14" s="32"/>
      <c r="AF14" s="32"/>
      <c r="AG14" s="58" t="s">
        <v>133</v>
      </c>
      <c r="AH14" s="58">
        <v>100</v>
      </c>
    </row>
    <row r="15" spans="1:34" ht="29.25" customHeight="1" x14ac:dyDescent="0.3">
      <c r="A15" s="32"/>
      <c r="B15" s="40"/>
      <c r="C15" s="451" t="s">
        <v>145</v>
      </c>
      <c r="D15" s="452"/>
      <c r="E15" s="452"/>
      <c r="F15" s="452"/>
      <c r="G15" s="452"/>
      <c r="H15" s="452"/>
      <c r="I15" s="452"/>
      <c r="J15" s="452"/>
      <c r="K15" s="452"/>
      <c r="L15" s="452"/>
      <c r="M15" s="452"/>
      <c r="N15" s="452"/>
      <c r="O15" s="452"/>
      <c r="P15" s="452"/>
      <c r="Q15" s="452"/>
      <c r="R15" s="452"/>
      <c r="S15" s="452"/>
      <c r="T15" s="452"/>
      <c r="U15" s="452"/>
      <c r="V15" s="452"/>
      <c r="W15" s="452"/>
      <c r="X15" s="452"/>
      <c r="Y15" s="452"/>
      <c r="Z15" s="452"/>
      <c r="AA15" s="440"/>
      <c r="AB15" s="55"/>
      <c r="AC15" s="32"/>
      <c r="AD15" s="32"/>
      <c r="AE15" s="32"/>
      <c r="AF15" s="32"/>
      <c r="AG15" s="58" t="s">
        <v>134</v>
      </c>
      <c r="AH15" s="58">
        <v>34</v>
      </c>
    </row>
    <row r="16" spans="1:34" ht="15" customHeight="1" x14ac:dyDescent="0.3">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c r="AE16" s="32"/>
      <c r="AF16" s="32"/>
      <c r="AG16" s="58" t="s">
        <v>136</v>
      </c>
      <c r="AH16" s="58">
        <v>100</v>
      </c>
    </row>
    <row r="17" spans="1:34" ht="15" customHeight="1" x14ac:dyDescent="0.3">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c r="AE17" s="32"/>
      <c r="AF17" s="32"/>
      <c r="AG17" s="58" t="s">
        <v>137</v>
      </c>
      <c r="AH17" s="58">
        <v>38</v>
      </c>
    </row>
    <row r="18" spans="1:34" ht="15" customHeight="1" x14ac:dyDescent="0.3">
      <c r="A18" s="32"/>
      <c r="B18" s="40"/>
      <c r="C18" s="480"/>
      <c r="D18" s="462"/>
      <c r="E18" s="462"/>
      <c r="F18" s="462"/>
      <c r="G18" s="462"/>
      <c r="H18" s="462"/>
      <c r="I18" s="462"/>
      <c r="J18" s="462"/>
      <c r="K18" s="462"/>
      <c r="L18" s="462"/>
      <c r="M18" s="462"/>
      <c r="N18" s="462"/>
      <c r="O18" s="462"/>
      <c r="P18" s="463"/>
      <c r="Q18" s="32"/>
      <c r="R18" s="472"/>
      <c r="S18" s="452"/>
      <c r="T18" s="452"/>
      <c r="U18" s="452"/>
      <c r="V18" s="452"/>
      <c r="W18" s="452"/>
      <c r="X18" s="452"/>
      <c r="Y18" s="452"/>
      <c r="Z18" s="452"/>
      <c r="AA18" s="440"/>
      <c r="AB18" s="50"/>
      <c r="AC18" s="32"/>
      <c r="AD18" s="32"/>
      <c r="AE18" s="32"/>
      <c r="AF18" s="32"/>
      <c r="AG18" s="58" t="s">
        <v>138</v>
      </c>
      <c r="AH18" s="58">
        <v>100</v>
      </c>
    </row>
    <row r="19" spans="1:34" ht="15" customHeight="1" x14ac:dyDescent="0.3">
      <c r="A19" s="32"/>
      <c r="B19" s="40"/>
      <c r="C19" s="481"/>
      <c r="D19" s="423"/>
      <c r="E19" s="423"/>
      <c r="F19" s="423"/>
      <c r="G19" s="423"/>
      <c r="H19" s="423"/>
      <c r="I19" s="423"/>
      <c r="J19" s="423"/>
      <c r="K19" s="423"/>
      <c r="L19" s="423"/>
      <c r="M19" s="423"/>
      <c r="N19" s="423"/>
      <c r="O19" s="423"/>
      <c r="P19" s="482"/>
      <c r="Q19" s="32"/>
      <c r="R19" s="32"/>
      <c r="S19" s="32"/>
      <c r="T19" s="32"/>
      <c r="U19" s="32"/>
      <c r="V19" s="32"/>
      <c r="W19" s="32"/>
      <c r="X19" s="32"/>
      <c r="Y19" s="32"/>
      <c r="Z19" s="32"/>
      <c r="AA19" s="32"/>
      <c r="AB19" s="50"/>
      <c r="AC19" s="32"/>
      <c r="AD19" s="32"/>
      <c r="AE19" s="32"/>
      <c r="AF19" s="32"/>
      <c r="AG19" s="58" t="s">
        <v>139</v>
      </c>
      <c r="AH19" s="58">
        <v>25</v>
      </c>
    </row>
    <row r="20" spans="1:34" ht="15" customHeight="1" x14ac:dyDescent="0.3">
      <c r="A20" s="32"/>
      <c r="B20" s="40"/>
      <c r="C20" s="481"/>
      <c r="D20" s="423"/>
      <c r="E20" s="423"/>
      <c r="F20" s="423"/>
      <c r="G20" s="423"/>
      <c r="H20" s="423"/>
      <c r="I20" s="423"/>
      <c r="J20" s="423"/>
      <c r="K20" s="423"/>
      <c r="L20" s="423"/>
      <c r="M20" s="423"/>
      <c r="N20" s="423"/>
      <c r="O20" s="423"/>
      <c r="P20" s="482"/>
      <c r="Q20" s="53"/>
      <c r="R20" s="56" t="s">
        <v>43</v>
      </c>
      <c r="S20" s="56"/>
      <c r="T20" s="56"/>
      <c r="U20" s="56"/>
      <c r="V20" s="56"/>
      <c r="W20" s="53"/>
      <c r="X20" s="53"/>
      <c r="Y20" s="53"/>
      <c r="Z20" s="32"/>
      <c r="AA20" s="53"/>
      <c r="AB20" s="50"/>
      <c r="AC20" s="32"/>
      <c r="AD20" s="32"/>
      <c r="AE20" s="32"/>
      <c r="AF20" s="32"/>
      <c r="AG20" s="32"/>
      <c r="AH20" s="32"/>
    </row>
    <row r="21" spans="1:34" ht="15" customHeight="1" x14ac:dyDescent="0.3">
      <c r="A21" s="32"/>
      <c r="B21" s="40"/>
      <c r="C21" s="481"/>
      <c r="D21" s="423"/>
      <c r="E21" s="423"/>
      <c r="F21" s="423"/>
      <c r="G21" s="423"/>
      <c r="H21" s="423"/>
      <c r="I21" s="423"/>
      <c r="J21" s="423"/>
      <c r="K21" s="423"/>
      <c r="L21" s="423"/>
      <c r="M21" s="423"/>
      <c r="N21" s="423"/>
      <c r="O21" s="423"/>
      <c r="P21" s="482"/>
      <c r="Q21" s="32"/>
      <c r="R21" s="58"/>
      <c r="S21" s="32" t="s">
        <v>44</v>
      </c>
      <c r="T21" s="32"/>
      <c r="U21" s="58"/>
      <c r="V21" s="32" t="s">
        <v>45</v>
      </c>
      <c r="W21" s="32"/>
      <c r="X21" s="58"/>
      <c r="Y21" s="59" t="s">
        <v>46</v>
      </c>
      <c r="Z21" s="32"/>
      <c r="AA21" s="32"/>
      <c r="AB21" s="50"/>
      <c r="AC21" s="32"/>
      <c r="AD21" s="32"/>
      <c r="AE21" s="32"/>
      <c r="AF21" s="32"/>
      <c r="AG21" s="32"/>
      <c r="AH21" s="32"/>
    </row>
    <row r="22" spans="1:34" ht="15" customHeight="1" x14ac:dyDescent="0.3">
      <c r="A22" s="32"/>
      <c r="B22" s="40"/>
      <c r="C22" s="481"/>
      <c r="D22" s="423"/>
      <c r="E22" s="423"/>
      <c r="F22" s="423"/>
      <c r="G22" s="423"/>
      <c r="H22" s="423"/>
      <c r="I22" s="423"/>
      <c r="J22" s="423"/>
      <c r="K22" s="423"/>
      <c r="L22" s="423"/>
      <c r="M22" s="423"/>
      <c r="N22" s="423"/>
      <c r="O22" s="423"/>
      <c r="P22" s="482"/>
      <c r="Q22" s="32"/>
      <c r="R22" s="32"/>
      <c r="S22" s="32"/>
      <c r="T22" s="32"/>
      <c r="U22" s="32"/>
      <c r="V22" s="32"/>
      <c r="W22" s="32"/>
      <c r="X22" s="32"/>
      <c r="Y22" s="32"/>
      <c r="Z22" s="32"/>
      <c r="AA22" s="32"/>
      <c r="AB22" s="50"/>
      <c r="AC22" s="32"/>
      <c r="AD22" s="32"/>
      <c r="AE22" s="32"/>
      <c r="AF22" s="32"/>
      <c r="AG22" s="32"/>
      <c r="AH22" s="32"/>
    </row>
    <row r="23" spans="1:34" ht="15" customHeight="1" x14ac:dyDescent="0.3">
      <c r="A23" s="32"/>
      <c r="B23" s="40"/>
      <c r="C23" s="464"/>
      <c r="D23" s="465"/>
      <c r="E23" s="465"/>
      <c r="F23" s="465"/>
      <c r="G23" s="465"/>
      <c r="H23" s="465"/>
      <c r="I23" s="465"/>
      <c r="J23" s="465"/>
      <c r="K23" s="465"/>
      <c r="L23" s="465"/>
      <c r="M23" s="465"/>
      <c r="N23" s="465"/>
      <c r="O23" s="465"/>
      <c r="P23" s="466"/>
      <c r="Q23" s="32"/>
      <c r="R23" s="56" t="s">
        <v>47</v>
      </c>
      <c r="S23" s="32"/>
      <c r="T23" s="32"/>
      <c r="U23" s="32"/>
      <c r="V23" s="32"/>
      <c r="W23" s="497" t="s">
        <v>20</v>
      </c>
      <c r="X23" s="452"/>
      <c r="Y23" s="452"/>
      <c r="Z23" s="452"/>
      <c r="AA23" s="440"/>
      <c r="AB23" s="50"/>
      <c r="AC23" s="32"/>
      <c r="AD23" s="32"/>
      <c r="AE23" s="32"/>
      <c r="AF23" s="32"/>
      <c r="AG23" s="94">
        <f>+(((((AH13/100)*AH14)+((AH15/100)*AH16)+((AH17/100)*AH18))*AH19)/100)</f>
        <v>25</v>
      </c>
      <c r="AH23" s="32"/>
    </row>
    <row r="24" spans="1:34" ht="15" customHeight="1" x14ac:dyDescent="0.3">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c r="AE24" s="32"/>
      <c r="AF24" s="32"/>
      <c r="AG24" s="32"/>
      <c r="AH24" s="32"/>
    </row>
    <row r="25" spans="1:34" ht="15" customHeight="1" x14ac:dyDescent="0.3">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c r="AE25" s="32"/>
      <c r="AF25" s="32"/>
      <c r="AG25" s="32"/>
      <c r="AH25" s="32"/>
    </row>
    <row r="26" spans="1:34" ht="39.75" customHeight="1" x14ac:dyDescent="0.3">
      <c r="A26" s="32"/>
      <c r="B26" s="40"/>
      <c r="C26" s="847" t="s">
        <v>124</v>
      </c>
      <c r="D26" s="452"/>
      <c r="E26" s="452"/>
      <c r="F26" s="452"/>
      <c r="G26" s="452"/>
      <c r="H26" s="452"/>
      <c r="I26" s="452"/>
      <c r="J26" s="452"/>
      <c r="K26" s="452"/>
      <c r="L26" s="452"/>
      <c r="M26" s="452"/>
      <c r="N26" s="452"/>
      <c r="O26" s="452"/>
      <c r="P26" s="452"/>
      <c r="Q26" s="452"/>
      <c r="R26" s="452"/>
      <c r="S26" s="452"/>
      <c r="T26" s="452"/>
      <c r="U26" s="452"/>
      <c r="V26" s="452"/>
      <c r="W26" s="452"/>
      <c r="X26" s="452"/>
      <c r="Y26" s="452"/>
      <c r="Z26" s="452"/>
      <c r="AA26" s="440"/>
      <c r="AB26" s="50"/>
      <c r="AC26" s="32"/>
      <c r="AD26" s="32"/>
      <c r="AE26" s="32"/>
      <c r="AF26" s="32"/>
      <c r="AG26" s="32"/>
      <c r="AH26" s="32"/>
    </row>
    <row r="27" spans="1:34" ht="15" customHeight="1" x14ac:dyDescent="0.3">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c r="AE27" s="32"/>
      <c r="AF27" s="32"/>
      <c r="AG27" s="32"/>
      <c r="AH27" s="32"/>
    </row>
    <row r="28" spans="1:34" ht="15" customHeight="1" x14ac:dyDescent="0.3">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c r="AE28" s="32"/>
      <c r="AF28" s="32"/>
      <c r="AG28" s="32"/>
      <c r="AH28" s="32"/>
    </row>
    <row r="29" spans="1:34" ht="29.25" customHeight="1" x14ac:dyDescent="0.3">
      <c r="A29" s="32"/>
      <c r="B29" s="40"/>
      <c r="C29" s="497" t="s">
        <v>125</v>
      </c>
      <c r="D29" s="452"/>
      <c r="E29" s="452"/>
      <c r="F29" s="452"/>
      <c r="G29" s="452"/>
      <c r="H29" s="452"/>
      <c r="I29" s="452"/>
      <c r="J29" s="452"/>
      <c r="K29" s="440"/>
      <c r="L29" s="53"/>
      <c r="M29" s="497"/>
      <c r="N29" s="452"/>
      <c r="O29" s="452"/>
      <c r="P29" s="452"/>
      <c r="Q29" s="452"/>
      <c r="R29" s="452"/>
      <c r="S29" s="452"/>
      <c r="T29" s="452"/>
      <c r="U29" s="452"/>
      <c r="V29" s="452"/>
      <c r="W29" s="452"/>
      <c r="X29" s="452"/>
      <c r="Y29" s="452"/>
      <c r="Z29" s="452"/>
      <c r="AA29" s="440"/>
      <c r="AB29" s="60"/>
      <c r="AC29" s="32"/>
      <c r="AD29" s="32"/>
      <c r="AE29" s="32"/>
      <c r="AF29" s="32"/>
      <c r="AG29" s="32"/>
      <c r="AH29" s="32"/>
    </row>
    <row r="30" spans="1:34" ht="15" customHeight="1" x14ac:dyDescent="0.3">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c r="AE30" s="32"/>
      <c r="AF30" s="32"/>
      <c r="AG30" s="32"/>
      <c r="AH30" s="32"/>
    </row>
    <row r="31" spans="1:34" ht="15" customHeight="1" x14ac:dyDescent="0.3">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c r="AE31" s="32"/>
      <c r="AF31" s="32"/>
      <c r="AG31" s="32"/>
      <c r="AH31" s="32"/>
    </row>
    <row r="32" spans="1:34" ht="90" customHeight="1" x14ac:dyDescent="0.3">
      <c r="A32" s="32"/>
      <c r="B32" s="40"/>
      <c r="C32" s="498" t="s">
        <v>126</v>
      </c>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40"/>
      <c r="AB32" s="50"/>
      <c r="AC32" s="32"/>
      <c r="AD32" s="32"/>
      <c r="AE32" s="32"/>
      <c r="AF32" s="32"/>
      <c r="AG32" s="32"/>
      <c r="AH32" s="32"/>
    </row>
    <row r="33" spans="1:34" ht="15" customHeight="1" x14ac:dyDescent="0.3">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c r="AE33" s="32"/>
      <c r="AF33" s="32"/>
      <c r="AG33" s="32"/>
      <c r="AH33" s="32"/>
    </row>
    <row r="34" spans="1:34" ht="15.75" customHeight="1" x14ac:dyDescent="0.3">
      <c r="A34" s="32"/>
      <c r="B34" s="40"/>
      <c r="C34" s="473" t="s">
        <v>55</v>
      </c>
      <c r="D34" s="469"/>
      <c r="E34" s="56"/>
      <c r="F34" s="451" t="s">
        <v>110</v>
      </c>
      <c r="G34" s="440"/>
      <c r="H34" s="56"/>
      <c r="I34" s="32"/>
      <c r="J34" s="64" t="s">
        <v>57</v>
      </c>
      <c r="K34" s="451">
        <v>25</v>
      </c>
      <c r="L34" s="452"/>
      <c r="M34" s="452"/>
      <c r="N34" s="440"/>
      <c r="O34" s="56"/>
      <c r="P34" s="56"/>
      <c r="Q34" s="47" t="s">
        <v>58</v>
      </c>
      <c r="R34" s="32"/>
      <c r="S34" s="56"/>
      <c r="T34" s="56"/>
      <c r="U34" s="56"/>
      <c r="V34" s="56"/>
      <c r="W34" s="451" t="s">
        <v>59</v>
      </c>
      <c r="X34" s="452"/>
      <c r="Y34" s="452"/>
      <c r="Z34" s="452"/>
      <c r="AA34" s="440"/>
      <c r="AB34" s="55"/>
      <c r="AC34" s="32"/>
      <c r="AD34" s="32"/>
      <c r="AE34" s="32"/>
      <c r="AF34" s="32"/>
      <c r="AG34" s="32"/>
      <c r="AH34" s="32"/>
    </row>
    <row r="35" spans="1:34" ht="15.75" customHeight="1" x14ac:dyDescent="0.3">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c r="AE35" s="32"/>
      <c r="AF35" s="32"/>
      <c r="AG35" s="32"/>
      <c r="AH35" s="32"/>
    </row>
    <row r="36" spans="1:34" ht="32.25" customHeight="1" x14ac:dyDescent="0.3">
      <c r="A36" s="32"/>
      <c r="B36" s="40"/>
      <c r="C36" s="32"/>
      <c r="D36" s="64" t="s">
        <v>60</v>
      </c>
      <c r="E36" s="56"/>
      <c r="F36" s="498" t="s">
        <v>146</v>
      </c>
      <c r="G36" s="452"/>
      <c r="H36" s="452"/>
      <c r="I36" s="452"/>
      <c r="J36" s="452"/>
      <c r="K36" s="452"/>
      <c r="L36" s="452"/>
      <c r="M36" s="440"/>
      <c r="N36" s="32"/>
      <c r="O36" s="64" t="s">
        <v>62</v>
      </c>
      <c r="P36" s="497">
        <v>0</v>
      </c>
      <c r="Q36" s="452"/>
      <c r="R36" s="452"/>
      <c r="S36" s="452"/>
      <c r="T36" s="452"/>
      <c r="U36" s="452"/>
      <c r="V36" s="452"/>
      <c r="W36" s="452"/>
      <c r="X36" s="452"/>
      <c r="Y36" s="452"/>
      <c r="Z36" s="452"/>
      <c r="AA36" s="440"/>
      <c r="AB36" s="50"/>
      <c r="AC36" s="32"/>
      <c r="AD36" s="32"/>
      <c r="AE36" s="32"/>
      <c r="AF36" s="32"/>
      <c r="AG36" s="32"/>
      <c r="AH36" s="32"/>
    </row>
    <row r="37" spans="1:34" ht="15.75" customHeight="1" x14ac:dyDescent="0.3">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c r="AE37" s="32"/>
      <c r="AF37" s="32"/>
      <c r="AG37" s="32"/>
      <c r="AH37" s="32"/>
    </row>
    <row r="38" spans="1:34" ht="15.75" customHeight="1" x14ac:dyDescent="0.3">
      <c r="A38" s="32"/>
      <c r="B38" s="40"/>
      <c r="C38" s="32"/>
      <c r="D38" s="64" t="s">
        <v>63</v>
      </c>
      <c r="E38" s="32"/>
      <c r="F38" s="472" t="s">
        <v>64</v>
      </c>
      <c r="G38" s="440"/>
      <c r="H38" s="32"/>
      <c r="I38" s="32"/>
      <c r="J38" s="56" t="s">
        <v>65</v>
      </c>
      <c r="K38" s="32"/>
      <c r="L38" s="472" t="s">
        <v>66</v>
      </c>
      <c r="M38" s="452"/>
      <c r="N38" s="440"/>
      <c r="O38" s="56"/>
      <c r="P38" s="56"/>
      <c r="Q38" s="32"/>
      <c r="R38" s="56" t="s">
        <v>67</v>
      </c>
      <c r="S38" s="56"/>
      <c r="T38" s="56"/>
      <c r="U38" s="56"/>
      <c r="V38" s="56"/>
      <c r="W38" s="499"/>
      <c r="X38" s="452"/>
      <c r="Y38" s="452"/>
      <c r="Z38" s="452"/>
      <c r="AA38" s="440"/>
      <c r="AB38" s="55"/>
      <c r="AC38" s="32"/>
      <c r="AD38" s="32"/>
      <c r="AE38" s="32"/>
      <c r="AF38" s="32"/>
      <c r="AG38" s="32"/>
      <c r="AH38" s="32"/>
    </row>
    <row r="39" spans="1:34" ht="15.75" customHeight="1" x14ac:dyDescent="0.3">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c r="AE39" s="32"/>
      <c r="AF39" s="32"/>
      <c r="AG39" s="32"/>
      <c r="AH39" s="32"/>
    </row>
    <row r="40" spans="1:34" ht="15.75" customHeight="1" x14ac:dyDescent="0.3">
      <c r="A40" s="32"/>
      <c r="B40" s="40"/>
      <c r="C40" s="65" t="s">
        <v>68</v>
      </c>
      <c r="D40" s="500">
        <v>2024</v>
      </c>
      <c r="E40" s="501"/>
      <c r="F40" s="502"/>
      <c r="G40" s="46"/>
      <c r="H40" s="47"/>
      <c r="I40" s="47"/>
      <c r="J40" s="47"/>
      <c r="K40" s="47"/>
      <c r="L40" s="47"/>
      <c r="M40" s="47"/>
      <c r="N40" s="47"/>
      <c r="O40" s="47"/>
      <c r="P40" s="47"/>
      <c r="Q40" s="490"/>
      <c r="R40" s="489"/>
      <c r="S40" s="489"/>
      <c r="T40" s="489"/>
      <c r="U40" s="469"/>
      <c r="V40" s="47"/>
      <c r="W40" s="47"/>
      <c r="X40" s="488"/>
      <c r="Y40" s="489"/>
      <c r="Z40" s="489"/>
      <c r="AA40" s="469"/>
      <c r="AB40" s="55"/>
      <c r="AC40" s="32"/>
      <c r="AD40" s="32"/>
      <c r="AE40" s="32"/>
      <c r="AF40" s="32"/>
      <c r="AG40" s="32"/>
      <c r="AH40" s="32"/>
    </row>
    <row r="41" spans="1:34" ht="5.25" customHeight="1" x14ac:dyDescent="0.3">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c r="AE41" s="32"/>
      <c r="AF41" s="32"/>
      <c r="AG41" s="32"/>
      <c r="AH41" s="32"/>
    </row>
    <row r="42" spans="1:34" ht="15.75" customHeight="1" x14ac:dyDescent="0.3">
      <c r="A42" s="32"/>
      <c r="B42" s="40"/>
      <c r="C42" s="56" t="s">
        <v>57</v>
      </c>
      <c r="D42" s="497">
        <v>1</v>
      </c>
      <c r="E42" s="452"/>
      <c r="F42" s="440"/>
      <c r="G42" s="32"/>
      <c r="H42" s="47"/>
      <c r="I42" s="47"/>
      <c r="J42" s="47"/>
      <c r="K42" s="47"/>
      <c r="L42" s="47"/>
      <c r="M42" s="47"/>
      <c r="N42" s="47"/>
      <c r="O42" s="47"/>
      <c r="P42" s="47"/>
      <c r="Q42" s="490"/>
      <c r="R42" s="489"/>
      <c r="S42" s="489"/>
      <c r="T42" s="489"/>
      <c r="U42" s="469"/>
      <c r="V42" s="47"/>
      <c r="W42" s="47"/>
      <c r="X42" s="488"/>
      <c r="Y42" s="489"/>
      <c r="Z42" s="489"/>
      <c r="AA42" s="469"/>
      <c r="AB42" s="48"/>
      <c r="AC42" s="32"/>
      <c r="AD42" s="32"/>
      <c r="AE42" s="32"/>
      <c r="AF42" s="32"/>
      <c r="AG42" s="32"/>
      <c r="AH42" s="32"/>
    </row>
    <row r="43" spans="1:34" ht="15.75" customHeight="1" x14ac:dyDescent="0.3">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c r="AE43" s="32"/>
      <c r="AF43" s="32"/>
      <c r="AG43" s="32"/>
      <c r="AH43" s="32"/>
    </row>
    <row r="44" spans="1:34" ht="15.75" customHeight="1" x14ac:dyDescent="0.3">
      <c r="A44" s="32"/>
      <c r="B44" s="40"/>
      <c r="C44" s="56"/>
      <c r="D44" s="451" t="s">
        <v>69</v>
      </c>
      <c r="E44" s="452"/>
      <c r="F44" s="452"/>
      <c r="G44" s="452"/>
      <c r="H44" s="452"/>
      <c r="I44" s="452"/>
      <c r="J44" s="452"/>
      <c r="K44" s="452"/>
      <c r="L44" s="452"/>
      <c r="M44" s="452"/>
      <c r="N44" s="452"/>
      <c r="O44" s="452"/>
      <c r="P44" s="452"/>
      <c r="Q44" s="452"/>
      <c r="R44" s="452"/>
      <c r="S44" s="452"/>
      <c r="T44" s="452"/>
      <c r="U44" s="452"/>
      <c r="V44" s="452"/>
      <c r="W44" s="452"/>
      <c r="X44" s="452"/>
      <c r="Y44" s="440"/>
      <c r="Z44" s="57"/>
      <c r="AA44" s="57"/>
      <c r="AB44" s="68"/>
      <c r="AC44" s="32"/>
      <c r="AD44" s="32"/>
      <c r="AE44" s="32"/>
      <c r="AF44" s="32"/>
      <c r="AG44" s="32"/>
      <c r="AH44" s="32"/>
    </row>
    <row r="45" spans="1:34" ht="15.75" customHeight="1" x14ac:dyDescent="0.3">
      <c r="A45" s="32"/>
      <c r="B45" s="40"/>
      <c r="C45" s="32"/>
      <c r="D45" s="457" t="s">
        <v>70</v>
      </c>
      <c r="E45" s="452"/>
      <c r="F45" s="452"/>
      <c r="G45" s="452"/>
      <c r="H45" s="440"/>
      <c r="I45" s="453" t="s">
        <v>71</v>
      </c>
      <c r="J45" s="452"/>
      <c r="K45" s="452"/>
      <c r="L45" s="452"/>
      <c r="M45" s="452"/>
      <c r="N45" s="452"/>
      <c r="O45" s="452"/>
      <c r="P45" s="440"/>
      <c r="Q45" s="454" t="s">
        <v>72</v>
      </c>
      <c r="R45" s="452"/>
      <c r="S45" s="452"/>
      <c r="T45" s="452"/>
      <c r="U45" s="452"/>
      <c r="V45" s="452"/>
      <c r="W45" s="452"/>
      <c r="X45" s="452"/>
      <c r="Y45" s="440"/>
      <c r="Z45" s="57"/>
      <c r="AA45" s="57"/>
      <c r="AB45" s="68"/>
      <c r="AC45" s="32"/>
      <c r="AD45" s="32"/>
      <c r="AE45" s="32"/>
      <c r="AF45" s="32"/>
      <c r="AG45" s="32"/>
      <c r="AH45" s="32"/>
    </row>
    <row r="46" spans="1:34" ht="15.75" customHeight="1" x14ac:dyDescent="0.3">
      <c r="A46" s="69"/>
      <c r="B46" s="70"/>
      <c r="C46" s="71"/>
      <c r="D46" s="458" t="s">
        <v>73</v>
      </c>
      <c r="E46" s="452"/>
      <c r="F46" s="452"/>
      <c r="G46" s="452"/>
      <c r="H46" s="440"/>
      <c r="I46" s="455" t="s">
        <v>74</v>
      </c>
      <c r="J46" s="452"/>
      <c r="K46" s="452"/>
      <c r="L46" s="452"/>
      <c r="M46" s="452"/>
      <c r="N46" s="452"/>
      <c r="O46" s="452"/>
      <c r="P46" s="440"/>
      <c r="Q46" s="456" t="s">
        <v>75</v>
      </c>
      <c r="R46" s="452"/>
      <c r="S46" s="452"/>
      <c r="T46" s="452"/>
      <c r="U46" s="452"/>
      <c r="V46" s="452"/>
      <c r="W46" s="452"/>
      <c r="X46" s="452"/>
      <c r="Y46" s="440"/>
      <c r="Z46" s="69"/>
      <c r="AA46" s="69"/>
      <c r="AB46" s="72"/>
      <c r="AC46" s="69"/>
      <c r="AD46" s="69"/>
      <c r="AE46" s="69"/>
      <c r="AF46" s="69"/>
      <c r="AG46" s="69"/>
      <c r="AH46" s="69"/>
    </row>
    <row r="47" spans="1:34" ht="15.75" customHeight="1" x14ac:dyDescent="0.3">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c r="AE47" s="32"/>
      <c r="AF47" s="32"/>
      <c r="AG47" s="32"/>
      <c r="AH47" s="32"/>
    </row>
    <row r="48" spans="1:34" ht="15.75" customHeight="1" x14ac:dyDescent="0.3">
      <c r="A48" s="75"/>
      <c r="B48" s="76"/>
      <c r="C48" s="459" t="s">
        <v>76</v>
      </c>
      <c r="D48" s="452"/>
      <c r="E48" s="452"/>
      <c r="F48" s="440"/>
      <c r="G48" s="460" t="s">
        <v>77</v>
      </c>
      <c r="H48" s="461" t="s">
        <v>78</v>
      </c>
      <c r="I48" s="462"/>
      <c r="J48" s="462"/>
      <c r="K48" s="462"/>
      <c r="L48" s="462"/>
      <c r="M48" s="462"/>
      <c r="N48" s="462"/>
      <c r="O48" s="462"/>
      <c r="P48" s="462"/>
      <c r="Q48" s="462"/>
      <c r="R48" s="462"/>
      <c r="S48" s="462"/>
      <c r="T48" s="462"/>
      <c r="U48" s="462"/>
      <c r="V48" s="462"/>
      <c r="W48" s="462"/>
      <c r="X48" s="462"/>
      <c r="Y48" s="462"/>
      <c r="Z48" s="462"/>
      <c r="AA48" s="463"/>
      <c r="AB48" s="68"/>
      <c r="AC48" s="75"/>
      <c r="AD48" s="75"/>
      <c r="AE48" s="75"/>
      <c r="AF48" s="75"/>
      <c r="AG48" s="75"/>
      <c r="AH48" s="75"/>
    </row>
    <row r="49" spans="1:34" ht="15.75" customHeight="1" x14ac:dyDescent="0.3">
      <c r="A49" s="75"/>
      <c r="B49" s="76"/>
      <c r="C49" s="77" t="s">
        <v>79</v>
      </c>
      <c r="D49" s="78">
        <v>1.2</v>
      </c>
      <c r="E49" s="459" t="s">
        <v>80</v>
      </c>
      <c r="F49" s="440"/>
      <c r="G49" s="426"/>
      <c r="H49" s="464"/>
      <c r="I49" s="465"/>
      <c r="J49" s="465"/>
      <c r="K49" s="465"/>
      <c r="L49" s="465"/>
      <c r="M49" s="465"/>
      <c r="N49" s="465"/>
      <c r="O49" s="465"/>
      <c r="P49" s="465"/>
      <c r="Q49" s="465"/>
      <c r="R49" s="465"/>
      <c r="S49" s="465"/>
      <c r="T49" s="465"/>
      <c r="U49" s="465"/>
      <c r="V49" s="465"/>
      <c r="W49" s="465"/>
      <c r="X49" s="465"/>
      <c r="Y49" s="465"/>
      <c r="Z49" s="465"/>
      <c r="AA49" s="466"/>
      <c r="AB49" s="68"/>
      <c r="AC49" s="75"/>
      <c r="AD49" s="75"/>
      <c r="AE49" s="75"/>
      <c r="AF49" s="75"/>
      <c r="AG49" s="75"/>
      <c r="AH49" s="75"/>
    </row>
    <row r="50" spans="1:34" ht="15.75" customHeight="1" x14ac:dyDescent="0.3">
      <c r="A50" s="75"/>
      <c r="B50" s="76"/>
      <c r="C50" s="79">
        <v>2024</v>
      </c>
      <c r="D50" s="80">
        <v>45474</v>
      </c>
      <c r="E50" s="467">
        <v>45656</v>
      </c>
      <c r="F50" s="440"/>
      <c r="G50" s="81">
        <v>25</v>
      </c>
      <c r="H50" s="471" t="s">
        <v>147</v>
      </c>
      <c r="I50" s="452"/>
      <c r="J50" s="452"/>
      <c r="K50" s="452"/>
      <c r="L50" s="452"/>
      <c r="M50" s="452"/>
      <c r="N50" s="452"/>
      <c r="O50" s="452"/>
      <c r="P50" s="452"/>
      <c r="Q50" s="452"/>
      <c r="R50" s="452"/>
      <c r="S50" s="452"/>
      <c r="T50" s="452"/>
      <c r="U50" s="452"/>
      <c r="V50" s="452"/>
      <c r="W50" s="452"/>
      <c r="X50" s="452"/>
      <c r="Y50" s="452"/>
      <c r="Z50" s="452"/>
      <c r="AA50" s="440"/>
      <c r="AB50" s="68"/>
      <c r="AC50" s="75"/>
      <c r="AD50" s="75"/>
      <c r="AE50" s="75"/>
      <c r="AF50" s="75"/>
      <c r="AG50" s="75"/>
      <c r="AH50" s="75"/>
    </row>
    <row r="51" spans="1:34" ht="15.75" customHeight="1" x14ac:dyDescent="0.3">
      <c r="A51" s="75"/>
      <c r="B51" s="76"/>
      <c r="C51" s="79">
        <v>2025</v>
      </c>
      <c r="D51" s="80">
        <v>45658</v>
      </c>
      <c r="E51" s="467">
        <v>46021</v>
      </c>
      <c r="F51" s="440"/>
      <c r="G51" s="81">
        <v>65</v>
      </c>
      <c r="H51" s="471" t="s">
        <v>147</v>
      </c>
      <c r="I51" s="452"/>
      <c r="J51" s="452"/>
      <c r="K51" s="452"/>
      <c r="L51" s="452"/>
      <c r="M51" s="452"/>
      <c r="N51" s="452"/>
      <c r="O51" s="452"/>
      <c r="P51" s="452"/>
      <c r="Q51" s="452"/>
      <c r="R51" s="452"/>
      <c r="S51" s="452"/>
      <c r="T51" s="452"/>
      <c r="U51" s="452"/>
      <c r="V51" s="452"/>
      <c r="W51" s="452"/>
      <c r="X51" s="452"/>
      <c r="Y51" s="452"/>
      <c r="Z51" s="452"/>
      <c r="AA51" s="440"/>
      <c r="AB51" s="68"/>
      <c r="AC51" s="75"/>
      <c r="AD51" s="75"/>
      <c r="AE51" s="75"/>
      <c r="AF51" s="75"/>
      <c r="AG51" s="75"/>
      <c r="AH51" s="75"/>
    </row>
    <row r="52" spans="1:34" ht="15.75" customHeight="1" x14ac:dyDescent="0.3">
      <c r="A52" s="75"/>
      <c r="B52" s="76"/>
      <c r="C52" s="79">
        <v>2026</v>
      </c>
      <c r="D52" s="80">
        <v>46023</v>
      </c>
      <c r="E52" s="467">
        <v>46386</v>
      </c>
      <c r="F52" s="440"/>
      <c r="G52" s="81">
        <v>85</v>
      </c>
      <c r="H52" s="471" t="s">
        <v>147</v>
      </c>
      <c r="I52" s="452"/>
      <c r="J52" s="452"/>
      <c r="K52" s="452"/>
      <c r="L52" s="452"/>
      <c r="M52" s="452"/>
      <c r="N52" s="452"/>
      <c r="O52" s="452"/>
      <c r="P52" s="452"/>
      <c r="Q52" s="452"/>
      <c r="R52" s="452"/>
      <c r="S52" s="452"/>
      <c r="T52" s="452"/>
      <c r="U52" s="452"/>
      <c r="V52" s="452"/>
      <c r="W52" s="452"/>
      <c r="X52" s="452"/>
      <c r="Y52" s="452"/>
      <c r="Z52" s="452"/>
      <c r="AA52" s="440"/>
      <c r="AB52" s="68"/>
      <c r="AC52" s="75"/>
      <c r="AD52" s="75"/>
      <c r="AE52" s="75"/>
      <c r="AF52" s="75"/>
      <c r="AG52" s="75"/>
      <c r="AH52" s="75"/>
    </row>
    <row r="53" spans="1:34" ht="15.75" customHeight="1" x14ac:dyDescent="0.3">
      <c r="A53" s="75"/>
      <c r="B53" s="76"/>
      <c r="C53" s="79">
        <v>2027</v>
      </c>
      <c r="D53" s="80">
        <v>46388</v>
      </c>
      <c r="E53" s="467">
        <v>46751</v>
      </c>
      <c r="F53" s="440"/>
      <c r="G53" s="81">
        <v>100</v>
      </c>
      <c r="H53" s="471" t="s">
        <v>147</v>
      </c>
      <c r="I53" s="452"/>
      <c r="J53" s="452"/>
      <c r="K53" s="452"/>
      <c r="L53" s="452"/>
      <c r="M53" s="452"/>
      <c r="N53" s="452"/>
      <c r="O53" s="452"/>
      <c r="P53" s="452"/>
      <c r="Q53" s="452"/>
      <c r="R53" s="452"/>
      <c r="S53" s="452"/>
      <c r="T53" s="452"/>
      <c r="U53" s="452"/>
      <c r="V53" s="452"/>
      <c r="W53" s="452"/>
      <c r="X53" s="452"/>
      <c r="Y53" s="452"/>
      <c r="Z53" s="452"/>
      <c r="AA53" s="440"/>
      <c r="AB53" s="68"/>
      <c r="AC53" s="75"/>
      <c r="AD53" s="75"/>
      <c r="AE53" s="75"/>
      <c r="AF53" s="75"/>
      <c r="AG53" s="75"/>
      <c r="AH53" s="75"/>
    </row>
    <row r="54" spans="1:34" ht="15.75" customHeight="1" x14ac:dyDescent="0.3">
      <c r="A54" s="75"/>
      <c r="B54" s="76"/>
      <c r="C54" s="79"/>
      <c r="D54" s="79"/>
      <c r="E54" s="459"/>
      <c r="F54" s="440"/>
      <c r="G54" s="78"/>
      <c r="H54" s="459"/>
      <c r="I54" s="452"/>
      <c r="J54" s="452"/>
      <c r="K54" s="452"/>
      <c r="L54" s="452"/>
      <c r="M54" s="452"/>
      <c r="N54" s="452"/>
      <c r="O54" s="452"/>
      <c r="P54" s="452"/>
      <c r="Q54" s="452"/>
      <c r="R54" s="452"/>
      <c r="S54" s="452"/>
      <c r="T54" s="452"/>
      <c r="U54" s="452"/>
      <c r="V54" s="452"/>
      <c r="W54" s="452"/>
      <c r="X54" s="452"/>
      <c r="Y54" s="452"/>
      <c r="Z54" s="452"/>
      <c r="AA54" s="440"/>
      <c r="AB54" s="68"/>
      <c r="AC54" s="75"/>
      <c r="AD54" s="75"/>
      <c r="AE54" s="75"/>
      <c r="AF54" s="75"/>
      <c r="AG54" s="75"/>
      <c r="AH54" s="75"/>
    </row>
    <row r="55" spans="1:34" ht="15.75" customHeight="1" x14ac:dyDescent="0.3">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c r="AE55" s="32"/>
      <c r="AF55" s="32"/>
      <c r="AG55" s="32"/>
      <c r="AH55" s="32"/>
    </row>
    <row r="56" spans="1:34" ht="15.75" customHeight="1" x14ac:dyDescent="0.3">
      <c r="A56" s="32"/>
      <c r="B56" s="40"/>
      <c r="C56" s="473" t="s">
        <v>81</v>
      </c>
      <c r="D56" s="469"/>
      <c r="E56" s="56"/>
      <c r="F56" s="47" t="s">
        <v>82</v>
      </c>
      <c r="G56" s="82"/>
      <c r="H56" s="59"/>
      <c r="I56" s="47" t="s">
        <v>83</v>
      </c>
      <c r="J56" s="32"/>
      <c r="K56" s="472"/>
      <c r="L56" s="440"/>
      <c r="M56" s="56"/>
      <c r="N56" s="32"/>
      <c r="O56" s="32"/>
      <c r="P56" s="32"/>
      <c r="Q56" s="32"/>
      <c r="R56" s="32"/>
      <c r="S56" s="32"/>
      <c r="T56" s="32"/>
      <c r="U56" s="32"/>
      <c r="V56" s="32"/>
      <c r="W56" s="32"/>
      <c r="X56" s="32"/>
      <c r="Y56" s="32"/>
      <c r="Z56" s="32"/>
      <c r="AA56" s="32"/>
      <c r="AB56" s="50"/>
      <c r="AC56" s="32"/>
      <c r="AD56" s="32"/>
      <c r="AE56" s="32"/>
      <c r="AF56" s="32"/>
      <c r="AG56" s="32"/>
      <c r="AH56" s="32"/>
    </row>
    <row r="57" spans="1:34" ht="15.75" customHeight="1" x14ac:dyDescent="0.3">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c r="AE57" s="32"/>
      <c r="AF57" s="32"/>
      <c r="AG57" s="32"/>
      <c r="AH57" s="32"/>
    </row>
    <row r="58" spans="1:34" ht="15.75" customHeight="1" x14ac:dyDescent="0.3">
      <c r="A58" s="32"/>
      <c r="B58" s="470" t="s">
        <v>84</v>
      </c>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40"/>
      <c r="AC58" s="32"/>
      <c r="AD58" s="32"/>
      <c r="AE58" s="32"/>
      <c r="AF58" s="32"/>
      <c r="AG58" s="32"/>
      <c r="AH58" s="32"/>
    </row>
    <row r="59" spans="1:34" ht="15.75" customHeight="1" x14ac:dyDescent="0.3">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c r="AE59" s="32"/>
      <c r="AF59" s="32"/>
      <c r="AG59" s="32"/>
      <c r="AH59" s="32"/>
    </row>
    <row r="60" spans="1:34" ht="29.25" customHeight="1" x14ac:dyDescent="0.3">
      <c r="A60" s="32"/>
      <c r="B60" s="459" t="s">
        <v>79</v>
      </c>
      <c r="C60" s="440"/>
      <c r="D60" s="78"/>
      <c r="E60" s="459" t="s">
        <v>85</v>
      </c>
      <c r="F60" s="440"/>
      <c r="G60" s="78"/>
      <c r="H60" s="451" t="s">
        <v>86</v>
      </c>
      <c r="I60" s="440"/>
      <c r="J60" s="459"/>
      <c r="K60" s="440"/>
      <c r="L60" s="468"/>
      <c r="M60" s="469"/>
      <c r="N60" s="78" t="s">
        <v>87</v>
      </c>
      <c r="O60" s="459"/>
      <c r="P60" s="452"/>
      <c r="Q60" s="440"/>
      <c r="R60" s="459" t="s">
        <v>88</v>
      </c>
      <c r="S60" s="452"/>
      <c r="T60" s="440"/>
      <c r="U60" s="459"/>
      <c r="V60" s="452"/>
      <c r="W60" s="440"/>
      <c r="X60" s="459" t="s">
        <v>89</v>
      </c>
      <c r="Y60" s="440"/>
      <c r="Z60" s="459"/>
      <c r="AA60" s="452"/>
      <c r="AB60" s="440"/>
      <c r="AC60" s="32"/>
      <c r="AD60" s="32"/>
      <c r="AE60" s="32"/>
      <c r="AF60" s="32"/>
      <c r="AG60" s="32"/>
      <c r="AH60" s="32"/>
    </row>
    <row r="61" spans="1:34" ht="15.75" customHeight="1" x14ac:dyDescent="0.3">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c r="AE61" s="32"/>
      <c r="AF61" s="32"/>
      <c r="AG61" s="32"/>
      <c r="AH61" s="32"/>
    </row>
    <row r="62" spans="1:34" ht="15.75" customHeight="1" x14ac:dyDescent="0.3">
      <c r="A62" s="32"/>
      <c r="B62" s="470" t="s">
        <v>90</v>
      </c>
      <c r="C62" s="440"/>
      <c r="D62" s="474"/>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6"/>
      <c r="AC62" s="32"/>
      <c r="AD62" s="32"/>
      <c r="AE62" s="32"/>
      <c r="AF62" s="32"/>
      <c r="AG62" s="32"/>
      <c r="AH62" s="32"/>
    </row>
    <row r="63" spans="1:34" ht="15.75" customHeight="1" x14ac:dyDescent="0.3">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c r="AE63" s="32"/>
      <c r="AF63" s="32"/>
      <c r="AG63" s="32"/>
      <c r="AH63" s="32"/>
    </row>
    <row r="64" spans="1:34" ht="15.75" customHeight="1" x14ac:dyDescent="0.3">
      <c r="A64" s="32"/>
      <c r="B64" s="470" t="s">
        <v>91</v>
      </c>
      <c r="C64" s="440"/>
      <c r="D64" s="477"/>
      <c r="E64" s="475"/>
      <c r="F64" s="475"/>
      <c r="G64" s="475"/>
      <c r="H64" s="475"/>
      <c r="I64" s="475"/>
      <c r="J64" s="475"/>
      <c r="K64" s="475"/>
      <c r="L64" s="475"/>
      <c r="M64" s="475"/>
      <c r="N64" s="475"/>
      <c r="O64" s="475"/>
      <c r="P64" s="475"/>
      <c r="Q64" s="475"/>
      <c r="R64" s="475"/>
      <c r="S64" s="475"/>
      <c r="T64" s="475"/>
      <c r="U64" s="475"/>
      <c r="V64" s="475"/>
      <c r="W64" s="475"/>
      <c r="X64" s="475"/>
      <c r="Y64" s="475"/>
      <c r="Z64" s="475"/>
      <c r="AA64" s="475"/>
      <c r="AB64" s="476"/>
      <c r="AC64" s="32"/>
      <c r="AD64" s="32"/>
      <c r="AE64" s="32"/>
      <c r="AF64" s="32"/>
      <c r="AG64" s="32"/>
      <c r="AH64" s="32"/>
    </row>
    <row r="65" spans="1:34" ht="15.75" customHeight="1" x14ac:dyDescent="0.3">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c r="AE65" s="32"/>
      <c r="AF65" s="32"/>
      <c r="AG65" s="32"/>
      <c r="AH65" s="32"/>
    </row>
    <row r="66" spans="1:34" ht="15.75" customHeight="1" x14ac:dyDescent="0.3">
      <c r="A66" s="32"/>
      <c r="B66" s="470" t="s">
        <v>92</v>
      </c>
      <c r="C66" s="440"/>
      <c r="D66" s="477"/>
      <c r="E66" s="475"/>
      <c r="F66" s="475"/>
      <c r="G66" s="475"/>
      <c r="H66" s="475"/>
      <c r="I66" s="475"/>
      <c r="J66" s="475"/>
      <c r="K66" s="475"/>
      <c r="L66" s="475"/>
      <c r="M66" s="475"/>
      <c r="N66" s="475"/>
      <c r="O66" s="475"/>
      <c r="P66" s="475"/>
      <c r="Q66" s="475"/>
      <c r="R66" s="475"/>
      <c r="S66" s="475"/>
      <c r="T66" s="475"/>
      <c r="U66" s="475"/>
      <c r="V66" s="475"/>
      <c r="W66" s="475"/>
      <c r="X66" s="475"/>
      <c r="Y66" s="475"/>
      <c r="Z66" s="475"/>
      <c r="AA66" s="475"/>
      <c r="AB66" s="476"/>
      <c r="AC66" s="32"/>
      <c r="AD66" s="32"/>
      <c r="AE66" s="32"/>
      <c r="AF66" s="32"/>
      <c r="AG66" s="32"/>
      <c r="AH66" s="32"/>
    </row>
    <row r="67" spans="1:34" ht="15.75" customHeight="1" x14ac:dyDescent="0.3">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c r="AE67" s="32"/>
      <c r="AF67" s="32"/>
      <c r="AG67" s="32"/>
      <c r="AH67" s="32"/>
    </row>
    <row r="68" spans="1:34" ht="15.75" customHeight="1" x14ac:dyDescent="0.3">
      <c r="A68" s="32"/>
      <c r="B68" s="470" t="s">
        <v>93</v>
      </c>
      <c r="C68" s="440"/>
      <c r="D68" s="477"/>
      <c r="E68" s="475"/>
      <c r="F68" s="475"/>
      <c r="G68" s="475"/>
      <c r="H68" s="475"/>
      <c r="I68" s="475"/>
      <c r="J68" s="475"/>
      <c r="K68" s="475"/>
      <c r="L68" s="475"/>
      <c r="M68" s="475"/>
      <c r="N68" s="475"/>
      <c r="O68" s="475"/>
      <c r="P68" s="475"/>
      <c r="Q68" s="475"/>
      <c r="R68" s="475"/>
      <c r="S68" s="475"/>
      <c r="T68" s="475"/>
      <c r="U68" s="475"/>
      <c r="V68" s="475"/>
      <c r="W68" s="475"/>
      <c r="X68" s="475"/>
      <c r="Y68" s="475"/>
      <c r="Z68" s="475"/>
      <c r="AA68" s="475"/>
      <c r="AB68" s="476"/>
      <c r="AC68" s="32"/>
      <c r="AD68" s="32"/>
      <c r="AE68" s="32"/>
      <c r="AF68" s="32"/>
      <c r="AG68" s="32"/>
      <c r="AH68" s="32"/>
    </row>
    <row r="69" spans="1:34" ht="15.75" customHeight="1" x14ac:dyDescent="0.3">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c r="AE69" s="32"/>
      <c r="AF69" s="32"/>
      <c r="AG69" s="32"/>
      <c r="AH69" s="32"/>
    </row>
    <row r="70" spans="1:34" ht="15.75" customHeight="1" x14ac:dyDescent="0.3">
      <c r="A70" s="32"/>
      <c r="B70" s="470" t="s">
        <v>94</v>
      </c>
      <c r="C70" s="440"/>
      <c r="D70" s="477"/>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6"/>
      <c r="AC70" s="32"/>
      <c r="AD70" s="32"/>
      <c r="AE70" s="32"/>
      <c r="AF70" s="32"/>
      <c r="AG70" s="32"/>
      <c r="AH70" s="32"/>
    </row>
    <row r="71" spans="1:34" ht="15.75" customHeight="1" x14ac:dyDescent="0.3">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c r="AE71" s="32"/>
      <c r="AF71" s="32"/>
      <c r="AG71" s="32"/>
      <c r="AH71" s="32"/>
    </row>
    <row r="72" spans="1:34" ht="15.75" customHeight="1" x14ac:dyDescent="0.3">
      <c r="A72" s="32"/>
      <c r="B72" s="470" t="s">
        <v>95</v>
      </c>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452"/>
      <c r="AB72" s="440"/>
      <c r="AC72" s="32"/>
      <c r="AD72" s="32"/>
      <c r="AE72" s="32"/>
      <c r="AF72" s="32"/>
      <c r="AG72" s="32"/>
      <c r="AH72" s="32"/>
    </row>
    <row r="73" spans="1:34" ht="15.75" customHeight="1" x14ac:dyDescent="0.3">
      <c r="A73" s="32"/>
      <c r="B73" s="451" t="s">
        <v>35</v>
      </c>
      <c r="C73" s="440"/>
      <c r="D73" s="92" t="s">
        <v>96</v>
      </c>
      <c r="E73" s="451" t="s">
        <v>97</v>
      </c>
      <c r="F73" s="440"/>
      <c r="G73" s="451" t="s">
        <v>95</v>
      </c>
      <c r="H73" s="452"/>
      <c r="I73" s="452"/>
      <c r="J73" s="452"/>
      <c r="K73" s="452"/>
      <c r="L73" s="452"/>
      <c r="M73" s="452"/>
      <c r="N73" s="452"/>
      <c r="O73" s="440"/>
      <c r="P73" s="451" t="s">
        <v>98</v>
      </c>
      <c r="Q73" s="452"/>
      <c r="R73" s="452"/>
      <c r="S73" s="452"/>
      <c r="T73" s="452"/>
      <c r="U73" s="452"/>
      <c r="V73" s="452"/>
      <c r="W73" s="452"/>
      <c r="X73" s="452"/>
      <c r="Y73" s="452"/>
      <c r="Z73" s="452"/>
      <c r="AA73" s="452"/>
      <c r="AB73" s="440"/>
      <c r="AC73" s="32"/>
      <c r="AD73" s="32"/>
      <c r="AE73" s="32"/>
      <c r="AF73" s="32"/>
      <c r="AG73" s="32"/>
      <c r="AH73" s="32"/>
    </row>
    <row r="74" spans="1:34" ht="15.75" customHeight="1" x14ac:dyDescent="0.3">
      <c r="A74" s="32"/>
      <c r="B74" s="451"/>
      <c r="C74" s="440"/>
      <c r="D74" s="58"/>
      <c r="E74" s="451"/>
      <c r="F74" s="440"/>
      <c r="G74" s="478"/>
      <c r="H74" s="452"/>
      <c r="I74" s="452"/>
      <c r="J74" s="452"/>
      <c r="K74" s="452"/>
      <c r="L74" s="452"/>
      <c r="M74" s="452"/>
      <c r="N74" s="452"/>
      <c r="O74" s="440"/>
      <c r="P74" s="478"/>
      <c r="Q74" s="452"/>
      <c r="R74" s="452"/>
      <c r="S74" s="452"/>
      <c r="T74" s="452"/>
      <c r="U74" s="452"/>
      <c r="V74" s="452"/>
      <c r="W74" s="452"/>
      <c r="X74" s="452"/>
      <c r="Y74" s="452"/>
      <c r="Z74" s="452"/>
      <c r="AA74" s="452"/>
      <c r="AB74" s="440"/>
      <c r="AC74" s="32"/>
      <c r="AD74" s="32"/>
      <c r="AE74" s="32"/>
      <c r="AF74" s="32"/>
      <c r="AG74" s="32"/>
      <c r="AH74" s="32"/>
    </row>
    <row r="75" spans="1:34" ht="15.75" customHeight="1" x14ac:dyDescent="0.3">
      <c r="A75" s="32"/>
      <c r="B75" s="451"/>
      <c r="C75" s="440"/>
      <c r="D75" s="58"/>
      <c r="E75" s="451"/>
      <c r="F75" s="440"/>
      <c r="G75" s="478"/>
      <c r="H75" s="452"/>
      <c r="I75" s="452"/>
      <c r="J75" s="452"/>
      <c r="K75" s="452"/>
      <c r="L75" s="452"/>
      <c r="M75" s="452"/>
      <c r="N75" s="452"/>
      <c r="O75" s="440"/>
      <c r="P75" s="478"/>
      <c r="Q75" s="452"/>
      <c r="R75" s="452"/>
      <c r="S75" s="452"/>
      <c r="T75" s="452"/>
      <c r="U75" s="452"/>
      <c r="V75" s="452"/>
      <c r="W75" s="452"/>
      <c r="X75" s="452"/>
      <c r="Y75" s="452"/>
      <c r="Z75" s="452"/>
      <c r="AA75" s="452"/>
      <c r="AB75" s="440"/>
      <c r="AC75" s="32"/>
      <c r="AD75" s="32"/>
      <c r="AE75" s="32"/>
      <c r="AF75" s="32"/>
      <c r="AG75" s="32"/>
      <c r="AH75" s="32"/>
    </row>
    <row r="76" spans="1:34" ht="26.25" customHeight="1" x14ac:dyDescent="0.3">
      <c r="A76" s="32"/>
      <c r="B76" s="479" t="s">
        <v>148</v>
      </c>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452"/>
      <c r="AB76" s="440"/>
      <c r="AC76" s="32"/>
      <c r="AD76" s="93"/>
      <c r="AE76" s="32"/>
      <c r="AF76" s="32"/>
      <c r="AG76" s="32"/>
      <c r="AH76" s="32"/>
    </row>
    <row r="77" spans="1:34" ht="12.75" customHeight="1" x14ac:dyDescent="0.3">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row>
    <row r="78" spans="1:34" ht="12.75" customHeight="1" x14ac:dyDescent="0.3">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row>
    <row r="79" spans="1:34" ht="12.75" customHeight="1" x14ac:dyDescent="0.3">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row>
    <row r="80" spans="1:34" ht="12.75" customHeight="1" x14ac:dyDescent="0.3">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row>
    <row r="81" spans="1:34" ht="12.75" customHeight="1" x14ac:dyDescent="0.3">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row>
    <row r="82" spans="1:34" ht="12.75" customHeight="1" x14ac:dyDescent="0.3">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row>
    <row r="83" spans="1:34" ht="12.75" customHeight="1" x14ac:dyDescent="0.3">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row>
    <row r="84" spans="1:34"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row>
    <row r="85" spans="1:34"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row>
    <row r="86" spans="1:34"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row>
    <row r="87" spans="1:34"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row>
    <row r="88" spans="1:34"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row>
    <row r="89" spans="1:34"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row>
    <row r="90" spans="1:34"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row>
    <row r="91" spans="1:34"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row>
    <row r="92" spans="1:34"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row>
    <row r="93" spans="1:34"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row>
    <row r="94" spans="1:34"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row>
    <row r="95" spans="1:34"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row>
    <row r="96" spans="1:34"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row>
    <row r="97" spans="1:34"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row>
    <row r="98" spans="1:34"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row>
    <row r="99" spans="1:34"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row>
    <row r="100" spans="1:34"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row>
    <row r="101" spans="1:34"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row>
    <row r="102" spans="1:34"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row>
    <row r="103" spans="1:34"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row>
    <row r="104" spans="1:34"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row>
    <row r="105" spans="1:34"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row>
    <row r="106" spans="1:34"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row>
    <row r="107" spans="1:34"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row>
    <row r="108" spans="1:34"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row>
    <row r="109" spans="1:34"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row>
    <row r="110" spans="1:34"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row>
    <row r="111" spans="1:34"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row>
    <row r="112" spans="1:34"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row>
    <row r="113" spans="1:34"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row>
    <row r="114" spans="1:34"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row>
    <row r="115" spans="1:34"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row>
    <row r="116" spans="1:34"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row>
    <row r="117" spans="1:34"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row>
    <row r="118" spans="1:34"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row>
    <row r="119" spans="1:34"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row>
    <row r="120" spans="1:34"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row>
    <row r="121" spans="1:34"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row>
    <row r="122" spans="1:34"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row>
    <row r="123" spans="1:34"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row>
    <row r="124" spans="1:34"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row>
    <row r="125" spans="1:34"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row>
    <row r="126" spans="1:34"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row>
    <row r="127" spans="1:34"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row>
    <row r="128" spans="1:34"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row>
    <row r="129" spans="1:34"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row>
    <row r="130" spans="1:34"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row>
    <row r="131" spans="1:34"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row>
    <row r="132" spans="1:34"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row>
    <row r="133" spans="1:34"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row>
    <row r="134" spans="1:34"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row>
    <row r="135" spans="1:34"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row>
    <row r="136" spans="1:34"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row>
    <row r="137" spans="1:34"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row>
    <row r="138" spans="1:34"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row>
    <row r="139" spans="1:34"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row>
    <row r="140" spans="1:34"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row>
    <row r="141" spans="1:34"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row>
    <row r="142" spans="1:34"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row>
    <row r="143" spans="1:34"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row>
    <row r="144" spans="1:34"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row>
    <row r="145" spans="1:34"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row>
    <row r="146" spans="1:34"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row>
    <row r="147" spans="1:34"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row>
    <row r="148" spans="1:34"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row>
    <row r="149" spans="1:34"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row>
    <row r="150" spans="1:34"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row>
    <row r="151" spans="1:34"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row>
    <row r="152" spans="1:34"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row>
    <row r="153" spans="1:34"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row>
    <row r="154" spans="1:34"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row>
    <row r="155" spans="1:34"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row>
    <row r="156" spans="1:34"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row>
    <row r="157" spans="1:34"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row>
    <row r="158" spans="1:34"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row>
    <row r="159" spans="1:34"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row>
    <row r="160" spans="1:34"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row>
    <row r="161" spans="1:34"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row>
    <row r="162" spans="1:34"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row>
    <row r="163" spans="1:34"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row>
    <row r="164" spans="1:34"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row>
    <row r="165" spans="1:34"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row>
    <row r="166" spans="1:34"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row>
    <row r="167" spans="1:34"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row>
    <row r="168" spans="1:34"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row>
    <row r="169" spans="1:34"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row>
    <row r="170" spans="1:34"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row>
    <row r="171" spans="1:34"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row>
    <row r="172" spans="1:34"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row>
    <row r="173" spans="1:34"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row>
    <row r="174" spans="1:34"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row>
    <row r="175" spans="1:34"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row>
    <row r="176" spans="1:34"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row>
    <row r="177" spans="1:34"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row>
    <row r="178" spans="1:34"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row>
    <row r="179" spans="1:34"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row>
    <row r="180" spans="1:34"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row>
    <row r="181" spans="1:34"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row>
    <row r="182" spans="1:34"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row>
    <row r="183" spans="1:34"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row>
    <row r="184" spans="1:34"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row>
    <row r="185" spans="1:34"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row>
    <row r="186" spans="1:34"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row>
    <row r="187" spans="1:34"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row>
    <row r="188" spans="1:34"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row>
    <row r="189" spans="1:34"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row>
    <row r="190" spans="1:34"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row>
    <row r="191" spans="1:34"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row>
    <row r="192" spans="1:34"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row>
    <row r="193" spans="1:34"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row>
    <row r="194" spans="1:34"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row>
    <row r="195" spans="1:34"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row>
    <row r="196" spans="1:34"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row>
    <row r="197" spans="1:34"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row>
    <row r="198" spans="1:34"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row>
    <row r="199" spans="1:34"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row>
    <row r="200" spans="1:34"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row>
    <row r="201" spans="1:34"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row>
    <row r="202" spans="1:34"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row>
    <row r="203" spans="1:34"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row>
    <row r="204" spans="1:34"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row>
    <row r="205" spans="1:34"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row>
    <row r="206" spans="1:34"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row>
    <row r="207" spans="1:34"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row>
    <row r="208" spans="1:34"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row>
    <row r="209" spans="1:34"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row>
    <row r="210" spans="1:34"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row>
    <row r="211" spans="1:34"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row>
    <row r="212" spans="1:34"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row>
    <row r="213" spans="1:34"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row>
    <row r="214" spans="1:34"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row>
    <row r="215" spans="1:34"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row>
    <row r="216" spans="1:34"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row>
    <row r="217" spans="1:34"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row>
    <row r="218" spans="1:34"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row>
    <row r="219" spans="1:34"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row>
    <row r="220" spans="1:34"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row>
    <row r="221" spans="1:34"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row>
    <row r="222" spans="1:34"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row>
    <row r="223" spans="1:34"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row>
    <row r="224" spans="1:34"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row>
    <row r="225" spans="1:34"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row>
    <row r="226" spans="1:34"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row>
    <row r="227" spans="1:34"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row>
    <row r="228" spans="1:34"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row>
    <row r="229" spans="1:34"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row>
    <row r="230" spans="1:34"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row>
    <row r="231" spans="1:34"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row>
    <row r="232" spans="1:34"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row>
    <row r="233" spans="1:34"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row>
    <row r="234" spans="1:34"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row>
    <row r="235" spans="1:34"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row>
    <row r="236" spans="1:34"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row>
    <row r="237" spans="1:34"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row>
    <row r="238" spans="1:34"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row>
    <row r="239" spans="1:34"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row>
    <row r="240" spans="1:34"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row>
    <row r="241" spans="1:34"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row>
    <row r="242" spans="1:34"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row>
    <row r="243" spans="1:34"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row>
    <row r="244" spans="1:34"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row>
    <row r="245" spans="1:34"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row>
    <row r="246" spans="1:34"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row>
    <row r="247" spans="1:34"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row>
    <row r="248" spans="1:34"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row>
    <row r="249" spans="1:34"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row>
    <row r="250" spans="1:34"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row>
    <row r="251" spans="1:34"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row>
    <row r="252" spans="1:34"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row>
    <row r="253" spans="1:34"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row>
    <row r="254" spans="1:34"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row>
    <row r="255" spans="1:34"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row>
    <row r="256" spans="1:34"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row>
    <row r="257" spans="1:34"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row>
    <row r="258" spans="1:34"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row>
    <row r="259" spans="1:34"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row>
    <row r="260" spans="1:34"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row>
    <row r="261" spans="1:34"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row>
    <row r="262" spans="1:34"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row>
    <row r="263" spans="1:34"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row>
    <row r="264" spans="1:34"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row>
    <row r="265" spans="1:34"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row>
    <row r="266" spans="1:34"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row>
    <row r="267" spans="1:34"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row>
    <row r="268" spans="1:34"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row>
    <row r="269" spans="1:34"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row>
    <row r="270" spans="1:34"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row>
    <row r="271" spans="1:34"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row>
    <row r="272" spans="1:34"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row>
    <row r="273" spans="1:34"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row>
    <row r="274" spans="1:34"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row>
    <row r="275" spans="1:34"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row>
    <row r="276" spans="1:34"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row>
    <row r="277" spans="1:34"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row>
    <row r="278" spans="1:34"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row>
    <row r="279" spans="1:34"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row>
    <row r="280" spans="1:34"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row>
    <row r="281" spans="1:34"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row>
    <row r="282" spans="1:34"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row>
    <row r="283" spans="1:34"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row>
    <row r="284" spans="1:34"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row>
    <row r="285" spans="1:34"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row>
    <row r="286" spans="1:34"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row>
    <row r="287" spans="1:34"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row>
    <row r="288" spans="1:34"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row>
    <row r="289" spans="1:34"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row>
    <row r="290" spans="1:34"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row>
    <row r="291" spans="1:34"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row>
    <row r="292" spans="1:34"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row>
    <row r="293" spans="1:34"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row>
    <row r="294" spans="1:34"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row>
    <row r="295" spans="1:34"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row>
    <row r="296" spans="1:34"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row>
    <row r="297" spans="1:34"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row>
    <row r="298" spans="1:34"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row>
    <row r="299" spans="1:34"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row>
    <row r="300" spans="1:34"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row>
    <row r="301" spans="1:34"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row>
    <row r="302" spans="1:34"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row>
    <row r="303" spans="1:34"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row>
    <row r="304" spans="1:34"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row>
    <row r="305" spans="1:34"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row>
    <row r="306" spans="1:34"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row>
    <row r="307" spans="1:34"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row>
    <row r="308" spans="1:34"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row>
    <row r="309" spans="1:34"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row>
    <row r="310" spans="1:34"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row>
    <row r="311" spans="1:34"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row>
    <row r="312" spans="1:34"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row>
    <row r="313" spans="1:34"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row>
    <row r="314" spans="1:34"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row>
    <row r="315" spans="1:34"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row>
    <row r="316" spans="1:34"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row>
    <row r="317" spans="1:34"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row>
    <row r="318" spans="1:34"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row>
    <row r="319" spans="1:34"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row>
    <row r="320" spans="1:34"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row>
    <row r="321" spans="1:34"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row>
    <row r="322" spans="1:34"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row>
    <row r="323" spans="1:34"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row>
    <row r="324" spans="1:34"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row>
    <row r="325" spans="1:34"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row>
    <row r="326" spans="1:34"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row>
    <row r="327" spans="1:34"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row>
    <row r="328" spans="1:34"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row>
    <row r="329" spans="1:34"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row>
    <row r="330" spans="1:34"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row>
    <row r="331" spans="1:34"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row>
    <row r="332" spans="1:34"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row>
    <row r="333" spans="1:34"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row>
    <row r="334" spans="1:34"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row>
    <row r="335" spans="1:34"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row>
    <row r="336" spans="1:34"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row>
    <row r="337" spans="1:34"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row>
    <row r="338" spans="1:34"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row>
    <row r="339" spans="1:34"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row>
    <row r="340" spans="1:34"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row>
    <row r="341" spans="1:34"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row>
    <row r="342" spans="1:34"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row>
    <row r="343" spans="1:34"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row>
    <row r="344" spans="1:34"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row>
    <row r="345" spans="1:34"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row>
    <row r="346" spans="1:34"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row>
    <row r="347" spans="1:34"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row>
    <row r="348" spans="1:34"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row>
    <row r="349" spans="1:34"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row>
    <row r="350" spans="1:34"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row>
    <row r="351" spans="1:34"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row>
    <row r="352" spans="1:34"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row>
    <row r="353" spans="1:34"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row>
    <row r="354" spans="1:34"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row>
    <row r="355" spans="1:34"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row>
    <row r="356" spans="1:34"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row>
    <row r="357" spans="1:34"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row>
    <row r="358" spans="1:34"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row>
    <row r="359" spans="1:34"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row>
    <row r="360" spans="1:34"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row>
    <row r="361" spans="1:34"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row>
    <row r="362" spans="1:34"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row>
    <row r="363" spans="1:34"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row>
    <row r="364" spans="1:34"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row>
    <row r="365" spans="1:34"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row>
    <row r="366" spans="1:34"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row>
    <row r="367" spans="1:34"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row>
    <row r="368" spans="1:34"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row>
    <row r="369" spans="1:34"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row>
    <row r="370" spans="1:34"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row>
    <row r="371" spans="1:34"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row>
    <row r="372" spans="1:34"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row>
    <row r="373" spans="1:34"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row>
    <row r="374" spans="1:34"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row>
    <row r="375" spans="1:34"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row>
    <row r="376" spans="1:34"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row>
    <row r="377" spans="1:34"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row>
    <row r="378" spans="1:34"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row>
    <row r="379" spans="1:34"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row>
    <row r="380" spans="1:34"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row>
    <row r="381" spans="1:34"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row>
    <row r="382" spans="1:34"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row>
    <row r="383" spans="1:34"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row>
    <row r="384" spans="1:34"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row>
    <row r="385" spans="1:34"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row>
    <row r="386" spans="1:34"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row>
    <row r="387" spans="1:34"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row>
    <row r="388" spans="1:34"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row>
    <row r="389" spans="1:34"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row>
    <row r="390" spans="1:34"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row>
    <row r="391" spans="1:34"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row>
    <row r="392" spans="1:34"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row>
    <row r="393" spans="1:34"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row>
    <row r="394" spans="1:34"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row>
    <row r="395" spans="1:34"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row>
    <row r="396" spans="1:34"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row>
    <row r="397" spans="1:34"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row>
    <row r="398" spans="1:34"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row>
    <row r="399" spans="1:34"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row>
    <row r="400" spans="1:34"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row>
    <row r="401" spans="1:34"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row>
    <row r="402" spans="1:34"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row>
    <row r="403" spans="1:34"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row>
    <row r="404" spans="1:34"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row>
    <row r="405" spans="1:34"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row>
    <row r="406" spans="1:34"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row>
    <row r="407" spans="1:34"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row>
    <row r="408" spans="1:34"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row>
    <row r="409" spans="1:34"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row>
    <row r="410" spans="1:34"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row>
    <row r="411" spans="1:34"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row>
    <row r="412" spans="1:34"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row>
    <row r="413" spans="1:34"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row>
    <row r="414" spans="1:34"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row>
    <row r="415" spans="1:34"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row>
    <row r="416" spans="1:34"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row>
    <row r="417" spans="1:34"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row>
    <row r="418" spans="1:34"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row>
    <row r="419" spans="1:34"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row>
    <row r="420" spans="1:34"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row>
    <row r="421" spans="1:34"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row>
    <row r="422" spans="1:34"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row>
    <row r="423" spans="1:34"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row>
    <row r="424" spans="1:34"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row>
    <row r="425" spans="1:34"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row>
    <row r="426" spans="1:34"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row>
    <row r="427" spans="1:34"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row>
    <row r="428" spans="1:34"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row>
    <row r="429" spans="1:34"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row>
    <row r="430" spans="1:34"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row>
    <row r="431" spans="1:34"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row>
    <row r="432" spans="1:34"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row>
    <row r="433" spans="1:34"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row>
    <row r="434" spans="1:34"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row>
    <row r="435" spans="1:34"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row>
    <row r="436" spans="1:34"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row>
    <row r="437" spans="1:34"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row>
    <row r="438" spans="1:34"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row>
    <row r="439" spans="1:34"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row>
    <row r="440" spans="1:34"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row>
    <row r="441" spans="1:34"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row>
    <row r="442" spans="1:34"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row>
    <row r="443" spans="1:34"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row>
    <row r="444" spans="1:34"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row>
    <row r="445" spans="1:34"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row>
    <row r="446" spans="1:34"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row>
    <row r="447" spans="1:34"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row>
    <row r="448" spans="1:34"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row>
    <row r="449" spans="1:34"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row>
    <row r="450" spans="1:34"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row>
    <row r="451" spans="1:34"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row>
    <row r="452" spans="1:34"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row>
    <row r="453" spans="1:34"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row>
    <row r="454" spans="1:34"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row>
    <row r="455" spans="1:34"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row>
    <row r="456" spans="1:34"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row>
    <row r="457" spans="1:34"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row>
    <row r="458" spans="1:34"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row>
    <row r="459" spans="1:34"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row>
    <row r="460" spans="1:34"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row>
    <row r="461" spans="1:34"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row>
    <row r="462" spans="1:34"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row>
    <row r="463" spans="1:34"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row>
    <row r="464" spans="1:34"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row>
    <row r="465" spans="1:34"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row>
    <row r="466" spans="1:34"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row>
    <row r="467" spans="1:34"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row>
    <row r="468" spans="1:34"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row>
    <row r="469" spans="1:34"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row>
    <row r="470" spans="1:34"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row>
    <row r="471" spans="1:34"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row>
    <row r="472" spans="1:34"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row>
    <row r="473" spans="1:34"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row>
    <row r="474" spans="1:34"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row>
    <row r="475" spans="1:34"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row>
    <row r="476" spans="1:34"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row>
    <row r="477" spans="1:34"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row>
    <row r="478" spans="1:34"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row>
    <row r="479" spans="1:34"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row>
    <row r="480" spans="1:34"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row>
    <row r="481" spans="1:34"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row>
    <row r="482" spans="1:34"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row>
    <row r="483" spans="1:34"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row>
    <row r="484" spans="1:34"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row>
    <row r="485" spans="1:34"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row>
    <row r="486" spans="1:34"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row>
    <row r="487" spans="1:34"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row>
    <row r="488" spans="1:34"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row>
    <row r="489" spans="1:34"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row>
    <row r="490" spans="1:34"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row>
    <row r="491" spans="1:34"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row>
    <row r="492" spans="1:34"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row>
    <row r="493" spans="1:34"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row>
    <row r="494" spans="1:34"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row>
    <row r="495" spans="1:34"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row>
    <row r="496" spans="1:34"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row>
    <row r="497" spans="1:34"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row>
    <row r="498" spans="1:34"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row>
    <row r="499" spans="1:34"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row>
    <row r="500" spans="1:34"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row>
    <row r="501" spans="1:34"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row>
    <row r="502" spans="1:34"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row>
    <row r="503" spans="1:34"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row>
    <row r="504" spans="1:34"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row>
    <row r="505" spans="1:34"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row>
    <row r="506" spans="1:34"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row>
    <row r="507" spans="1:34"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row>
    <row r="508" spans="1:34"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row>
    <row r="509" spans="1:34"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row>
    <row r="510" spans="1:34"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row>
    <row r="511" spans="1:34"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row>
    <row r="512" spans="1:34"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row>
    <row r="513" spans="1:34"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row>
    <row r="514" spans="1:34"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row>
    <row r="515" spans="1:34"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row>
    <row r="516" spans="1:34"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row>
    <row r="517" spans="1:34"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row>
    <row r="518" spans="1:34"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row>
    <row r="519" spans="1:34"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row>
    <row r="520" spans="1:34"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row>
    <row r="521" spans="1:34"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row>
    <row r="522" spans="1:34"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row>
    <row r="523" spans="1:34"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row>
    <row r="524" spans="1:34"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row>
    <row r="525" spans="1:34"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row>
    <row r="526" spans="1:34"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row>
    <row r="527" spans="1:34"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row>
    <row r="528" spans="1:34"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row>
    <row r="529" spans="1:34"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row>
    <row r="530" spans="1:34"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row>
    <row r="531" spans="1:34"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row>
    <row r="532" spans="1:34"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row>
    <row r="533" spans="1:34"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row>
    <row r="534" spans="1:34"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row>
    <row r="535" spans="1:34"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row>
    <row r="536" spans="1:34"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row>
    <row r="537" spans="1:34"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row>
    <row r="538" spans="1:34"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row>
    <row r="539" spans="1:34"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row>
    <row r="540" spans="1:34"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row>
    <row r="541" spans="1:34"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row>
    <row r="542" spans="1:34"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row>
    <row r="543" spans="1:34"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row>
    <row r="544" spans="1:34"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row>
    <row r="545" spans="1:34"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row>
    <row r="546" spans="1:34"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row>
    <row r="547" spans="1:34"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row>
    <row r="548" spans="1:34"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row>
    <row r="549" spans="1:34"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row>
    <row r="550" spans="1:34"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row>
    <row r="551" spans="1:34"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row>
    <row r="552" spans="1:34"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row>
    <row r="553" spans="1:34"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row>
    <row r="554" spans="1:34"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row>
    <row r="555" spans="1:34"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row>
    <row r="556" spans="1:34"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row>
    <row r="557" spans="1:34"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row>
    <row r="558" spans="1:34"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row>
    <row r="559" spans="1:34"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row>
    <row r="560" spans="1:34"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row>
    <row r="561" spans="1:34"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row>
    <row r="562" spans="1:34"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row>
    <row r="563" spans="1:34"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row>
    <row r="564" spans="1:34"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row>
    <row r="565" spans="1:34"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row>
    <row r="566" spans="1:34"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row>
    <row r="567" spans="1:34"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row>
    <row r="568" spans="1:34"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row>
    <row r="569" spans="1:34"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row>
    <row r="570" spans="1:34"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row>
    <row r="571" spans="1:34"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row>
    <row r="572" spans="1:34"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row>
    <row r="573" spans="1:34"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row>
    <row r="574" spans="1:34"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row>
    <row r="575" spans="1:34"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row>
    <row r="576" spans="1:34"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row>
    <row r="577" spans="1:34"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row>
    <row r="578" spans="1:34"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row>
    <row r="579" spans="1:34"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row>
    <row r="580" spans="1:34"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row>
    <row r="581" spans="1:34"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row>
    <row r="582" spans="1:34"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row>
    <row r="583" spans="1:34"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row>
    <row r="584" spans="1:34"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row>
    <row r="585" spans="1:34"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row>
    <row r="586" spans="1:34"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row>
    <row r="587" spans="1:34"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row>
    <row r="588" spans="1:34"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row>
    <row r="589" spans="1:34"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row>
    <row r="590" spans="1:34"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row>
    <row r="591" spans="1:34"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row>
    <row r="592" spans="1:34"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row>
    <row r="593" spans="1:34"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row>
    <row r="594" spans="1:34"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row>
    <row r="595" spans="1:34"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row>
    <row r="596" spans="1:34"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row>
    <row r="597" spans="1:34"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row>
    <row r="598" spans="1:34"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row>
    <row r="599" spans="1:34"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row>
    <row r="600" spans="1:34"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row>
    <row r="601" spans="1:34"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row>
    <row r="602" spans="1:34"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row>
    <row r="603" spans="1:34"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row>
    <row r="604" spans="1:34"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row>
    <row r="605" spans="1:34"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row>
    <row r="606" spans="1:34"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row>
    <row r="607" spans="1:34"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row>
    <row r="608" spans="1:34"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row>
    <row r="609" spans="1:34"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row>
    <row r="610" spans="1:34"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row>
    <row r="611" spans="1:34"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row>
    <row r="612" spans="1:34"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row>
    <row r="613" spans="1:34"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row>
    <row r="614" spans="1:34"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row>
    <row r="615" spans="1:34"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row>
    <row r="616" spans="1:34"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row>
    <row r="617" spans="1:34"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row>
    <row r="618" spans="1:34"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row>
    <row r="619" spans="1:34"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row>
    <row r="620" spans="1:34"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row>
    <row r="621" spans="1:34"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row>
    <row r="622" spans="1:34"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row>
    <row r="623" spans="1:34"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row>
    <row r="624" spans="1:34"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row>
    <row r="625" spans="1:34"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row>
    <row r="626" spans="1:34"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row>
    <row r="627" spans="1:34"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row>
    <row r="628" spans="1:34"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row>
    <row r="629" spans="1:34"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row>
    <row r="630" spans="1:34"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row>
    <row r="631" spans="1:34"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row>
    <row r="632" spans="1:34"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row>
    <row r="633" spans="1:34"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row>
    <row r="634" spans="1:34"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row>
    <row r="635" spans="1:34"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row>
    <row r="636" spans="1:34"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row>
    <row r="637" spans="1:34"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row>
    <row r="638" spans="1:34"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row>
    <row r="639" spans="1:34"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row>
    <row r="640" spans="1:34"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row>
    <row r="641" spans="1:34"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row>
    <row r="642" spans="1:34"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row>
    <row r="643" spans="1:34"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row>
    <row r="644" spans="1:34"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row>
    <row r="645" spans="1:34"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row>
    <row r="646" spans="1:34"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row>
    <row r="647" spans="1:34"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row>
    <row r="648" spans="1:34"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row>
    <row r="649" spans="1:34"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row>
    <row r="650" spans="1:34"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row>
    <row r="651" spans="1:34"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row>
    <row r="652" spans="1:34"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row>
    <row r="653" spans="1:34"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row>
    <row r="654" spans="1:34"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row>
    <row r="655" spans="1:34"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row>
    <row r="656" spans="1:34"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row>
    <row r="657" spans="1:34"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row>
    <row r="658" spans="1:34"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row>
    <row r="659" spans="1:34"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row>
    <row r="660" spans="1:34"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row>
    <row r="661" spans="1:34"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row>
    <row r="662" spans="1:34"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row>
    <row r="663" spans="1:34"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row>
    <row r="664" spans="1:34"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row>
    <row r="665" spans="1:34"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row>
    <row r="666" spans="1:34"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row>
    <row r="667" spans="1:34"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row>
    <row r="668" spans="1:34"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row>
    <row r="669" spans="1:34"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row>
    <row r="670" spans="1:34"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row>
    <row r="671" spans="1:34"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row>
    <row r="672" spans="1:34"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row>
    <row r="673" spans="1:34"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row>
    <row r="674" spans="1:34"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row>
    <row r="675" spans="1:34"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row>
    <row r="676" spans="1:34"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row>
    <row r="677" spans="1:34"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row>
    <row r="678" spans="1:34"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row>
    <row r="679" spans="1:34"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row>
    <row r="680" spans="1:34"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row>
    <row r="681" spans="1:34"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row>
    <row r="682" spans="1:34"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row>
    <row r="683" spans="1:34"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row>
    <row r="684" spans="1:34"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row>
    <row r="685" spans="1:34"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row>
    <row r="686" spans="1:34"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row>
    <row r="687" spans="1:34"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row>
    <row r="688" spans="1:34"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row>
    <row r="689" spans="1:34"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row>
    <row r="690" spans="1:34"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row>
    <row r="691" spans="1:34"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row>
    <row r="692" spans="1:34"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row>
    <row r="693" spans="1:34"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row>
    <row r="694" spans="1:34"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row>
    <row r="695" spans="1:34"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row>
    <row r="696" spans="1:34"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row>
    <row r="697" spans="1:34"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row>
    <row r="698" spans="1:34"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row>
    <row r="699" spans="1:34"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row>
    <row r="700" spans="1:34"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row>
    <row r="701" spans="1:34"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row>
    <row r="702" spans="1:34"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row>
    <row r="703" spans="1:34"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row>
    <row r="704" spans="1:34"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row>
    <row r="705" spans="1:34"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row>
    <row r="706" spans="1:34"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row>
    <row r="707" spans="1:34"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row>
    <row r="708" spans="1:34"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row>
    <row r="709" spans="1:34"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row>
    <row r="710" spans="1:34"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row>
    <row r="711" spans="1:34"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row>
    <row r="712" spans="1:34"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row>
    <row r="713" spans="1:34"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row>
    <row r="714" spans="1:34"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row>
    <row r="715" spans="1:34"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row>
    <row r="716" spans="1:34"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row>
    <row r="717" spans="1:34"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row>
    <row r="718" spans="1:34"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row>
    <row r="719" spans="1:34"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row>
    <row r="720" spans="1:34"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row>
    <row r="721" spans="1:34"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row>
    <row r="722" spans="1:34"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row>
    <row r="723" spans="1:34"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row>
    <row r="724" spans="1:34"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row>
    <row r="725" spans="1:34"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row>
    <row r="726" spans="1:34"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row>
    <row r="727" spans="1:34"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row>
    <row r="728" spans="1:34"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row>
    <row r="729" spans="1:34"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row>
    <row r="730" spans="1:34"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row>
    <row r="731" spans="1:34"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row>
    <row r="732" spans="1:34"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row>
    <row r="733" spans="1:34"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row>
    <row r="734" spans="1:34"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row>
    <row r="735" spans="1:34"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row>
    <row r="736" spans="1:34"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row>
    <row r="737" spans="1:34"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row>
    <row r="738" spans="1:34"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row>
    <row r="739" spans="1:34"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row>
    <row r="740" spans="1:34"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row>
    <row r="741" spans="1:34"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row>
    <row r="742" spans="1:34"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row>
    <row r="743" spans="1:34"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row>
    <row r="744" spans="1:34"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row>
    <row r="745" spans="1:34"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row>
    <row r="746" spans="1:34"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row>
    <row r="747" spans="1:34"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row>
    <row r="748" spans="1:34"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row>
    <row r="749" spans="1:34"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row>
    <row r="750" spans="1:34"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row>
    <row r="751" spans="1:34"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row>
    <row r="752" spans="1:34"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row>
    <row r="753" spans="1:34"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row>
    <row r="754" spans="1:34"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row>
    <row r="755" spans="1:34"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row>
    <row r="756" spans="1:34"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row>
    <row r="757" spans="1:34"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row>
    <row r="758" spans="1:34"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row>
    <row r="759" spans="1:34"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row>
    <row r="760" spans="1:34"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row>
    <row r="761" spans="1:34"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row>
    <row r="762" spans="1:34"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row>
    <row r="763" spans="1:34"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row>
    <row r="764" spans="1:34"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row>
    <row r="765" spans="1:34"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row>
    <row r="766" spans="1:34"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row>
    <row r="767" spans="1:34"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row>
    <row r="768" spans="1:34"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row>
    <row r="769" spans="1:34"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row>
    <row r="770" spans="1:34"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row>
    <row r="771" spans="1:34"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row>
    <row r="772" spans="1:34"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row>
    <row r="773" spans="1:34"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row>
    <row r="774" spans="1:34"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row>
    <row r="775" spans="1:34"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row>
    <row r="776" spans="1:34"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row>
    <row r="777" spans="1:34"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row>
    <row r="778" spans="1:34"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row>
    <row r="779" spans="1:34"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row>
    <row r="780" spans="1:34"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row>
    <row r="781" spans="1:34"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row>
    <row r="782" spans="1:34"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row>
    <row r="783" spans="1:34"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row>
    <row r="784" spans="1:34"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row>
    <row r="785" spans="1:34"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row>
    <row r="786" spans="1:34"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row>
    <row r="787" spans="1:34"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row>
    <row r="788" spans="1:34"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row>
    <row r="789" spans="1:34"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row>
    <row r="790" spans="1:34"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row>
    <row r="791" spans="1:34"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row>
    <row r="792" spans="1:34"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row>
    <row r="793" spans="1:34"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row>
    <row r="794" spans="1:34"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row>
    <row r="795" spans="1:34"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row>
    <row r="796" spans="1:34"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row>
    <row r="797" spans="1:34"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row>
    <row r="798" spans="1:34"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row>
    <row r="799" spans="1:34"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row>
    <row r="800" spans="1:34"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row>
    <row r="801" spans="1:34"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row>
    <row r="802" spans="1:34"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row>
    <row r="803" spans="1:34"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row>
    <row r="804" spans="1:34"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row>
    <row r="805" spans="1:34"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row>
    <row r="806" spans="1:34"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row>
    <row r="807" spans="1:34"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row>
    <row r="808" spans="1:34"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row>
    <row r="809" spans="1:34"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row>
    <row r="810" spans="1:34"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row>
    <row r="811" spans="1:34"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row>
    <row r="812" spans="1:34"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row>
    <row r="813" spans="1:34"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row>
    <row r="814" spans="1:34"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row>
    <row r="815" spans="1:34"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row>
    <row r="816" spans="1:34"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row>
    <row r="817" spans="1:34"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row>
    <row r="818" spans="1:34"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row>
    <row r="819" spans="1:34"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row>
    <row r="820" spans="1:34"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row>
    <row r="821" spans="1:34"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row>
    <row r="822" spans="1:34"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row>
    <row r="823" spans="1:34"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row>
    <row r="824" spans="1:34"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row>
    <row r="825" spans="1:34"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row>
    <row r="826" spans="1:34"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row>
    <row r="827" spans="1:34"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row>
    <row r="828" spans="1:34"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row>
    <row r="829" spans="1:34"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row>
    <row r="830" spans="1:34"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row>
    <row r="831" spans="1:34"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row>
    <row r="832" spans="1:34"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row>
    <row r="833" spans="1:34"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row>
    <row r="834" spans="1:34"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row>
    <row r="835" spans="1:34"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row>
    <row r="836" spans="1:34"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row>
    <row r="837" spans="1:34"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row>
    <row r="838" spans="1:34"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row>
    <row r="839" spans="1:34"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row>
    <row r="840" spans="1:34"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row>
    <row r="841" spans="1:34"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row>
    <row r="842" spans="1:34"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row>
    <row r="843" spans="1:34"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row>
    <row r="844" spans="1:34"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row>
    <row r="845" spans="1:34"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row>
    <row r="846" spans="1:34"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row>
    <row r="847" spans="1:34"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row>
    <row r="848" spans="1:34"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row>
    <row r="849" spans="1:34"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row>
    <row r="850" spans="1:34"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row>
    <row r="851" spans="1:34"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row>
    <row r="852" spans="1:34"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row>
    <row r="853" spans="1:34"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row>
    <row r="854" spans="1:34"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row>
    <row r="855" spans="1:34"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row>
    <row r="856" spans="1:34"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row>
    <row r="857" spans="1:34"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row>
    <row r="858" spans="1:34"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row>
    <row r="859" spans="1:34"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row>
    <row r="860" spans="1:34"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row>
    <row r="861" spans="1:34"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row>
    <row r="862" spans="1:34"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row>
    <row r="863" spans="1:34"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row>
    <row r="864" spans="1:34"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row>
    <row r="865" spans="1:34"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row>
    <row r="866" spans="1:34"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row>
    <row r="867" spans="1:34"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row>
    <row r="868" spans="1:34"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row>
    <row r="869" spans="1:34"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row>
    <row r="870" spans="1:34"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row>
    <row r="871" spans="1:34"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row>
    <row r="872" spans="1:34"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row>
    <row r="873" spans="1:34"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row>
    <row r="874" spans="1:34"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row>
    <row r="875" spans="1:34"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row>
    <row r="876" spans="1:34"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row>
    <row r="877" spans="1:34"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row>
    <row r="878" spans="1:34"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row>
    <row r="879" spans="1:34"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row>
    <row r="880" spans="1:34"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row>
    <row r="881" spans="1:34"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row>
    <row r="882" spans="1:34"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row>
    <row r="883" spans="1:34"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row>
    <row r="884" spans="1:34"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row>
    <row r="885" spans="1:34"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row>
    <row r="886" spans="1:34"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row>
    <row r="887" spans="1:34"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row>
    <row r="888" spans="1:34"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row>
    <row r="889" spans="1:34"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row>
    <row r="890" spans="1:34"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row>
    <row r="891" spans="1:34"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row>
    <row r="892" spans="1:34"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row>
    <row r="893" spans="1:34"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row>
    <row r="894" spans="1:34"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row>
    <row r="895" spans="1:34"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row>
    <row r="896" spans="1:34"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row>
    <row r="897" spans="1:34"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row>
    <row r="898" spans="1:34"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row>
    <row r="899" spans="1:34"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row>
    <row r="900" spans="1:34"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row>
    <row r="901" spans="1:34"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row>
    <row r="902" spans="1:34"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row>
    <row r="903" spans="1:34"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row>
    <row r="904" spans="1:34"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row>
    <row r="905" spans="1:34"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row>
    <row r="906" spans="1:34"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row>
    <row r="907" spans="1:34"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row>
    <row r="908" spans="1:34"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row>
    <row r="909" spans="1:34"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row>
    <row r="910" spans="1:34"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row>
    <row r="911" spans="1:34"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row>
    <row r="912" spans="1:34"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row>
    <row r="913" spans="1:34"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row>
    <row r="914" spans="1:34"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row>
    <row r="915" spans="1:34"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row>
    <row r="916" spans="1:34"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row>
    <row r="917" spans="1:34"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row>
    <row r="918" spans="1:34"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row>
    <row r="919" spans="1:34"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row>
    <row r="920" spans="1:34"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row>
    <row r="921" spans="1:34"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row>
    <row r="922" spans="1:34"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row>
    <row r="923" spans="1:34"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row>
    <row r="924" spans="1:34"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row>
    <row r="925" spans="1:34"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row>
    <row r="926" spans="1:34"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row>
    <row r="927" spans="1:34"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row>
    <row r="928" spans="1:34"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row>
    <row r="929" spans="1:34"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row>
    <row r="930" spans="1:34"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row>
    <row r="931" spans="1:34"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row>
    <row r="932" spans="1:34"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row>
    <row r="933" spans="1:34"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row>
    <row r="934" spans="1:34"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row>
    <row r="935" spans="1:34"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row>
    <row r="936" spans="1:34"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row>
    <row r="937" spans="1:34"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row>
    <row r="938" spans="1:34"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row>
    <row r="939" spans="1:34"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row>
    <row r="940" spans="1:34"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row>
    <row r="941" spans="1:34"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row>
    <row r="942" spans="1:34"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row>
    <row r="943" spans="1:34"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row>
    <row r="944" spans="1:34"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row>
    <row r="945" spans="1:34"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row>
    <row r="946" spans="1:34"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row>
    <row r="947" spans="1:34"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row>
    <row r="948" spans="1:34"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row>
    <row r="949" spans="1:34"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row>
    <row r="950" spans="1:34"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row>
    <row r="951" spans="1:34"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row>
    <row r="952" spans="1:34"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row>
    <row r="953" spans="1:34"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row>
    <row r="954" spans="1:34"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row>
    <row r="955" spans="1:34"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row>
    <row r="956" spans="1:34"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row>
    <row r="957" spans="1:34"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row>
    <row r="958" spans="1:34"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row>
    <row r="959" spans="1:34"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row>
    <row r="960" spans="1:34"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row>
    <row r="961" spans="1:34"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row>
    <row r="962" spans="1:34"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row>
    <row r="963" spans="1:34"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row>
    <row r="964" spans="1:34"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row>
    <row r="965" spans="1:34"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row>
    <row r="966" spans="1:34"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row>
    <row r="967" spans="1:34"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row>
    <row r="968" spans="1:34"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row>
    <row r="969" spans="1:34"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row>
    <row r="970" spans="1:34"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row>
    <row r="971" spans="1:34"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row>
    <row r="972" spans="1:34"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row>
    <row r="973" spans="1:34"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row>
    <row r="974" spans="1:34"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row>
    <row r="975" spans="1:34"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row>
    <row r="976" spans="1:34"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row>
    <row r="977" spans="1:34"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row>
    <row r="978" spans="1:34"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row>
    <row r="979" spans="1:34"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row>
    <row r="980" spans="1:34"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row>
    <row r="981" spans="1:34"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row>
    <row r="982" spans="1:34"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row>
    <row r="983" spans="1:34"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row>
    <row r="984" spans="1:34"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row>
    <row r="985" spans="1:34"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row>
    <row r="986" spans="1:34"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row>
    <row r="987" spans="1:34"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row>
    <row r="988" spans="1:34"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row>
    <row r="989" spans="1:34"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row>
    <row r="990" spans="1:34"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row>
    <row r="991" spans="1:34"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row>
    <row r="992" spans="1:34"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row>
    <row r="993" spans="1:34"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row>
    <row r="994" spans="1:34"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row>
    <row r="995" spans="1:34"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row>
    <row r="996" spans="1:34"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row>
    <row r="997" spans="1:34"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row>
    <row r="998" spans="1:34"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row>
    <row r="999" spans="1:34"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row>
    <row r="1000" spans="1:34"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2" width="11.44140625" customWidth="1"/>
    <col min="33" max="33" width="19.6640625" customWidth="1"/>
    <col min="34" max="34" width="11.44140625" customWidth="1"/>
  </cols>
  <sheetData>
    <row r="1" spans="1:34"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row>
    <row r="2" spans="1:34" ht="12.75" customHeight="1" x14ac:dyDescent="0.3">
      <c r="A2" s="32"/>
      <c r="B2" s="480"/>
      <c r="C2" s="462"/>
      <c r="D2" s="463"/>
      <c r="E2" s="33"/>
      <c r="F2" s="483" t="s">
        <v>149</v>
      </c>
      <c r="G2" s="462"/>
      <c r="H2" s="462"/>
      <c r="I2" s="462"/>
      <c r="J2" s="462"/>
      <c r="K2" s="462"/>
      <c r="L2" s="462"/>
      <c r="M2" s="462"/>
      <c r="N2" s="462"/>
      <c r="O2" s="462"/>
      <c r="P2" s="462"/>
      <c r="Q2" s="462"/>
      <c r="R2" s="462"/>
      <c r="S2" s="462"/>
      <c r="T2" s="462"/>
      <c r="U2" s="462"/>
      <c r="V2" s="462"/>
      <c r="W2" s="462"/>
      <c r="X2" s="462"/>
      <c r="Y2" s="462"/>
      <c r="Z2" s="462"/>
      <c r="AA2" s="462"/>
      <c r="AB2" s="463"/>
      <c r="AC2" s="32"/>
      <c r="AD2" s="32"/>
      <c r="AE2" s="32"/>
      <c r="AF2" s="32"/>
      <c r="AG2" s="32"/>
      <c r="AH2" s="32"/>
    </row>
    <row r="3" spans="1:34" ht="12.75" customHeight="1" x14ac:dyDescent="0.3">
      <c r="A3" s="32"/>
      <c r="B3" s="481"/>
      <c r="C3" s="423"/>
      <c r="D3" s="482"/>
      <c r="E3" s="34"/>
      <c r="F3" s="484"/>
      <c r="G3" s="423"/>
      <c r="H3" s="423"/>
      <c r="I3" s="423"/>
      <c r="J3" s="423"/>
      <c r="K3" s="423"/>
      <c r="L3" s="423"/>
      <c r="M3" s="423"/>
      <c r="N3" s="423"/>
      <c r="O3" s="423"/>
      <c r="P3" s="423"/>
      <c r="Q3" s="423"/>
      <c r="R3" s="423"/>
      <c r="S3" s="423"/>
      <c r="T3" s="423"/>
      <c r="U3" s="423"/>
      <c r="V3" s="423"/>
      <c r="W3" s="423"/>
      <c r="X3" s="423"/>
      <c r="Y3" s="423"/>
      <c r="Z3" s="423"/>
      <c r="AA3" s="423"/>
      <c r="AB3" s="482"/>
      <c r="AC3" s="32"/>
      <c r="AD3" s="32"/>
      <c r="AE3" s="32"/>
      <c r="AF3" s="32"/>
      <c r="AG3" s="32"/>
      <c r="AH3" s="32"/>
    </row>
    <row r="4" spans="1:34" ht="12.75" customHeight="1" x14ac:dyDescent="0.3">
      <c r="A4" s="32"/>
      <c r="B4" s="481"/>
      <c r="C4" s="423"/>
      <c r="D4" s="482"/>
      <c r="E4" s="34"/>
      <c r="F4" s="484"/>
      <c r="G4" s="423"/>
      <c r="H4" s="423"/>
      <c r="I4" s="423"/>
      <c r="J4" s="423"/>
      <c r="K4" s="423"/>
      <c r="L4" s="423"/>
      <c r="M4" s="423"/>
      <c r="N4" s="423"/>
      <c r="O4" s="423"/>
      <c r="P4" s="423"/>
      <c r="Q4" s="423"/>
      <c r="R4" s="423"/>
      <c r="S4" s="423"/>
      <c r="T4" s="423"/>
      <c r="U4" s="423"/>
      <c r="V4" s="423"/>
      <c r="W4" s="423"/>
      <c r="X4" s="423"/>
      <c r="Y4" s="423"/>
      <c r="Z4" s="423"/>
      <c r="AA4" s="423"/>
      <c r="AB4" s="482"/>
      <c r="AC4" s="32"/>
      <c r="AD4" s="32"/>
      <c r="AE4" s="32"/>
      <c r="AF4" s="32"/>
      <c r="AG4" s="32"/>
      <c r="AH4" s="32"/>
    </row>
    <row r="5" spans="1:34" ht="12.75" customHeight="1" x14ac:dyDescent="0.3">
      <c r="A5" s="32"/>
      <c r="B5" s="481"/>
      <c r="C5" s="423"/>
      <c r="D5" s="482"/>
      <c r="E5" s="34"/>
      <c r="F5" s="484"/>
      <c r="G5" s="423"/>
      <c r="H5" s="423"/>
      <c r="I5" s="423"/>
      <c r="J5" s="423"/>
      <c r="K5" s="423"/>
      <c r="L5" s="423"/>
      <c r="M5" s="423"/>
      <c r="N5" s="423"/>
      <c r="O5" s="423"/>
      <c r="P5" s="423"/>
      <c r="Q5" s="423"/>
      <c r="R5" s="423"/>
      <c r="S5" s="423"/>
      <c r="T5" s="423"/>
      <c r="U5" s="423"/>
      <c r="V5" s="423"/>
      <c r="W5" s="423"/>
      <c r="X5" s="423"/>
      <c r="Y5" s="423"/>
      <c r="Z5" s="423"/>
      <c r="AA5" s="423"/>
      <c r="AB5" s="482"/>
      <c r="AC5" s="32"/>
      <c r="AD5" s="32"/>
      <c r="AE5" s="32"/>
      <c r="AF5" s="32"/>
      <c r="AG5" s="32"/>
      <c r="AH5" s="32"/>
    </row>
    <row r="6" spans="1:34" ht="37.5" customHeight="1" x14ac:dyDescent="0.3">
      <c r="A6" s="32"/>
      <c r="B6" s="464"/>
      <c r="C6" s="465"/>
      <c r="D6" s="466"/>
      <c r="E6" s="35"/>
      <c r="F6" s="485"/>
      <c r="G6" s="465"/>
      <c r="H6" s="465"/>
      <c r="I6" s="465"/>
      <c r="J6" s="465"/>
      <c r="K6" s="465"/>
      <c r="L6" s="465"/>
      <c r="M6" s="465"/>
      <c r="N6" s="465"/>
      <c r="O6" s="465"/>
      <c r="P6" s="465"/>
      <c r="Q6" s="465"/>
      <c r="R6" s="465"/>
      <c r="S6" s="465"/>
      <c r="T6" s="465"/>
      <c r="U6" s="465"/>
      <c r="V6" s="465"/>
      <c r="W6" s="465"/>
      <c r="X6" s="465"/>
      <c r="Y6" s="465"/>
      <c r="Z6" s="465"/>
      <c r="AA6" s="465"/>
      <c r="AB6" s="466"/>
      <c r="AC6" s="32"/>
      <c r="AD6" s="32"/>
      <c r="AE6" s="32"/>
      <c r="AF6" s="32"/>
      <c r="AG6" s="846" t="s">
        <v>109</v>
      </c>
      <c r="AH6" s="469"/>
    </row>
    <row r="7" spans="1:34" ht="15" customHeight="1" x14ac:dyDescent="0.3">
      <c r="A7" s="32"/>
      <c r="B7" s="36"/>
      <c r="C7" s="486"/>
      <c r="D7" s="487"/>
      <c r="E7" s="37"/>
      <c r="F7" s="38"/>
      <c r="G7" s="38"/>
      <c r="H7" s="38"/>
      <c r="I7" s="38"/>
      <c r="J7" s="38"/>
      <c r="K7" s="38"/>
      <c r="L7" s="38"/>
      <c r="M7" s="38"/>
      <c r="N7" s="38"/>
      <c r="O7" s="38"/>
      <c r="P7" s="38"/>
      <c r="Q7" s="38"/>
      <c r="R7" s="38"/>
      <c r="S7" s="38"/>
      <c r="T7" s="38"/>
      <c r="U7" s="38"/>
      <c r="V7" s="38"/>
      <c r="W7" s="38"/>
      <c r="X7" s="38"/>
      <c r="Y7" s="38"/>
      <c r="Z7" s="38"/>
      <c r="AA7" s="38"/>
      <c r="AB7" s="39"/>
      <c r="AC7" s="32"/>
      <c r="AD7" s="32"/>
      <c r="AE7" s="32"/>
      <c r="AF7" s="32"/>
      <c r="AG7" s="32"/>
      <c r="AH7" s="32"/>
    </row>
    <row r="8" spans="1:34"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c r="AE8" s="32"/>
      <c r="AF8" s="32"/>
      <c r="AG8" s="32"/>
      <c r="AH8" s="32"/>
    </row>
    <row r="9" spans="1:34" ht="15" customHeight="1" x14ac:dyDescent="0.3">
      <c r="A9" s="32"/>
      <c r="B9" s="40"/>
      <c r="C9" s="488"/>
      <c r="D9" s="489"/>
      <c r="E9" s="489"/>
      <c r="F9" s="469"/>
      <c r="G9" s="49"/>
      <c r="H9" s="32"/>
      <c r="I9" s="32"/>
      <c r="J9" s="32"/>
      <c r="K9" s="32"/>
      <c r="L9" s="32"/>
      <c r="M9" s="32"/>
      <c r="N9" s="32"/>
      <c r="O9" s="32"/>
      <c r="P9" s="32"/>
      <c r="Q9" s="32"/>
      <c r="R9" s="32"/>
      <c r="S9" s="32"/>
      <c r="T9" s="32"/>
      <c r="U9" s="32"/>
      <c r="V9" s="32"/>
      <c r="W9" s="32"/>
      <c r="X9" s="32"/>
      <c r="Y9" s="32"/>
      <c r="Z9" s="32"/>
      <c r="AA9" s="32"/>
      <c r="AB9" s="50"/>
      <c r="AC9" s="32"/>
      <c r="AD9" s="32"/>
      <c r="AE9" s="32"/>
      <c r="AF9" s="32"/>
      <c r="AG9" s="92" t="s">
        <v>100</v>
      </c>
      <c r="AH9" s="92" t="s">
        <v>101</v>
      </c>
    </row>
    <row r="10" spans="1:34" ht="30" customHeight="1" x14ac:dyDescent="0.3">
      <c r="A10" s="32"/>
      <c r="B10" s="40"/>
      <c r="C10" s="488" t="s">
        <v>36</v>
      </c>
      <c r="D10" s="469"/>
      <c r="E10" s="451" t="s">
        <v>29</v>
      </c>
      <c r="F10" s="452"/>
      <c r="G10" s="452"/>
      <c r="H10" s="452"/>
      <c r="I10" s="452"/>
      <c r="J10" s="452"/>
      <c r="K10" s="452"/>
      <c r="L10" s="452"/>
      <c r="M10" s="452"/>
      <c r="N10" s="452"/>
      <c r="O10" s="452"/>
      <c r="P10" s="452"/>
      <c r="Q10" s="452"/>
      <c r="R10" s="452"/>
      <c r="S10" s="452"/>
      <c r="T10" s="452"/>
      <c r="U10" s="452"/>
      <c r="V10" s="452"/>
      <c r="W10" s="452"/>
      <c r="X10" s="452"/>
      <c r="Y10" s="452"/>
      <c r="Z10" s="452"/>
      <c r="AA10" s="440"/>
      <c r="AB10" s="51"/>
      <c r="AC10" s="32"/>
      <c r="AD10" s="32"/>
      <c r="AE10" s="32"/>
      <c r="AF10" s="32"/>
      <c r="AG10" s="58" t="s">
        <v>132</v>
      </c>
      <c r="AH10" s="58">
        <v>28</v>
      </c>
    </row>
    <row r="11" spans="1:34" ht="15" customHeight="1" x14ac:dyDescent="0.3">
      <c r="A11" s="32"/>
      <c r="B11" s="40"/>
      <c r="C11" s="488"/>
      <c r="D11" s="489"/>
      <c r="E11" s="489"/>
      <c r="F11" s="469"/>
      <c r="G11" s="32"/>
      <c r="H11" s="32"/>
      <c r="I11" s="32"/>
      <c r="J11" s="32"/>
      <c r="K11" s="32"/>
      <c r="L11" s="32"/>
      <c r="M11" s="32"/>
      <c r="N11" s="32"/>
      <c r="O11" s="32"/>
      <c r="P11" s="32"/>
      <c r="Q11" s="32"/>
      <c r="R11" s="32"/>
      <c r="S11" s="32"/>
      <c r="T11" s="32"/>
      <c r="U11" s="32"/>
      <c r="V11" s="32"/>
      <c r="W11" s="32"/>
      <c r="X11" s="32"/>
      <c r="Y11" s="32"/>
      <c r="Z11" s="32"/>
      <c r="AA11" s="490"/>
      <c r="AB11" s="491"/>
      <c r="AC11" s="32"/>
      <c r="AD11" s="32"/>
      <c r="AE11" s="32"/>
      <c r="AF11" s="32"/>
      <c r="AG11" s="58" t="s">
        <v>133</v>
      </c>
      <c r="AH11" s="58">
        <v>100</v>
      </c>
    </row>
    <row r="12" spans="1:34" ht="29.25" customHeight="1" x14ac:dyDescent="0.3">
      <c r="A12" s="32"/>
      <c r="B12" s="40"/>
      <c r="C12" s="495" t="s">
        <v>38</v>
      </c>
      <c r="D12" s="496"/>
      <c r="E12" s="492" t="s">
        <v>150</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c r="AE12" s="32"/>
      <c r="AF12" s="32"/>
      <c r="AG12" s="58" t="s">
        <v>134</v>
      </c>
      <c r="AH12" s="58">
        <v>34</v>
      </c>
    </row>
    <row r="13" spans="1:34" ht="15" customHeight="1" x14ac:dyDescent="0.3">
      <c r="A13" s="32"/>
      <c r="B13" s="40"/>
      <c r="C13" s="490"/>
      <c r="D13" s="46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c r="AE13" s="32"/>
      <c r="AF13" s="32"/>
      <c r="AG13" s="58" t="s">
        <v>136</v>
      </c>
      <c r="AH13" s="58">
        <v>100</v>
      </c>
    </row>
    <row r="14" spans="1:34" ht="15" customHeight="1" x14ac:dyDescent="0.3">
      <c r="A14" s="32"/>
      <c r="B14" s="40"/>
      <c r="C14" s="488" t="s">
        <v>40</v>
      </c>
      <c r="D14" s="469"/>
      <c r="E14" s="54"/>
      <c r="F14" s="490"/>
      <c r="G14" s="489"/>
      <c r="H14" s="489"/>
      <c r="I14" s="489"/>
      <c r="J14" s="489"/>
      <c r="K14" s="489"/>
      <c r="L14" s="489"/>
      <c r="M14" s="489"/>
      <c r="N14" s="489"/>
      <c r="O14" s="489"/>
      <c r="P14" s="489"/>
      <c r="Q14" s="489"/>
      <c r="R14" s="489"/>
      <c r="S14" s="489"/>
      <c r="T14" s="489"/>
      <c r="U14" s="489"/>
      <c r="V14" s="489"/>
      <c r="W14" s="489"/>
      <c r="X14" s="489"/>
      <c r="Y14" s="489"/>
      <c r="Z14" s="489"/>
      <c r="AA14" s="489"/>
      <c r="AB14" s="491"/>
      <c r="AC14" s="32"/>
      <c r="AD14" s="32"/>
      <c r="AE14" s="32"/>
      <c r="AF14" s="32"/>
      <c r="AG14" s="58" t="s">
        <v>137</v>
      </c>
      <c r="AH14" s="58">
        <v>38</v>
      </c>
    </row>
    <row r="15" spans="1:34" ht="29.25" customHeight="1" x14ac:dyDescent="0.3">
      <c r="A15" s="32"/>
      <c r="B15" s="40"/>
      <c r="C15" s="451" t="s">
        <v>151</v>
      </c>
      <c r="D15" s="452"/>
      <c r="E15" s="452"/>
      <c r="F15" s="452"/>
      <c r="G15" s="452"/>
      <c r="H15" s="452"/>
      <c r="I15" s="452"/>
      <c r="J15" s="452"/>
      <c r="K15" s="452"/>
      <c r="L15" s="452"/>
      <c r="M15" s="452"/>
      <c r="N15" s="452"/>
      <c r="O15" s="452"/>
      <c r="P15" s="452"/>
      <c r="Q15" s="452"/>
      <c r="R15" s="452"/>
      <c r="S15" s="452"/>
      <c r="T15" s="452"/>
      <c r="U15" s="452"/>
      <c r="V15" s="452"/>
      <c r="W15" s="452"/>
      <c r="X15" s="452"/>
      <c r="Y15" s="452"/>
      <c r="Z15" s="452"/>
      <c r="AA15" s="440"/>
      <c r="AB15" s="55"/>
      <c r="AC15" s="32"/>
      <c r="AD15" s="32"/>
      <c r="AE15" s="32"/>
      <c r="AF15" s="32"/>
      <c r="AG15" s="58" t="s">
        <v>138</v>
      </c>
      <c r="AH15" s="58">
        <v>100</v>
      </c>
    </row>
    <row r="16" spans="1:34" ht="15" customHeight="1" x14ac:dyDescent="0.3">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c r="AE16" s="32"/>
      <c r="AF16" s="32"/>
      <c r="AG16" s="58" t="s">
        <v>139</v>
      </c>
      <c r="AH16" s="58">
        <v>15</v>
      </c>
    </row>
    <row r="17" spans="1:34" ht="15" customHeight="1" x14ac:dyDescent="0.3">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c r="AE17" s="32"/>
      <c r="AF17" s="32"/>
      <c r="AG17" s="32"/>
      <c r="AH17" s="32"/>
    </row>
    <row r="18" spans="1:34" ht="15" customHeight="1" x14ac:dyDescent="0.3">
      <c r="A18" s="32"/>
      <c r="B18" s="40"/>
      <c r="C18" s="480"/>
      <c r="D18" s="462"/>
      <c r="E18" s="462"/>
      <c r="F18" s="462"/>
      <c r="G18" s="462"/>
      <c r="H18" s="462"/>
      <c r="I18" s="462"/>
      <c r="J18" s="462"/>
      <c r="K18" s="462"/>
      <c r="L18" s="462"/>
      <c r="M18" s="462"/>
      <c r="N18" s="462"/>
      <c r="O18" s="462"/>
      <c r="P18" s="463"/>
      <c r="Q18" s="32"/>
      <c r="R18" s="472"/>
      <c r="S18" s="452"/>
      <c r="T18" s="452"/>
      <c r="U18" s="452"/>
      <c r="V18" s="452"/>
      <c r="W18" s="452"/>
      <c r="X18" s="452"/>
      <c r="Y18" s="452"/>
      <c r="Z18" s="452"/>
      <c r="AA18" s="440"/>
      <c r="AB18" s="50"/>
      <c r="AC18" s="32"/>
      <c r="AD18" s="32"/>
      <c r="AE18" s="32"/>
      <c r="AF18" s="32"/>
      <c r="AG18" s="32"/>
      <c r="AH18" s="32"/>
    </row>
    <row r="19" spans="1:34" ht="15" customHeight="1" x14ac:dyDescent="0.3">
      <c r="A19" s="32"/>
      <c r="B19" s="40"/>
      <c r="C19" s="481"/>
      <c r="D19" s="423"/>
      <c r="E19" s="423"/>
      <c r="F19" s="423"/>
      <c r="G19" s="423"/>
      <c r="H19" s="423"/>
      <c r="I19" s="423"/>
      <c r="J19" s="423"/>
      <c r="K19" s="423"/>
      <c r="L19" s="423"/>
      <c r="M19" s="423"/>
      <c r="N19" s="423"/>
      <c r="O19" s="423"/>
      <c r="P19" s="482"/>
      <c r="Q19" s="32"/>
      <c r="R19" s="32"/>
      <c r="S19" s="32"/>
      <c r="T19" s="32"/>
      <c r="U19" s="32"/>
      <c r="V19" s="32"/>
      <c r="W19" s="32"/>
      <c r="X19" s="32"/>
      <c r="Y19" s="32"/>
      <c r="Z19" s="32"/>
      <c r="AA19" s="32"/>
      <c r="AB19" s="50"/>
      <c r="AC19" s="32"/>
      <c r="AD19" s="32"/>
      <c r="AE19" s="32"/>
      <c r="AF19" s="32"/>
      <c r="AG19" s="32"/>
      <c r="AH19" s="32"/>
    </row>
    <row r="20" spans="1:34" ht="15" customHeight="1" x14ac:dyDescent="0.3">
      <c r="A20" s="32"/>
      <c r="B20" s="40"/>
      <c r="C20" s="481"/>
      <c r="D20" s="423"/>
      <c r="E20" s="423"/>
      <c r="F20" s="423"/>
      <c r="G20" s="423"/>
      <c r="H20" s="423"/>
      <c r="I20" s="423"/>
      <c r="J20" s="423"/>
      <c r="K20" s="423"/>
      <c r="L20" s="423"/>
      <c r="M20" s="423"/>
      <c r="N20" s="423"/>
      <c r="O20" s="423"/>
      <c r="P20" s="482"/>
      <c r="Q20" s="53"/>
      <c r="R20" s="56" t="s">
        <v>43</v>
      </c>
      <c r="S20" s="56"/>
      <c r="T20" s="56"/>
      <c r="U20" s="56"/>
      <c r="V20" s="56"/>
      <c r="W20" s="53"/>
      <c r="X20" s="53"/>
      <c r="Y20" s="53"/>
      <c r="Z20" s="32"/>
      <c r="AA20" s="53"/>
      <c r="AB20" s="50"/>
      <c r="AC20" s="32"/>
      <c r="AD20" s="32"/>
      <c r="AE20" s="32"/>
      <c r="AF20" s="32"/>
      <c r="AG20" s="94">
        <f>+(((((AH10/100)*AH11)+((AH12/100)*AH13)+((AH14/100)*AH15))*AH16)/100)</f>
        <v>15</v>
      </c>
      <c r="AH20" s="32"/>
    </row>
    <row r="21" spans="1:34" ht="15" customHeight="1" x14ac:dyDescent="0.3">
      <c r="A21" s="32"/>
      <c r="B21" s="40"/>
      <c r="C21" s="481"/>
      <c r="D21" s="423"/>
      <c r="E21" s="423"/>
      <c r="F21" s="423"/>
      <c r="G21" s="423"/>
      <c r="H21" s="423"/>
      <c r="I21" s="423"/>
      <c r="J21" s="423"/>
      <c r="K21" s="423"/>
      <c r="L21" s="423"/>
      <c r="M21" s="423"/>
      <c r="N21" s="423"/>
      <c r="O21" s="423"/>
      <c r="P21" s="482"/>
      <c r="Q21" s="32"/>
      <c r="R21" s="58"/>
      <c r="S21" s="32" t="s">
        <v>44</v>
      </c>
      <c r="T21" s="32"/>
      <c r="U21" s="58"/>
      <c r="V21" s="32" t="s">
        <v>45</v>
      </c>
      <c r="W21" s="32"/>
      <c r="X21" s="58"/>
      <c r="Y21" s="59" t="s">
        <v>46</v>
      </c>
      <c r="Z21" s="32"/>
      <c r="AA21" s="32"/>
      <c r="AB21" s="50"/>
      <c r="AC21" s="32"/>
      <c r="AD21" s="32"/>
      <c r="AE21" s="32"/>
      <c r="AF21" s="32"/>
      <c r="AG21" s="32"/>
      <c r="AH21" s="32"/>
    </row>
    <row r="22" spans="1:34" ht="15" customHeight="1" x14ac:dyDescent="0.3">
      <c r="A22" s="32"/>
      <c r="B22" s="40"/>
      <c r="C22" s="481"/>
      <c r="D22" s="423"/>
      <c r="E22" s="423"/>
      <c r="F22" s="423"/>
      <c r="G22" s="423"/>
      <c r="H22" s="423"/>
      <c r="I22" s="423"/>
      <c r="J22" s="423"/>
      <c r="K22" s="423"/>
      <c r="L22" s="423"/>
      <c r="M22" s="423"/>
      <c r="N22" s="423"/>
      <c r="O22" s="423"/>
      <c r="P22" s="482"/>
      <c r="Q22" s="32"/>
      <c r="R22" s="32"/>
      <c r="S22" s="32"/>
      <c r="T22" s="32"/>
      <c r="U22" s="32"/>
      <c r="V22" s="32"/>
      <c r="W22" s="32"/>
      <c r="X22" s="32"/>
      <c r="Y22" s="32"/>
      <c r="Z22" s="32"/>
      <c r="AA22" s="32"/>
      <c r="AB22" s="50"/>
      <c r="AC22" s="32"/>
      <c r="AD22" s="32"/>
      <c r="AE22" s="32"/>
      <c r="AF22" s="32"/>
      <c r="AG22" s="32"/>
      <c r="AH22" s="32"/>
    </row>
    <row r="23" spans="1:34" ht="15" customHeight="1" x14ac:dyDescent="0.3">
      <c r="A23" s="32"/>
      <c r="B23" s="40"/>
      <c r="C23" s="464"/>
      <c r="D23" s="465"/>
      <c r="E23" s="465"/>
      <c r="F23" s="465"/>
      <c r="G23" s="465"/>
      <c r="H23" s="465"/>
      <c r="I23" s="465"/>
      <c r="J23" s="465"/>
      <c r="K23" s="465"/>
      <c r="L23" s="465"/>
      <c r="M23" s="465"/>
      <c r="N23" s="465"/>
      <c r="O23" s="465"/>
      <c r="P23" s="466"/>
      <c r="Q23" s="32"/>
      <c r="R23" s="56" t="s">
        <v>47</v>
      </c>
      <c r="S23" s="32"/>
      <c r="T23" s="32"/>
      <c r="U23" s="32"/>
      <c r="V23" s="32"/>
      <c r="W23" s="497" t="s">
        <v>20</v>
      </c>
      <c r="X23" s="452"/>
      <c r="Y23" s="452"/>
      <c r="Z23" s="452"/>
      <c r="AA23" s="440"/>
      <c r="AB23" s="50"/>
      <c r="AC23" s="32"/>
      <c r="AD23" s="32"/>
      <c r="AE23" s="32"/>
      <c r="AF23" s="32"/>
      <c r="AG23" s="32"/>
      <c r="AH23" s="32"/>
    </row>
    <row r="24" spans="1:34" ht="15" customHeight="1" x14ac:dyDescent="0.3">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c r="AE24" s="32"/>
      <c r="AF24" s="32"/>
      <c r="AG24" s="32"/>
      <c r="AH24" s="32"/>
    </row>
    <row r="25" spans="1:34" ht="15" customHeight="1" x14ac:dyDescent="0.3">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c r="AE25" s="32"/>
      <c r="AF25" s="32"/>
      <c r="AG25" s="32"/>
      <c r="AH25" s="32"/>
    </row>
    <row r="26" spans="1:34" ht="39.75" customHeight="1" x14ac:dyDescent="0.3">
      <c r="A26" s="32"/>
      <c r="B26" s="40"/>
      <c r="C26" s="847" t="s">
        <v>152</v>
      </c>
      <c r="D26" s="452"/>
      <c r="E26" s="452"/>
      <c r="F26" s="452"/>
      <c r="G26" s="452"/>
      <c r="H26" s="452"/>
      <c r="I26" s="452"/>
      <c r="J26" s="452"/>
      <c r="K26" s="452"/>
      <c r="L26" s="452"/>
      <c r="M26" s="452"/>
      <c r="N26" s="452"/>
      <c r="O26" s="452"/>
      <c r="P26" s="452"/>
      <c r="Q26" s="452"/>
      <c r="R26" s="452"/>
      <c r="S26" s="452"/>
      <c r="T26" s="452"/>
      <c r="U26" s="452"/>
      <c r="V26" s="452"/>
      <c r="W26" s="452"/>
      <c r="X26" s="452"/>
      <c r="Y26" s="452"/>
      <c r="Z26" s="452"/>
      <c r="AA26" s="440"/>
      <c r="AB26" s="50"/>
      <c r="AC26" s="32"/>
      <c r="AD26" s="32"/>
      <c r="AE26" s="32"/>
      <c r="AF26" s="32"/>
      <c r="AG26" s="32"/>
      <c r="AH26" s="32"/>
    </row>
    <row r="27" spans="1:34" ht="15" customHeight="1" x14ac:dyDescent="0.3">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c r="AE27" s="32"/>
      <c r="AF27" s="32"/>
      <c r="AG27" s="32"/>
      <c r="AH27" s="32"/>
    </row>
    <row r="28" spans="1:34" ht="15" customHeight="1" x14ac:dyDescent="0.3">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c r="AE28" s="32"/>
      <c r="AF28" s="32"/>
      <c r="AG28" s="32"/>
      <c r="AH28" s="32"/>
    </row>
    <row r="29" spans="1:34" ht="29.25" customHeight="1" x14ac:dyDescent="0.3">
      <c r="A29" s="32"/>
      <c r="B29" s="40"/>
      <c r="C29" s="497" t="s">
        <v>125</v>
      </c>
      <c r="D29" s="452"/>
      <c r="E29" s="452"/>
      <c r="F29" s="452"/>
      <c r="G29" s="452"/>
      <c r="H29" s="452"/>
      <c r="I29" s="452"/>
      <c r="J29" s="452"/>
      <c r="K29" s="440"/>
      <c r="L29" s="53"/>
      <c r="M29" s="497"/>
      <c r="N29" s="452"/>
      <c r="O29" s="452"/>
      <c r="P29" s="452"/>
      <c r="Q29" s="452"/>
      <c r="R29" s="452"/>
      <c r="S29" s="452"/>
      <c r="T29" s="452"/>
      <c r="U29" s="452"/>
      <c r="V29" s="452"/>
      <c r="W29" s="452"/>
      <c r="X29" s="452"/>
      <c r="Y29" s="452"/>
      <c r="Z29" s="452"/>
      <c r="AA29" s="440"/>
      <c r="AB29" s="60"/>
      <c r="AC29" s="32"/>
      <c r="AD29" s="32"/>
      <c r="AE29" s="32"/>
      <c r="AF29" s="32"/>
      <c r="AG29" s="32"/>
      <c r="AH29" s="32"/>
    </row>
    <row r="30" spans="1:34" ht="15" customHeight="1" x14ac:dyDescent="0.3">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c r="AE30" s="32"/>
      <c r="AF30" s="32"/>
      <c r="AG30" s="32"/>
      <c r="AH30" s="32"/>
    </row>
    <row r="31" spans="1:34" ht="15" customHeight="1" x14ac:dyDescent="0.3">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c r="AE31" s="32"/>
      <c r="AF31" s="32"/>
      <c r="AG31" s="32"/>
      <c r="AH31" s="32"/>
    </row>
    <row r="32" spans="1:34" ht="90" customHeight="1" x14ac:dyDescent="0.3">
      <c r="A32" s="32"/>
      <c r="B32" s="40"/>
      <c r="C32" s="498" t="s">
        <v>126</v>
      </c>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40"/>
      <c r="AB32" s="50"/>
      <c r="AC32" s="32"/>
      <c r="AD32" s="32"/>
      <c r="AE32" s="32"/>
      <c r="AF32" s="32"/>
      <c r="AG32" s="32"/>
      <c r="AH32" s="32"/>
    </row>
    <row r="33" spans="1:34" ht="15" customHeight="1" x14ac:dyDescent="0.3">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c r="AE33" s="32"/>
      <c r="AF33" s="32"/>
      <c r="AG33" s="32"/>
      <c r="AH33" s="32"/>
    </row>
    <row r="34" spans="1:34" ht="15.75" customHeight="1" x14ac:dyDescent="0.3">
      <c r="A34" s="32"/>
      <c r="B34" s="40"/>
      <c r="C34" s="473" t="s">
        <v>55</v>
      </c>
      <c r="D34" s="469"/>
      <c r="E34" s="56"/>
      <c r="F34" s="451" t="s">
        <v>110</v>
      </c>
      <c r="G34" s="440"/>
      <c r="H34" s="56"/>
      <c r="I34" s="32"/>
      <c r="J34" s="64" t="s">
        <v>57</v>
      </c>
      <c r="K34" s="451">
        <v>15</v>
      </c>
      <c r="L34" s="452"/>
      <c r="M34" s="452"/>
      <c r="N34" s="440"/>
      <c r="O34" s="56"/>
      <c r="P34" s="56"/>
      <c r="Q34" s="47" t="s">
        <v>58</v>
      </c>
      <c r="R34" s="32"/>
      <c r="S34" s="56"/>
      <c r="T34" s="56"/>
      <c r="U34" s="56"/>
      <c r="V34" s="56"/>
      <c r="W34" s="451" t="s">
        <v>59</v>
      </c>
      <c r="X34" s="452"/>
      <c r="Y34" s="452"/>
      <c r="Z34" s="452"/>
      <c r="AA34" s="440"/>
      <c r="AB34" s="55"/>
      <c r="AC34" s="32"/>
      <c r="AD34" s="32"/>
      <c r="AE34" s="32"/>
      <c r="AF34" s="32"/>
      <c r="AG34" s="32"/>
      <c r="AH34" s="32"/>
    </row>
    <row r="35" spans="1:34" ht="15.75" customHeight="1" x14ac:dyDescent="0.3">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c r="AE35" s="32"/>
      <c r="AF35" s="32"/>
      <c r="AG35" s="32"/>
      <c r="AH35" s="32"/>
    </row>
    <row r="36" spans="1:34" ht="32.25" customHeight="1" x14ac:dyDescent="0.3">
      <c r="A36" s="32"/>
      <c r="B36" s="40"/>
      <c r="C36" s="32"/>
      <c r="D36" s="64" t="s">
        <v>60</v>
      </c>
      <c r="E36" s="56"/>
      <c r="F36" s="498" t="s">
        <v>153</v>
      </c>
      <c r="G36" s="452"/>
      <c r="H36" s="452"/>
      <c r="I36" s="452"/>
      <c r="J36" s="452"/>
      <c r="K36" s="452"/>
      <c r="L36" s="452"/>
      <c r="M36" s="440"/>
      <c r="N36" s="32"/>
      <c r="O36" s="64" t="s">
        <v>62</v>
      </c>
      <c r="P36" s="497">
        <v>0</v>
      </c>
      <c r="Q36" s="452"/>
      <c r="R36" s="452"/>
      <c r="S36" s="452"/>
      <c r="T36" s="452"/>
      <c r="U36" s="452"/>
      <c r="V36" s="452"/>
      <c r="W36" s="452"/>
      <c r="X36" s="452"/>
      <c r="Y36" s="452"/>
      <c r="Z36" s="452"/>
      <c r="AA36" s="440"/>
      <c r="AB36" s="50"/>
      <c r="AC36" s="32"/>
      <c r="AD36" s="32"/>
      <c r="AE36" s="32"/>
      <c r="AF36" s="32"/>
      <c r="AG36" s="32"/>
      <c r="AH36" s="32"/>
    </row>
    <row r="37" spans="1:34" ht="15.75" customHeight="1" x14ac:dyDescent="0.3">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c r="AE37" s="32"/>
      <c r="AF37" s="32"/>
      <c r="AG37" s="32"/>
      <c r="AH37" s="32"/>
    </row>
    <row r="38" spans="1:34" ht="15.75" customHeight="1" x14ac:dyDescent="0.3">
      <c r="A38" s="32"/>
      <c r="B38" s="40"/>
      <c r="C38" s="32"/>
      <c r="D38" s="64" t="s">
        <v>63</v>
      </c>
      <c r="E38" s="32"/>
      <c r="F38" s="472" t="s">
        <v>64</v>
      </c>
      <c r="G38" s="440"/>
      <c r="H38" s="32"/>
      <c r="I38" s="32"/>
      <c r="J38" s="56" t="s">
        <v>65</v>
      </c>
      <c r="K38" s="32"/>
      <c r="L38" s="472" t="s">
        <v>66</v>
      </c>
      <c r="M38" s="452"/>
      <c r="N38" s="440"/>
      <c r="O38" s="56"/>
      <c r="P38" s="56"/>
      <c r="Q38" s="32"/>
      <c r="R38" s="56" t="s">
        <v>67</v>
      </c>
      <c r="S38" s="56"/>
      <c r="T38" s="56"/>
      <c r="U38" s="56"/>
      <c r="V38" s="56"/>
      <c r="W38" s="499"/>
      <c r="X38" s="452"/>
      <c r="Y38" s="452"/>
      <c r="Z38" s="452"/>
      <c r="AA38" s="440"/>
      <c r="AB38" s="55"/>
      <c r="AC38" s="32"/>
      <c r="AD38" s="32"/>
      <c r="AE38" s="32"/>
      <c r="AF38" s="32"/>
      <c r="AG38" s="32"/>
      <c r="AH38" s="32"/>
    </row>
    <row r="39" spans="1:34" ht="15.75" customHeight="1" x14ac:dyDescent="0.3">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c r="AE39" s="32"/>
      <c r="AF39" s="32"/>
      <c r="AG39" s="32"/>
      <c r="AH39" s="32"/>
    </row>
    <row r="40" spans="1:34" ht="15.75" customHeight="1" x14ac:dyDescent="0.3">
      <c r="A40" s="32"/>
      <c r="B40" s="40"/>
      <c r="C40" s="65" t="s">
        <v>68</v>
      </c>
      <c r="D40" s="500">
        <v>2024</v>
      </c>
      <c r="E40" s="501"/>
      <c r="F40" s="502"/>
      <c r="G40" s="46"/>
      <c r="H40" s="47"/>
      <c r="I40" s="47"/>
      <c r="J40" s="47"/>
      <c r="K40" s="47"/>
      <c r="L40" s="47"/>
      <c r="M40" s="47"/>
      <c r="N40" s="47"/>
      <c r="O40" s="47"/>
      <c r="P40" s="47"/>
      <c r="Q40" s="490"/>
      <c r="R40" s="489"/>
      <c r="S40" s="489"/>
      <c r="T40" s="489"/>
      <c r="U40" s="469"/>
      <c r="V40" s="47"/>
      <c r="W40" s="47"/>
      <c r="X40" s="488"/>
      <c r="Y40" s="489"/>
      <c r="Z40" s="489"/>
      <c r="AA40" s="469"/>
      <c r="AB40" s="55"/>
      <c r="AC40" s="32"/>
      <c r="AD40" s="32"/>
      <c r="AE40" s="32"/>
      <c r="AF40" s="32"/>
      <c r="AG40" s="32"/>
      <c r="AH40" s="32"/>
    </row>
    <row r="41" spans="1:34" ht="5.25" customHeight="1" x14ac:dyDescent="0.3">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c r="AE41" s="32"/>
      <c r="AF41" s="32"/>
      <c r="AG41" s="32"/>
      <c r="AH41" s="32"/>
    </row>
    <row r="42" spans="1:34" ht="15.75" customHeight="1" x14ac:dyDescent="0.3">
      <c r="A42" s="32"/>
      <c r="B42" s="40"/>
      <c r="C42" s="56" t="s">
        <v>57</v>
      </c>
      <c r="D42" s="497">
        <v>15</v>
      </c>
      <c r="E42" s="452"/>
      <c r="F42" s="440"/>
      <c r="G42" s="32"/>
      <c r="H42" s="47"/>
      <c r="I42" s="47"/>
      <c r="J42" s="47"/>
      <c r="K42" s="47"/>
      <c r="L42" s="47"/>
      <c r="M42" s="47"/>
      <c r="N42" s="47"/>
      <c r="O42" s="47"/>
      <c r="P42" s="47"/>
      <c r="Q42" s="490"/>
      <c r="R42" s="489"/>
      <c r="S42" s="489"/>
      <c r="T42" s="489"/>
      <c r="U42" s="469"/>
      <c r="V42" s="47"/>
      <c r="W42" s="47"/>
      <c r="X42" s="488"/>
      <c r="Y42" s="489"/>
      <c r="Z42" s="489"/>
      <c r="AA42" s="469"/>
      <c r="AB42" s="48"/>
      <c r="AC42" s="32"/>
      <c r="AD42" s="32"/>
      <c r="AE42" s="32"/>
      <c r="AF42" s="32"/>
      <c r="AG42" s="32"/>
      <c r="AH42" s="32"/>
    </row>
    <row r="43" spans="1:34" ht="15.75" customHeight="1" x14ac:dyDescent="0.3">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c r="AE43" s="32"/>
      <c r="AF43" s="32"/>
      <c r="AG43" s="32"/>
      <c r="AH43" s="32"/>
    </row>
    <row r="44" spans="1:34" ht="15.75" customHeight="1" x14ac:dyDescent="0.3">
      <c r="A44" s="32"/>
      <c r="B44" s="40"/>
      <c r="C44" s="56"/>
      <c r="D44" s="451" t="s">
        <v>69</v>
      </c>
      <c r="E44" s="452"/>
      <c r="F44" s="452"/>
      <c r="G44" s="452"/>
      <c r="H44" s="452"/>
      <c r="I44" s="452"/>
      <c r="J44" s="452"/>
      <c r="K44" s="452"/>
      <c r="L44" s="452"/>
      <c r="M44" s="452"/>
      <c r="N44" s="452"/>
      <c r="O44" s="452"/>
      <c r="P44" s="452"/>
      <c r="Q44" s="452"/>
      <c r="R44" s="452"/>
      <c r="S44" s="452"/>
      <c r="T44" s="452"/>
      <c r="U44" s="452"/>
      <c r="V44" s="452"/>
      <c r="W44" s="452"/>
      <c r="X44" s="452"/>
      <c r="Y44" s="440"/>
      <c r="Z44" s="57"/>
      <c r="AA44" s="57"/>
      <c r="AB44" s="68"/>
      <c r="AC44" s="32"/>
      <c r="AD44" s="32"/>
      <c r="AE44" s="32"/>
      <c r="AF44" s="32"/>
      <c r="AG44" s="32"/>
      <c r="AH44" s="32"/>
    </row>
    <row r="45" spans="1:34" ht="15.75" customHeight="1" x14ac:dyDescent="0.3">
      <c r="A45" s="32"/>
      <c r="B45" s="40"/>
      <c r="C45" s="32"/>
      <c r="D45" s="457" t="s">
        <v>70</v>
      </c>
      <c r="E45" s="452"/>
      <c r="F45" s="452"/>
      <c r="G45" s="452"/>
      <c r="H45" s="440"/>
      <c r="I45" s="453" t="s">
        <v>71</v>
      </c>
      <c r="J45" s="452"/>
      <c r="K45" s="452"/>
      <c r="L45" s="452"/>
      <c r="M45" s="452"/>
      <c r="N45" s="452"/>
      <c r="O45" s="452"/>
      <c r="P45" s="440"/>
      <c r="Q45" s="454" t="s">
        <v>72</v>
      </c>
      <c r="R45" s="452"/>
      <c r="S45" s="452"/>
      <c r="T45" s="452"/>
      <c r="U45" s="452"/>
      <c r="V45" s="452"/>
      <c r="W45" s="452"/>
      <c r="X45" s="452"/>
      <c r="Y45" s="440"/>
      <c r="Z45" s="57"/>
      <c r="AA45" s="57"/>
      <c r="AB45" s="68"/>
      <c r="AC45" s="32"/>
      <c r="AD45" s="32"/>
      <c r="AE45" s="32"/>
      <c r="AF45" s="32"/>
      <c r="AG45" s="32"/>
      <c r="AH45" s="32"/>
    </row>
    <row r="46" spans="1:34" ht="15.75" customHeight="1" x14ac:dyDescent="0.3">
      <c r="A46" s="69"/>
      <c r="B46" s="70"/>
      <c r="C46" s="71"/>
      <c r="D46" s="458" t="s">
        <v>73</v>
      </c>
      <c r="E46" s="452"/>
      <c r="F46" s="452"/>
      <c r="G46" s="452"/>
      <c r="H46" s="440"/>
      <c r="I46" s="455" t="s">
        <v>74</v>
      </c>
      <c r="J46" s="452"/>
      <c r="K46" s="452"/>
      <c r="L46" s="452"/>
      <c r="M46" s="452"/>
      <c r="N46" s="452"/>
      <c r="O46" s="452"/>
      <c r="P46" s="440"/>
      <c r="Q46" s="456" t="s">
        <v>75</v>
      </c>
      <c r="R46" s="452"/>
      <c r="S46" s="452"/>
      <c r="T46" s="452"/>
      <c r="U46" s="452"/>
      <c r="V46" s="452"/>
      <c r="W46" s="452"/>
      <c r="X46" s="452"/>
      <c r="Y46" s="440"/>
      <c r="Z46" s="69"/>
      <c r="AA46" s="69"/>
      <c r="AB46" s="72"/>
      <c r="AC46" s="69"/>
      <c r="AD46" s="69"/>
      <c r="AE46" s="69"/>
      <c r="AF46" s="69"/>
      <c r="AG46" s="69"/>
      <c r="AH46" s="69"/>
    </row>
    <row r="47" spans="1:34" ht="15.75" customHeight="1" x14ac:dyDescent="0.3">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c r="AE47" s="32"/>
      <c r="AF47" s="32"/>
      <c r="AG47" s="32"/>
      <c r="AH47" s="32"/>
    </row>
    <row r="48" spans="1:34" ht="15.75" customHeight="1" x14ac:dyDescent="0.3">
      <c r="A48" s="75"/>
      <c r="B48" s="76"/>
      <c r="C48" s="459" t="s">
        <v>76</v>
      </c>
      <c r="D48" s="452"/>
      <c r="E48" s="452"/>
      <c r="F48" s="440"/>
      <c r="G48" s="460" t="s">
        <v>77</v>
      </c>
      <c r="H48" s="461" t="s">
        <v>78</v>
      </c>
      <c r="I48" s="462"/>
      <c r="J48" s="462"/>
      <c r="K48" s="462"/>
      <c r="L48" s="462"/>
      <c r="M48" s="462"/>
      <c r="N48" s="462"/>
      <c r="O48" s="462"/>
      <c r="P48" s="462"/>
      <c r="Q48" s="462"/>
      <c r="R48" s="462"/>
      <c r="S48" s="462"/>
      <c r="T48" s="462"/>
      <c r="U48" s="462"/>
      <c r="V48" s="462"/>
      <c r="W48" s="462"/>
      <c r="X48" s="462"/>
      <c r="Y48" s="462"/>
      <c r="Z48" s="462"/>
      <c r="AA48" s="463"/>
      <c r="AB48" s="68"/>
      <c r="AC48" s="75"/>
      <c r="AD48" s="75"/>
      <c r="AE48" s="75"/>
      <c r="AF48" s="75"/>
      <c r="AG48" s="75"/>
      <c r="AH48" s="75"/>
    </row>
    <row r="49" spans="1:34" ht="15.75" customHeight="1" x14ac:dyDescent="0.3">
      <c r="A49" s="75"/>
      <c r="B49" s="76"/>
      <c r="C49" s="77" t="s">
        <v>79</v>
      </c>
      <c r="D49" s="78">
        <v>1.2</v>
      </c>
      <c r="E49" s="459" t="s">
        <v>80</v>
      </c>
      <c r="F49" s="440"/>
      <c r="G49" s="426"/>
      <c r="H49" s="464"/>
      <c r="I49" s="465"/>
      <c r="J49" s="465"/>
      <c r="K49" s="465"/>
      <c r="L49" s="465"/>
      <c r="M49" s="465"/>
      <c r="N49" s="465"/>
      <c r="O49" s="465"/>
      <c r="P49" s="465"/>
      <c r="Q49" s="465"/>
      <c r="R49" s="465"/>
      <c r="S49" s="465"/>
      <c r="T49" s="465"/>
      <c r="U49" s="465"/>
      <c r="V49" s="465"/>
      <c r="W49" s="465"/>
      <c r="X49" s="465"/>
      <c r="Y49" s="465"/>
      <c r="Z49" s="465"/>
      <c r="AA49" s="466"/>
      <c r="AB49" s="68"/>
      <c r="AC49" s="75"/>
      <c r="AD49" s="75"/>
      <c r="AE49" s="75"/>
      <c r="AF49" s="75"/>
      <c r="AG49" s="75"/>
      <c r="AH49" s="75"/>
    </row>
    <row r="50" spans="1:34" ht="15.75" customHeight="1" x14ac:dyDescent="0.3">
      <c r="A50" s="75"/>
      <c r="B50" s="76"/>
      <c r="C50" s="79">
        <v>2024</v>
      </c>
      <c r="D50" s="80">
        <v>45474</v>
      </c>
      <c r="E50" s="467">
        <v>45656</v>
      </c>
      <c r="F50" s="440"/>
      <c r="G50" s="81">
        <v>15</v>
      </c>
      <c r="H50" s="471" t="s">
        <v>141</v>
      </c>
      <c r="I50" s="452"/>
      <c r="J50" s="452"/>
      <c r="K50" s="452"/>
      <c r="L50" s="452"/>
      <c r="M50" s="452"/>
      <c r="N50" s="452"/>
      <c r="O50" s="452"/>
      <c r="P50" s="452"/>
      <c r="Q50" s="452"/>
      <c r="R50" s="452"/>
      <c r="S50" s="452"/>
      <c r="T50" s="452"/>
      <c r="U50" s="452"/>
      <c r="V50" s="452"/>
      <c r="W50" s="452"/>
      <c r="X50" s="452"/>
      <c r="Y50" s="452"/>
      <c r="Z50" s="452"/>
      <c r="AA50" s="440"/>
      <c r="AB50" s="68"/>
      <c r="AC50" s="75"/>
      <c r="AD50" s="75"/>
      <c r="AE50" s="75"/>
      <c r="AF50" s="75"/>
      <c r="AG50" s="75"/>
      <c r="AH50" s="75"/>
    </row>
    <row r="51" spans="1:34" ht="15.75" customHeight="1" x14ac:dyDescent="0.3">
      <c r="A51" s="75"/>
      <c r="B51" s="76"/>
      <c r="C51" s="79">
        <v>2025</v>
      </c>
      <c r="D51" s="80">
        <v>45658</v>
      </c>
      <c r="E51" s="467">
        <v>46021</v>
      </c>
      <c r="F51" s="440"/>
      <c r="G51" s="81">
        <v>30</v>
      </c>
      <c r="H51" s="471" t="s">
        <v>141</v>
      </c>
      <c r="I51" s="452"/>
      <c r="J51" s="452"/>
      <c r="K51" s="452"/>
      <c r="L51" s="452"/>
      <c r="M51" s="452"/>
      <c r="N51" s="452"/>
      <c r="O51" s="452"/>
      <c r="P51" s="452"/>
      <c r="Q51" s="452"/>
      <c r="R51" s="452"/>
      <c r="S51" s="452"/>
      <c r="T51" s="452"/>
      <c r="U51" s="452"/>
      <c r="V51" s="452"/>
      <c r="W51" s="452"/>
      <c r="X51" s="452"/>
      <c r="Y51" s="452"/>
      <c r="Z51" s="452"/>
      <c r="AA51" s="440"/>
      <c r="AB51" s="68"/>
      <c r="AC51" s="75"/>
      <c r="AD51" s="75"/>
      <c r="AE51" s="75"/>
      <c r="AF51" s="75"/>
      <c r="AG51" s="75"/>
      <c r="AH51" s="75"/>
    </row>
    <row r="52" spans="1:34" ht="15.75" customHeight="1" x14ac:dyDescent="0.3">
      <c r="A52" s="75"/>
      <c r="B52" s="76"/>
      <c r="C52" s="79">
        <v>2026</v>
      </c>
      <c r="D52" s="80">
        <v>46023</v>
      </c>
      <c r="E52" s="467">
        <v>46386</v>
      </c>
      <c r="F52" s="440"/>
      <c r="G52" s="81">
        <v>45</v>
      </c>
      <c r="H52" s="471" t="s">
        <v>141</v>
      </c>
      <c r="I52" s="452"/>
      <c r="J52" s="452"/>
      <c r="K52" s="452"/>
      <c r="L52" s="452"/>
      <c r="M52" s="452"/>
      <c r="N52" s="452"/>
      <c r="O52" s="452"/>
      <c r="P52" s="452"/>
      <c r="Q52" s="452"/>
      <c r="R52" s="452"/>
      <c r="S52" s="452"/>
      <c r="T52" s="452"/>
      <c r="U52" s="452"/>
      <c r="V52" s="452"/>
      <c r="W52" s="452"/>
      <c r="X52" s="452"/>
      <c r="Y52" s="452"/>
      <c r="Z52" s="452"/>
      <c r="AA52" s="440"/>
      <c r="AB52" s="68"/>
      <c r="AC52" s="75"/>
      <c r="AD52" s="75"/>
      <c r="AE52" s="75"/>
      <c r="AF52" s="75"/>
      <c r="AG52" s="75"/>
      <c r="AH52" s="75"/>
    </row>
    <row r="53" spans="1:34" ht="15.75" customHeight="1" x14ac:dyDescent="0.3">
      <c r="A53" s="75"/>
      <c r="B53" s="76"/>
      <c r="C53" s="79">
        <v>2027</v>
      </c>
      <c r="D53" s="80">
        <v>46388</v>
      </c>
      <c r="E53" s="467">
        <v>46751</v>
      </c>
      <c r="F53" s="440"/>
      <c r="G53" s="81">
        <v>60</v>
      </c>
      <c r="H53" s="471" t="s">
        <v>141</v>
      </c>
      <c r="I53" s="452"/>
      <c r="J53" s="452"/>
      <c r="K53" s="452"/>
      <c r="L53" s="452"/>
      <c r="M53" s="452"/>
      <c r="N53" s="452"/>
      <c r="O53" s="452"/>
      <c r="P53" s="452"/>
      <c r="Q53" s="452"/>
      <c r="R53" s="452"/>
      <c r="S53" s="452"/>
      <c r="T53" s="452"/>
      <c r="U53" s="452"/>
      <c r="V53" s="452"/>
      <c r="W53" s="452"/>
      <c r="X53" s="452"/>
      <c r="Y53" s="452"/>
      <c r="Z53" s="452"/>
      <c r="AA53" s="440"/>
      <c r="AB53" s="68"/>
      <c r="AC53" s="75"/>
      <c r="AD53" s="75"/>
      <c r="AE53" s="75"/>
      <c r="AF53" s="75"/>
      <c r="AG53" s="75"/>
      <c r="AH53" s="75"/>
    </row>
    <row r="54" spans="1:34" ht="15.75" customHeight="1" x14ac:dyDescent="0.3">
      <c r="A54" s="75"/>
      <c r="B54" s="76"/>
      <c r="C54" s="79"/>
      <c r="D54" s="79"/>
      <c r="E54" s="459"/>
      <c r="F54" s="440"/>
      <c r="G54" s="78"/>
      <c r="H54" s="459"/>
      <c r="I54" s="452"/>
      <c r="J54" s="452"/>
      <c r="K54" s="452"/>
      <c r="L54" s="452"/>
      <c r="M54" s="452"/>
      <c r="N54" s="452"/>
      <c r="O54" s="452"/>
      <c r="P54" s="452"/>
      <c r="Q54" s="452"/>
      <c r="R54" s="452"/>
      <c r="S54" s="452"/>
      <c r="T54" s="452"/>
      <c r="U54" s="452"/>
      <c r="V54" s="452"/>
      <c r="W54" s="452"/>
      <c r="X54" s="452"/>
      <c r="Y54" s="452"/>
      <c r="Z54" s="452"/>
      <c r="AA54" s="440"/>
      <c r="AB54" s="68"/>
      <c r="AC54" s="75"/>
      <c r="AD54" s="75"/>
      <c r="AE54" s="75"/>
      <c r="AF54" s="75"/>
      <c r="AG54" s="75"/>
      <c r="AH54" s="75"/>
    </row>
    <row r="55" spans="1:34" ht="15.75" customHeight="1" x14ac:dyDescent="0.3">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c r="AE55" s="32"/>
      <c r="AF55" s="32"/>
      <c r="AG55" s="32"/>
      <c r="AH55" s="32"/>
    </row>
    <row r="56" spans="1:34" ht="15.75" customHeight="1" x14ac:dyDescent="0.3">
      <c r="A56" s="32"/>
      <c r="B56" s="40"/>
      <c r="C56" s="473" t="s">
        <v>81</v>
      </c>
      <c r="D56" s="469"/>
      <c r="E56" s="56"/>
      <c r="F56" s="47" t="s">
        <v>82</v>
      </c>
      <c r="G56" s="82"/>
      <c r="H56" s="59"/>
      <c r="I56" s="47" t="s">
        <v>83</v>
      </c>
      <c r="J56" s="32"/>
      <c r="K56" s="472"/>
      <c r="L56" s="440"/>
      <c r="M56" s="56"/>
      <c r="N56" s="32"/>
      <c r="O56" s="32"/>
      <c r="P56" s="32"/>
      <c r="Q56" s="32"/>
      <c r="R56" s="32"/>
      <c r="S56" s="32"/>
      <c r="T56" s="32"/>
      <c r="U56" s="32"/>
      <c r="V56" s="32"/>
      <c r="W56" s="32"/>
      <c r="X56" s="32"/>
      <c r="Y56" s="32"/>
      <c r="Z56" s="32"/>
      <c r="AA56" s="32"/>
      <c r="AB56" s="50"/>
      <c r="AC56" s="32"/>
      <c r="AD56" s="32"/>
      <c r="AE56" s="32"/>
      <c r="AF56" s="32"/>
      <c r="AG56" s="32"/>
      <c r="AH56" s="32"/>
    </row>
    <row r="57" spans="1:34" ht="15.75" customHeight="1" x14ac:dyDescent="0.3">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c r="AE57" s="32"/>
      <c r="AF57" s="32"/>
      <c r="AG57" s="32"/>
      <c r="AH57" s="32"/>
    </row>
    <row r="58" spans="1:34" ht="15.75" customHeight="1" x14ac:dyDescent="0.3">
      <c r="A58" s="32"/>
      <c r="B58" s="470" t="s">
        <v>84</v>
      </c>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40"/>
      <c r="AC58" s="32"/>
      <c r="AD58" s="32"/>
      <c r="AE58" s="32"/>
      <c r="AF58" s="32"/>
      <c r="AG58" s="32"/>
      <c r="AH58" s="32"/>
    </row>
    <row r="59" spans="1:34" ht="15.75" customHeight="1" x14ac:dyDescent="0.3">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c r="AE59" s="32"/>
      <c r="AF59" s="32"/>
      <c r="AG59" s="32"/>
      <c r="AH59" s="32"/>
    </row>
    <row r="60" spans="1:34" ht="29.25" customHeight="1" x14ac:dyDescent="0.3">
      <c r="A60" s="32"/>
      <c r="B60" s="459" t="s">
        <v>79</v>
      </c>
      <c r="C60" s="440"/>
      <c r="D60" s="78"/>
      <c r="E60" s="459" t="s">
        <v>85</v>
      </c>
      <c r="F60" s="440"/>
      <c r="G60" s="78"/>
      <c r="H60" s="451" t="s">
        <v>86</v>
      </c>
      <c r="I60" s="440"/>
      <c r="J60" s="459"/>
      <c r="K60" s="440"/>
      <c r="L60" s="468"/>
      <c r="M60" s="469"/>
      <c r="N60" s="78" t="s">
        <v>87</v>
      </c>
      <c r="O60" s="459"/>
      <c r="P60" s="452"/>
      <c r="Q60" s="440"/>
      <c r="R60" s="459" t="s">
        <v>88</v>
      </c>
      <c r="S60" s="452"/>
      <c r="T60" s="440"/>
      <c r="U60" s="459"/>
      <c r="V60" s="452"/>
      <c r="W60" s="440"/>
      <c r="X60" s="459" t="s">
        <v>89</v>
      </c>
      <c r="Y60" s="440"/>
      <c r="Z60" s="459"/>
      <c r="AA60" s="452"/>
      <c r="AB60" s="440"/>
      <c r="AC60" s="32"/>
      <c r="AD60" s="32"/>
      <c r="AE60" s="32"/>
      <c r="AF60" s="32"/>
      <c r="AG60" s="32"/>
      <c r="AH60" s="32"/>
    </row>
    <row r="61" spans="1:34" ht="15.75" customHeight="1" x14ac:dyDescent="0.3">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c r="AE61" s="32"/>
      <c r="AF61" s="32"/>
      <c r="AG61" s="32"/>
      <c r="AH61" s="32"/>
    </row>
    <row r="62" spans="1:34" ht="15.75" customHeight="1" x14ac:dyDescent="0.3">
      <c r="A62" s="32"/>
      <c r="B62" s="470" t="s">
        <v>90</v>
      </c>
      <c r="C62" s="440"/>
      <c r="D62" s="474"/>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6"/>
      <c r="AC62" s="32"/>
      <c r="AD62" s="32"/>
      <c r="AE62" s="32"/>
      <c r="AF62" s="32"/>
      <c r="AG62" s="32"/>
      <c r="AH62" s="32"/>
    </row>
    <row r="63" spans="1:34" ht="15.75" customHeight="1" x14ac:dyDescent="0.3">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c r="AE63" s="32"/>
      <c r="AF63" s="32"/>
      <c r="AG63" s="32"/>
      <c r="AH63" s="32"/>
    </row>
    <row r="64" spans="1:34" ht="15.75" customHeight="1" x14ac:dyDescent="0.3">
      <c r="A64" s="32"/>
      <c r="B64" s="470" t="s">
        <v>91</v>
      </c>
      <c r="C64" s="440"/>
      <c r="D64" s="477"/>
      <c r="E64" s="475"/>
      <c r="F64" s="475"/>
      <c r="G64" s="475"/>
      <c r="H64" s="475"/>
      <c r="I64" s="475"/>
      <c r="J64" s="475"/>
      <c r="K64" s="475"/>
      <c r="L64" s="475"/>
      <c r="M64" s="475"/>
      <c r="N64" s="475"/>
      <c r="O64" s="475"/>
      <c r="P64" s="475"/>
      <c r="Q64" s="475"/>
      <c r="R64" s="475"/>
      <c r="S64" s="475"/>
      <c r="T64" s="475"/>
      <c r="U64" s="475"/>
      <c r="V64" s="475"/>
      <c r="W64" s="475"/>
      <c r="X64" s="475"/>
      <c r="Y64" s="475"/>
      <c r="Z64" s="475"/>
      <c r="AA64" s="475"/>
      <c r="AB64" s="476"/>
      <c r="AC64" s="32"/>
      <c r="AD64" s="32"/>
      <c r="AE64" s="32"/>
      <c r="AF64" s="32"/>
      <c r="AG64" s="32"/>
      <c r="AH64" s="32"/>
    </row>
    <row r="65" spans="1:34" ht="15.75" customHeight="1" x14ac:dyDescent="0.3">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c r="AE65" s="32"/>
      <c r="AF65" s="32"/>
      <c r="AG65" s="32"/>
      <c r="AH65" s="32"/>
    </row>
    <row r="66" spans="1:34" ht="15.75" customHeight="1" x14ac:dyDescent="0.3">
      <c r="A66" s="32"/>
      <c r="B66" s="470" t="s">
        <v>92</v>
      </c>
      <c r="C66" s="440"/>
      <c r="D66" s="477"/>
      <c r="E66" s="475"/>
      <c r="F66" s="475"/>
      <c r="G66" s="475"/>
      <c r="H66" s="475"/>
      <c r="I66" s="475"/>
      <c r="J66" s="475"/>
      <c r="K66" s="475"/>
      <c r="L66" s="475"/>
      <c r="M66" s="475"/>
      <c r="N66" s="475"/>
      <c r="O66" s="475"/>
      <c r="P66" s="475"/>
      <c r="Q66" s="475"/>
      <c r="R66" s="475"/>
      <c r="S66" s="475"/>
      <c r="T66" s="475"/>
      <c r="U66" s="475"/>
      <c r="V66" s="475"/>
      <c r="W66" s="475"/>
      <c r="X66" s="475"/>
      <c r="Y66" s="475"/>
      <c r="Z66" s="475"/>
      <c r="AA66" s="475"/>
      <c r="AB66" s="476"/>
      <c r="AC66" s="32"/>
      <c r="AD66" s="32"/>
      <c r="AE66" s="32"/>
      <c r="AF66" s="32"/>
      <c r="AG66" s="32"/>
      <c r="AH66" s="32"/>
    </row>
    <row r="67" spans="1:34" ht="15.75" customHeight="1" x14ac:dyDescent="0.3">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c r="AE67" s="32"/>
      <c r="AF67" s="32"/>
      <c r="AG67" s="32"/>
      <c r="AH67" s="32"/>
    </row>
    <row r="68" spans="1:34" ht="15.75" customHeight="1" x14ac:dyDescent="0.3">
      <c r="A68" s="32"/>
      <c r="B68" s="470" t="s">
        <v>93</v>
      </c>
      <c r="C68" s="440"/>
      <c r="D68" s="477"/>
      <c r="E68" s="475"/>
      <c r="F68" s="475"/>
      <c r="G68" s="475"/>
      <c r="H68" s="475"/>
      <c r="I68" s="475"/>
      <c r="J68" s="475"/>
      <c r="K68" s="475"/>
      <c r="L68" s="475"/>
      <c r="M68" s="475"/>
      <c r="N68" s="475"/>
      <c r="O68" s="475"/>
      <c r="P68" s="475"/>
      <c r="Q68" s="475"/>
      <c r="R68" s="475"/>
      <c r="S68" s="475"/>
      <c r="T68" s="475"/>
      <c r="U68" s="475"/>
      <c r="V68" s="475"/>
      <c r="W68" s="475"/>
      <c r="X68" s="475"/>
      <c r="Y68" s="475"/>
      <c r="Z68" s="475"/>
      <c r="AA68" s="475"/>
      <c r="AB68" s="476"/>
      <c r="AC68" s="32"/>
      <c r="AD68" s="32"/>
      <c r="AE68" s="32"/>
      <c r="AF68" s="32"/>
      <c r="AG68" s="32"/>
      <c r="AH68" s="32"/>
    </row>
    <row r="69" spans="1:34" ht="15.75" customHeight="1" x14ac:dyDescent="0.3">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c r="AE69" s="32"/>
      <c r="AF69" s="32"/>
      <c r="AG69" s="32"/>
      <c r="AH69" s="32"/>
    </row>
    <row r="70" spans="1:34" ht="15.75" customHeight="1" x14ac:dyDescent="0.3">
      <c r="A70" s="32"/>
      <c r="B70" s="470" t="s">
        <v>94</v>
      </c>
      <c r="C70" s="440"/>
      <c r="D70" s="477"/>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6"/>
      <c r="AC70" s="32"/>
      <c r="AD70" s="32"/>
      <c r="AE70" s="32"/>
      <c r="AF70" s="32"/>
      <c r="AG70" s="32"/>
      <c r="AH70" s="32"/>
    </row>
    <row r="71" spans="1:34" ht="15.75" customHeight="1" x14ac:dyDescent="0.3">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c r="AE71" s="32"/>
      <c r="AF71" s="32"/>
      <c r="AG71" s="32"/>
      <c r="AH71" s="32"/>
    </row>
    <row r="72" spans="1:34" ht="15.75" customHeight="1" x14ac:dyDescent="0.3">
      <c r="A72" s="32"/>
      <c r="B72" s="470" t="s">
        <v>95</v>
      </c>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452"/>
      <c r="AB72" s="440"/>
      <c r="AC72" s="32"/>
      <c r="AD72" s="32"/>
      <c r="AE72" s="32"/>
      <c r="AF72" s="32"/>
      <c r="AG72" s="32"/>
      <c r="AH72" s="32"/>
    </row>
    <row r="73" spans="1:34" ht="15.75" customHeight="1" x14ac:dyDescent="0.3">
      <c r="A73" s="32"/>
      <c r="B73" s="451" t="s">
        <v>35</v>
      </c>
      <c r="C73" s="440"/>
      <c r="D73" s="92" t="s">
        <v>96</v>
      </c>
      <c r="E73" s="451" t="s">
        <v>97</v>
      </c>
      <c r="F73" s="440"/>
      <c r="G73" s="451" t="s">
        <v>95</v>
      </c>
      <c r="H73" s="452"/>
      <c r="I73" s="452"/>
      <c r="J73" s="452"/>
      <c r="K73" s="452"/>
      <c r="L73" s="452"/>
      <c r="M73" s="452"/>
      <c r="N73" s="452"/>
      <c r="O73" s="440"/>
      <c r="P73" s="451" t="s">
        <v>98</v>
      </c>
      <c r="Q73" s="452"/>
      <c r="R73" s="452"/>
      <c r="S73" s="452"/>
      <c r="T73" s="452"/>
      <c r="U73" s="452"/>
      <c r="V73" s="452"/>
      <c r="W73" s="452"/>
      <c r="X73" s="452"/>
      <c r="Y73" s="452"/>
      <c r="Z73" s="452"/>
      <c r="AA73" s="452"/>
      <c r="AB73" s="440"/>
      <c r="AC73" s="32"/>
      <c r="AD73" s="32"/>
      <c r="AE73" s="32"/>
      <c r="AF73" s="32"/>
      <c r="AG73" s="32"/>
      <c r="AH73" s="32"/>
    </row>
    <row r="74" spans="1:34" ht="15.75" customHeight="1" x14ac:dyDescent="0.3">
      <c r="A74" s="32"/>
      <c r="B74" s="451"/>
      <c r="C74" s="440"/>
      <c r="D74" s="58"/>
      <c r="E74" s="451"/>
      <c r="F74" s="440"/>
      <c r="G74" s="478"/>
      <c r="H74" s="452"/>
      <c r="I74" s="452"/>
      <c r="J74" s="452"/>
      <c r="K74" s="452"/>
      <c r="L74" s="452"/>
      <c r="M74" s="452"/>
      <c r="N74" s="452"/>
      <c r="O74" s="440"/>
      <c r="P74" s="478"/>
      <c r="Q74" s="452"/>
      <c r="R74" s="452"/>
      <c r="S74" s="452"/>
      <c r="T74" s="452"/>
      <c r="U74" s="452"/>
      <c r="V74" s="452"/>
      <c r="W74" s="452"/>
      <c r="X74" s="452"/>
      <c r="Y74" s="452"/>
      <c r="Z74" s="452"/>
      <c r="AA74" s="452"/>
      <c r="AB74" s="440"/>
      <c r="AC74" s="32"/>
      <c r="AD74" s="32"/>
      <c r="AE74" s="32"/>
      <c r="AF74" s="32"/>
      <c r="AG74" s="32"/>
      <c r="AH74" s="32"/>
    </row>
    <row r="75" spans="1:34" ht="15.75" customHeight="1" x14ac:dyDescent="0.3">
      <c r="A75" s="32"/>
      <c r="B75" s="451"/>
      <c r="C75" s="440"/>
      <c r="D75" s="58"/>
      <c r="E75" s="451"/>
      <c r="F75" s="440"/>
      <c r="G75" s="478"/>
      <c r="H75" s="452"/>
      <c r="I75" s="452"/>
      <c r="J75" s="452"/>
      <c r="K75" s="452"/>
      <c r="L75" s="452"/>
      <c r="M75" s="452"/>
      <c r="N75" s="452"/>
      <c r="O75" s="440"/>
      <c r="P75" s="478"/>
      <c r="Q75" s="452"/>
      <c r="R75" s="452"/>
      <c r="S75" s="452"/>
      <c r="T75" s="452"/>
      <c r="U75" s="452"/>
      <c r="V75" s="452"/>
      <c r="W75" s="452"/>
      <c r="X75" s="452"/>
      <c r="Y75" s="452"/>
      <c r="Z75" s="452"/>
      <c r="AA75" s="452"/>
      <c r="AB75" s="440"/>
      <c r="AC75" s="32"/>
      <c r="AD75" s="32"/>
      <c r="AE75" s="32"/>
      <c r="AF75" s="32"/>
      <c r="AG75" s="32"/>
      <c r="AH75" s="32"/>
    </row>
    <row r="76" spans="1:34" ht="26.25" customHeight="1" x14ac:dyDescent="0.3">
      <c r="A76" s="32"/>
      <c r="B76" s="479" t="s">
        <v>154</v>
      </c>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452"/>
      <c r="AB76" s="440"/>
      <c r="AC76" s="32"/>
      <c r="AD76" s="93"/>
      <c r="AE76" s="32"/>
      <c r="AF76" s="32"/>
      <c r="AG76" s="32"/>
      <c r="AH76" s="32"/>
    </row>
    <row r="77" spans="1:34" ht="12.75" customHeight="1" x14ac:dyDescent="0.3">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row>
    <row r="78" spans="1:34" ht="12.75" customHeight="1" x14ac:dyDescent="0.3">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row>
    <row r="79" spans="1:34" ht="12.75" customHeight="1" x14ac:dyDescent="0.3">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row>
    <row r="80" spans="1:34" ht="12.75" customHeight="1" x14ac:dyDescent="0.3">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row>
    <row r="81" spans="1:34" ht="12.75" customHeight="1" x14ac:dyDescent="0.3">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row>
    <row r="82" spans="1:34" ht="12.75" customHeight="1" x14ac:dyDescent="0.3">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row>
    <row r="83" spans="1:34" ht="12.75" customHeight="1" x14ac:dyDescent="0.3">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row>
    <row r="84" spans="1:34"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row>
    <row r="85" spans="1:34"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row>
    <row r="86" spans="1:34"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row>
    <row r="87" spans="1:34"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row>
    <row r="88" spans="1:34"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row>
    <row r="89" spans="1:34"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row>
    <row r="90" spans="1:34"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row>
    <row r="91" spans="1:34"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row>
    <row r="92" spans="1:34"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row>
    <row r="93" spans="1:34"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row>
    <row r="94" spans="1:34"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row>
    <row r="95" spans="1:34"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row>
    <row r="96" spans="1:34"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row>
    <row r="97" spans="1:34"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row>
    <row r="98" spans="1:34"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row>
    <row r="99" spans="1:34"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row>
    <row r="100" spans="1:34"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row>
    <row r="101" spans="1:34"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row>
    <row r="102" spans="1:34"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row>
    <row r="103" spans="1:34"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row>
    <row r="104" spans="1:34"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row>
    <row r="105" spans="1:34"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row>
    <row r="106" spans="1:34"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row>
    <row r="107" spans="1:34"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row>
    <row r="108" spans="1:34"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row>
    <row r="109" spans="1:34"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row>
    <row r="110" spans="1:34"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row>
    <row r="111" spans="1:34"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row>
    <row r="112" spans="1:34"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row>
    <row r="113" spans="1:34"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row>
    <row r="114" spans="1:34"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row>
    <row r="115" spans="1:34"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row>
    <row r="116" spans="1:34"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row>
    <row r="117" spans="1:34"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row>
    <row r="118" spans="1:34"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row>
    <row r="119" spans="1:34"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row>
    <row r="120" spans="1:34"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row>
    <row r="121" spans="1:34"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row>
    <row r="122" spans="1:34"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row>
    <row r="123" spans="1:34"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row>
    <row r="124" spans="1:34"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row>
    <row r="125" spans="1:34"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row>
    <row r="126" spans="1:34"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row>
    <row r="127" spans="1:34"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row>
    <row r="128" spans="1:34"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row>
    <row r="129" spans="1:34"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row>
    <row r="130" spans="1:34"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row>
    <row r="131" spans="1:34"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row>
    <row r="132" spans="1:34"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row>
    <row r="133" spans="1:34"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row>
    <row r="134" spans="1:34"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row>
    <row r="135" spans="1:34"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row>
    <row r="136" spans="1:34"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row>
    <row r="137" spans="1:34"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row>
    <row r="138" spans="1:34"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row>
    <row r="139" spans="1:34"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row>
    <row r="140" spans="1:34"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row>
    <row r="141" spans="1:34"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row>
    <row r="142" spans="1:34"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row>
    <row r="143" spans="1:34"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row>
    <row r="144" spans="1:34"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row>
    <row r="145" spans="1:34"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row>
    <row r="146" spans="1:34"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row>
    <row r="147" spans="1:34"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row>
    <row r="148" spans="1:34"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row>
    <row r="149" spans="1:34"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row>
    <row r="150" spans="1:34"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row>
    <row r="151" spans="1:34"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row>
    <row r="152" spans="1:34"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row>
    <row r="153" spans="1:34"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row>
    <row r="154" spans="1:34"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row>
    <row r="155" spans="1:34"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row>
    <row r="156" spans="1:34"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row>
    <row r="157" spans="1:34"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row>
    <row r="158" spans="1:34"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row>
    <row r="159" spans="1:34"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row>
    <row r="160" spans="1:34"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row>
    <row r="161" spans="1:34"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row>
    <row r="162" spans="1:34"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row>
    <row r="163" spans="1:34"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row>
    <row r="164" spans="1:34"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row>
    <row r="165" spans="1:34"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row>
    <row r="166" spans="1:34"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row>
    <row r="167" spans="1:34"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row>
    <row r="168" spans="1:34"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row>
    <row r="169" spans="1:34"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row>
    <row r="170" spans="1:34"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row>
    <row r="171" spans="1:34"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row>
    <row r="172" spans="1:34"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row>
    <row r="173" spans="1:34"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row>
    <row r="174" spans="1:34"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row>
    <row r="175" spans="1:34"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row>
    <row r="176" spans="1:34"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row>
    <row r="177" spans="1:34"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row>
    <row r="178" spans="1:34"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row>
    <row r="179" spans="1:34"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row>
    <row r="180" spans="1:34"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row>
    <row r="181" spans="1:34"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row>
    <row r="182" spans="1:34"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row>
    <row r="183" spans="1:34"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row>
    <row r="184" spans="1:34"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row>
    <row r="185" spans="1:34"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row>
    <row r="186" spans="1:34"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row>
    <row r="187" spans="1:34"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row>
    <row r="188" spans="1:34"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row>
    <row r="189" spans="1:34"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row>
    <row r="190" spans="1:34"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row>
    <row r="191" spans="1:34"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row>
    <row r="192" spans="1:34"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row>
    <row r="193" spans="1:34"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row>
    <row r="194" spans="1:34"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row>
    <row r="195" spans="1:34"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row>
    <row r="196" spans="1:34"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row>
    <row r="197" spans="1:34"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row>
    <row r="198" spans="1:34"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row>
    <row r="199" spans="1:34"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row>
    <row r="200" spans="1:34"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row>
    <row r="201" spans="1:34"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row>
    <row r="202" spans="1:34"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row>
    <row r="203" spans="1:34"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row>
    <row r="204" spans="1:34"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row>
    <row r="205" spans="1:34"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row>
    <row r="206" spans="1:34"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row>
    <row r="207" spans="1:34"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row>
    <row r="208" spans="1:34"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row>
    <row r="209" spans="1:34"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row>
    <row r="210" spans="1:34"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row>
    <row r="211" spans="1:34"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row>
    <row r="212" spans="1:34"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row>
    <row r="213" spans="1:34"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row>
    <row r="214" spans="1:34"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row>
    <row r="215" spans="1:34"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row>
    <row r="216" spans="1:34"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row>
    <row r="217" spans="1:34"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row>
    <row r="218" spans="1:34"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row>
    <row r="219" spans="1:34"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row>
    <row r="220" spans="1:34"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row>
    <row r="221" spans="1:34"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row>
    <row r="222" spans="1:34"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row>
    <row r="223" spans="1:34"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row>
    <row r="224" spans="1:34"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row>
    <row r="225" spans="1:34"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row>
    <row r="226" spans="1:34"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row>
    <row r="227" spans="1:34"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row>
    <row r="228" spans="1:34"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row>
    <row r="229" spans="1:34"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row>
    <row r="230" spans="1:34"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row>
    <row r="231" spans="1:34"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row>
    <row r="232" spans="1:34"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row>
    <row r="233" spans="1:34"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row>
    <row r="234" spans="1:34"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row>
    <row r="235" spans="1:34"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row>
    <row r="236" spans="1:34"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row>
    <row r="237" spans="1:34"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row>
    <row r="238" spans="1:34"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row>
    <row r="239" spans="1:34"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row>
    <row r="240" spans="1:34"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row>
    <row r="241" spans="1:34"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row>
    <row r="242" spans="1:34"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row>
    <row r="243" spans="1:34"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row>
    <row r="244" spans="1:34"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row>
    <row r="245" spans="1:34"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row>
    <row r="246" spans="1:34"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row>
    <row r="247" spans="1:34"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row>
    <row r="248" spans="1:34"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row>
    <row r="249" spans="1:34"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row>
    <row r="250" spans="1:34"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row>
    <row r="251" spans="1:34"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row>
    <row r="252" spans="1:34"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row>
    <row r="253" spans="1:34"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row>
    <row r="254" spans="1:34"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row>
    <row r="255" spans="1:34"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row>
    <row r="256" spans="1:34"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row>
    <row r="257" spans="1:34"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row>
    <row r="258" spans="1:34"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row>
    <row r="259" spans="1:34"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row>
    <row r="260" spans="1:34"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row>
    <row r="261" spans="1:34"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row>
    <row r="262" spans="1:34"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row>
    <row r="263" spans="1:34"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row>
    <row r="264" spans="1:34"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row>
    <row r="265" spans="1:34"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row>
    <row r="266" spans="1:34"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row>
    <row r="267" spans="1:34"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row>
    <row r="268" spans="1:34"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row>
    <row r="269" spans="1:34"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row>
    <row r="270" spans="1:34"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row>
    <row r="271" spans="1:34"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row>
    <row r="272" spans="1:34"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row>
    <row r="273" spans="1:34"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row>
    <row r="274" spans="1:34"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row>
    <row r="275" spans="1:34"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row>
    <row r="276" spans="1:34"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row>
    <row r="277" spans="1:34"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row>
    <row r="278" spans="1:34"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row>
    <row r="279" spans="1:34"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row>
    <row r="280" spans="1:34"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row>
    <row r="281" spans="1:34"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row>
    <row r="282" spans="1:34"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row>
    <row r="283" spans="1:34"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row>
    <row r="284" spans="1:34"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row>
    <row r="285" spans="1:34"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row>
    <row r="286" spans="1:34"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row>
    <row r="287" spans="1:34"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row>
    <row r="288" spans="1:34"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row>
    <row r="289" spans="1:34"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row>
    <row r="290" spans="1:34"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row>
    <row r="291" spans="1:34"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row>
    <row r="292" spans="1:34"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row>
    <row r="293" spans="1:34"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row>
    <row r="294" spans="1:34"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row>
    <row r="295" spans="1:34"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row>
    <row r="296" spans="1:34"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row>
    <row r="297" spans="1:34"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row>
    <row r="298" spans="1:34"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row>
    <row r="299" spans="1:34"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row>
    <row r="300" spans="1:34"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row>
    <row r="301" spans="1:34"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row>
    <row r="302" spans="1:34"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row>
    <row r="303" spans="1:34"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row>
    <row r="304" spans="1:34"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row>
    <row r="305" spans="1:34"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row>
    <row r="306" spans="1:34"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row>
    <row r="307" spans="1:34"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row>
    <row r="308" spans="1:34"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row>
    <row r="309" spans="1:34"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row>
    <row r="310" spans="1:34"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row>
    <row r="311" spans="1:34"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row>
    <row r="312" spans="1:34"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row>
    <row r="313" spans="1:34"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row>
    <row r="314" spans="1:34"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row>
    <row r="315" spans="1:34"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row>
    <row r="316" spans="1:34"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row>
    <row r="317" spans="1:34"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row>
    <row r="318" spans="1:34"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row>
    <row r="319" spans="1:34"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row>
    <row r="320" spans="1:34"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row>
    <row r="321" spans="1:34"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row>
    <row r="322" spans="1:34"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row>
    <row r="323" spans="1:34"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row>
    <row r="324" spans="1:34"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row>
    <row r="325" spans="1:34"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row>
    <row r="326" spans="1:34"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row>
    <row r="327" spans="1:34"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row>
    <row r="328" spans="1:34"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row>
    <row r="329" spans="1:34"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row>
    <row r="330" spans="1:34"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row>
    <row r="331" spans="1:34"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row>
    <row r="332" spans="1:34"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row>
    <row r="333" spans="1:34"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row>
    <row r="334" spans="1:34"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row>
    <row r="335" spans="1:34"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row>
    <row r="336" spans="1:34"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row>
    <row r="337" spans="1:34"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row>
    <row r="338" spans="1:34"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row>
    <row r="339" spans="1:34"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row>
    <row r="340" spans="1:34"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row>
    <row r="341" spans="1:34"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row>
    <row r="342" spans="1:34"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row>
    <row r="343" spans="1:34"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row>
    <row r="344" spans="1:34"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row>
    <row r="345" spans="1:34"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row>
    <row r="346" spans="1:34"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row>
    <row r="347" spans="1:34"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row>
    <row r="348" spans="1:34"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row>
    <row r="349" spans="1:34"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row>
    <row r="350" spans="1:34"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row>
    <row r="351" spans="1:34"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row>
    <row r="352" spans="1:34"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row>
    <row r="353" spans="1:34"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row>
    <row r="354" spans="1:34"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row>
    <row r="355" spans="1:34"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row>
    <row r="356" spans="1:34"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row>
    <row r="357" spans="1:34"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row>
    <row r="358" spans="1:34"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row>
    <row r="359" spans="1:34"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row>
    <row r="360" spans="1:34"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row>
    <row r="361" spans="1:34"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row>
    <row r="362" spans="1:34"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row>
    <row r="363" spans="1:34"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row>
    <row r="364" spans="1:34"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row>
    <row r="365" spans="1:34"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row>
    <row r="366" spans="1:34"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row>
    <row r="367" spans="1:34"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row>
    <row r="368" spans="1:34"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row>
    <row r="369" spans="1:34"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row>
    <row r="370" spans="1:34"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row>
    <row r="371" spans="1:34"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row>
    <row r="372" spans="1:34"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row>
    <row r="373" spans="1:34"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row>
    <row r="374" spans="1:34"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row>
    <row r="375" spans="1:34"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row>
    <row r="376" spans="1:34"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row>
    <row r="377" spans="1:34"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row>
    <row r="378" spans="1:34"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row>
    <row r="379" spans="1:34"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row>
    <row r="380" spans="1:34"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row>
    <row r="381" spans="1:34"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row>
    <row r="382" spans="1:34"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row>
    <row r="383" spans="1:34"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row>
    <row r="384" spans="1:34"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row>
    <row r="385" spans="1:34"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row>
    <row r="386" spans="1:34"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row>
    <row r="387" spans="1:34"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row>
    <row r="388" spans="1:34"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row>
    <row r="389" spans="1:34"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row>
    <row r="390" spans="1:34"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row>
    <row r="391" spans="1:34"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row>
    <row r="392" spans="1:34"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row>
    <row r="393" spans="1:34"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row>
    <row r="394" spans="1:34"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row>
    <row r="395" spans="1:34"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row>
    <row r="396" spans="1:34"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row>
    <row r="397" spans="1:34"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row>
    <row r="398" spans="1:34"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row>
    <row r="399" spans="1:34"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row>
    <row r="400" spans="1:34"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row>
    <row r="401" spans="1:34"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row>
    <row r="402" spans="1:34"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row>
    <row r="403" spans="1:34"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row>
    <row r="404" spans="1:34"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row>
    <row r="405" spans="1:34"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row>
    <row r="406" spans="1:34"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row>
    <row r="407" spans="1:34"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row>
    <row r="408" spans="1:34"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row>
    <row r="409" spans="1:34"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row>
    <row r="410" spans="1:34"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row>
    <row r="411" spans="1:34"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row>
    <row r="412" spans="1:34"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row>
    <row r="413" spans="1:34"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row>
    <row r="414" spans="1:34"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row>
    <row r="415" spans="1:34"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row>
    <row r="416" spans="1:34"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row>
    <row r="417" spans="1:34"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row>
    <row r="418" spans="1:34"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row>
    <row r="419" spans="1:34"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row>
    <row r="420" spans="1:34"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row>
    <row r="421" spans="1:34"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row>
    <row r="422" spans="1:34"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row>
    <row r="423" spans="1:34"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row>
    <row r="424" spans="1:34"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row>
    <row r="425" spans="1:34"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row>
    <row r="426" spans="1:34"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row>
    <row r="427" spans="1:34"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row>
    <row r="428" spans="1:34"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row>
    <row r="429" spans="1:34"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row>
    <row r="430" spans="1:34"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row>
    <row r="431" spans="1:34"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row>
    <row r="432" spans="1:34"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row>
    <row r="433" spans="1:34"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row>
    <row r="434" spans="1:34"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row>
    <row r="435" spans="1:34"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row>
    <row r="436" spans="1:34"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row>
    <row r="437" spans="1:34"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row>
    <row r="438" spans="1:34"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row>
    <row r="439" spans="1:34"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row>
    <row r="440" spans="1:34"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row>
    <row r="441" spans="1:34"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row>
    <row r="442" spans="1:34"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row>
    <row r="443" spans="1:34"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row>
    <row r="444" spans="1:34"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row>
    <row r="445" spans="1:34"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row>
    <row r="446" spans="1:34"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row>
    <row r="447" spans="1:34"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row>
    <row r="448" spans="1:34"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row>
    <row r="449" spans="1:34"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row>
    <row r="450" spans="1:34"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row>
    <row r="451" spans="1:34"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row>
    <row r="452" spans="1:34"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row>
    <row r="453" spans="1:34"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row>
    <row r="454" spans="1:34"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row>
    <row r="455" spans="1:34"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row>
    <row r="456" spans="1:34"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row>
    <row r="457" spans="1:34"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row>
    <row r="458" spans="1:34"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row>
    <row r="459" spans="1:34"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row>
    <row r="460" spans="1:34"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row>
    <row r="461" spans="1:34"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row>
    <row r="462" spans="1:34"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row>
    <row r="463" spans="1:34"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row>
    <row r="464" spans="1:34"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row>
    <row r="465" spans="1:34"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row>
    <row r="466" spans="1:34"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row>
    <row r="467" spans="1:34"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row>
    <row r="468" spans="1:34"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row>
    <row r="469" spans="1:34"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row>
    <row r="470" spans="1:34"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row>
    <row r="471" spans="1:34"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row>
    <row r="472" spans="1:34"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row>
    <row r="473" spans="1:34"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row>
    <row r="474" spans="1:34"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row>
    <row r="475" spans="1:34"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row>
    <row r="476" spans="1:34"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row>
    <row r="477" spans="1:34"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row>
    <row r="478" spans="1:34"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row>
    <row r="479" spans="1:34"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row>
    <row r="480" spans="1:34"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row>
    <row r="481" spans="1:34"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row>
    <row r="482" spans="1:34"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row>
    <row r="483" spans="1:34"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row>
    <row r="484" spans="1:34"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row>
    <row r="485" spans="1:34"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row>
    <row r="486" spans="1:34"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row>
    <row r="487" spans="1:34"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row>
    <row r="488" spans="1:34"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row>
    <row r="489" spans="1:34"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row>
    <row r="490" spans="1:34"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row>
    <row r="491" spans="1:34"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row>
    <row r="492" spans="1:34"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row>
    <row r="493" spans="1:34"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row>
    <row r="494" spans="1:34"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row>
    <row r="495" spans="1:34"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row>
    <row r="496" spans="1:34"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row>
    <row r="497" spans="1:34"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row>
    <row r="498" spans="1:34"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row>
    <row r="499" spans="1:34"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row>
    <row r="500" spans="1:34"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row>
    <row r="501" spans="1:34"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row>
    <row r="502" spans="1:34"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row>
    <row r="503" spans="1:34"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row>
    <row r="504" spans="1:34"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row>
    <row r="505" spans="1:34"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row>
    <row r="506" spans="1:34"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row>
    <row r="507" spans="1:34"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row>
    <row r="508" spans="1:34"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row>
    <row r="509" spans="1:34"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row>
    <row r="510" spans="1:34"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row>
    <row r="511" spans="1:34"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row>
    <row r="512" spans="1:34"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row>
    <row r="513" spans="1:34"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row>
    <row r="514" spans="1:34"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row>
    <row r="515" spans="1:34"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row>
    <row r="516" spans="1:34"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row>
    <row r="517" spans="1:34"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row>
    <row r="518" spans="1:34"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row>
    <row r="519" spans="1:34"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row>
    <row r="520" spans="1:34"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row>
    <row r="521" spans="1:34"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row>
    <row r="522" spans="1:34"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row>
    <row r="523" spans="1:34"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row>
    <row r="524" spans="1:34"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row>
    <row r="525" spans="1:34"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row>
    <row r="526" spans="1:34"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row>
    <row r="527" spans="1:34"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row>
    <row r="528" spans="1:34"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row>
    <row r="529" spans="1:34"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row>
    <row r="530" spans="1:34"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row>
    <row r="531" spans="1:34"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row>
    <row r="532" spans="1:34"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row>
    <row r="533" spans="1:34"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row>
    <row r="534" spans="1:34"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row>
    <row r="535" spans="1:34"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row>
    <row r="536" spans="1:34"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row>
    <row r="537" spans="1:34"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row>
    <row r="538" spans="1:34"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row>
    <row r="539" spans="1:34"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row>
    <row r="540" spans="1:34"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row>
    <row r="541" spans="1:34"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row>
    <row r="542" spans="1:34"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row>
    <row r="543" spans="1:34"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row>
    <row r="544" spans="1:34"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row>
    <row r="545" spans="1:34"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row>
    <row r="546" spans="1:34"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row>
    <row r="547" spans="1:34"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row>
    <row r="548" spans="1:34"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row>
    <row r="549" spans="1:34"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row>
    <row r="550" spans="1:34"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row>
    <row r="551" spans="1:34"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row>
    <row r="552" spans="1:34"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row>
    <row r="553" spans="1:34"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row>
    <row r="554" spans="1:34"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row>
    <row r="555" spans="1:34"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row>
    <row r="556" spans="1:34"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row>
    <row r="557" spans="1:34"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row>
    <row r="558" spans="1:34"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row>
    <row r="559" spans="1:34"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row>
    <row r="560" spans="1:34"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row>
    <row r="561" spans="1:34"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row>
    <row r="562" spans="1:34"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row>
    <row r="563" spans="1:34"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row>
    <row r="564" spans="1:34"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row>
    <row r="565" spans="1:34"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row>
    <row r="566" spans="1:34"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row>
    <row r="567" spans="1:34"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row>
    <row r="568" spans="1:34"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row>
    <row r="569" spans="1:34"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row>
    <row r="570" spans="1:34"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row>
    <row r="571" spans="1:34"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row>
    <row r="572" spans="1:34"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row>
    <row r="573" spans="1:34"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row>
    <row r="574" spans="1:34"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row>
    <row r="575" spans="1:34"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row>
    <row r="576" spans="1:34"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row>
    <row r="577" spans="1:34"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row>
    <row r="578" spans="1:34"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row>
    <row r="579" spans="1:34"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row>
    <row r="580" spans="1:34"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row>
    <row r="581" spans="1:34"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row>
    <row r="582" spans="1:34"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row>
    <row r="583" spans="1:34"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row>
    <row r="584" spans="1:34"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row>
    <row r="585" spans="1:34"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row>
    <row r="586" spans="1:34"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row>
    <row r="587" spans="1:34"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row>
    <row r="588" spans="1:34"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row>
    <row r="589" spans="1:34"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row>
    <row r="590" spans="1:34"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row>
    <row r="591" spans="1:34"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row>
    <row r="592" spans="1:34"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row>
    <row r="593" spans="1:34"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row>
    <row r="594" spans="1:34"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row>
    <row r="595" spans="1:34"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row>
    <row r="596" spans="1:34"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row>
    <row r="597" spans="1:34"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row>
    <row r="598" spans="1:34"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row>
    <row r="599" spans="1:34"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row>
    <row r="600" spans="1:34"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row>
    <row r="601" spans="1:34"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row>
    <row r="602" spans="1:34"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row>
    <row r="603" spans="1:34"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row>
    <row r="604" spans="1:34"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row>
    <row r="605" spans="1:34"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row>
    <row r="606" spans="1:34"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row>
    <row r="607" spans="1:34"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row>
    <row r="608" spans="1:34"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row>
    <row r="609" spans="1:34"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row>
    <row r="610" spans="1:34"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row>
    <row r="611" spans="1:34"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row>
    <row r="612" spans="1:34"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row>
    <row r="613" spans="1:34"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row>
    <row r="614" spans="1:34"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row>
    <row r="615" spans="1:34"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row>
    <row r="616" spans="1:34"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row>
    <row r="617" spans="1:34"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row>
    <row r="618" spans="1:34"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row>
    <row r="619" spans="1:34"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row>
    <row r="620" spans="1:34"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row>
    <row r="621" spans="1:34"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row>
    <row r="622" spans="1:34"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row>
    <row r="623" spans="1:34"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row>
    <row r="624" spans="1:34"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row>
    <row r="625" spans="1:34"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row>
    <row r="626" spans="1:34"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row>
    <row r="627" spans="1:34"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row>
    <row r="628" spans="1:34"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row>
    <row r="629" spans="1:34"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row>
    <row r="630" spans="1:34"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row>
    <row r="631" spans="1:34"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row>
    <row r="632" spans="1:34"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row>
    <row r="633" spans="1:34"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row>
    <row r="634" spans="1:34"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row>
    <row r="635" spans="1:34"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row>
    <row r="636" spans="1:34"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row>
    <row r="637" spans="1:34"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row>
    <row r="638" spans="1:34"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row>
    <row r="639" spans="1:34"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row>
    <row r="640" spans="1:34"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row>
    <row r="641" spans="1:34"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row>
    <row r="642" spans="1:34"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row>
    <row r="643" spans="1:34"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row>
    <row r="644" spans="1:34"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row>
    <row r="645" spans="1:34"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row>
    <row r="646" spans="1:34"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row>
    <row r="647" spans="1:34"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row>
    <row r="648" spans="1:34"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row>
    <row r="649" spans="1:34"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row>
    <row r="650" spans="1:34"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row>
    <row r="651" spans="1:34"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row>
    <row r="652" spans="1:34"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row>
    <row r="653" spans="1:34"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row>
    <row r="654" spans="1:34"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row>
    <row r="655" spans="1:34"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row>
    <row r="656" spans="1:34"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row>
    <row r="657" spans="1:34"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row>
    <row r="658" spans="1:34"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row>
    <row r="659" spans="1:34"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row>
    <row r="660" spans="1:34"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row>
    <row r="661" spans="1:34"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row>
    <row r="662" spans="1:34"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row>
    <row r="663" spans="1:34"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row>
    <row r="664" spans="1:34"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row>
    <row r="665" spans="1:34"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row>
    <row r="666" spans="1:34"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row>
    <row r="667" spans="1:34"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row>
    <row r="668" spans="1:34"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row>
    <row r="669" spans="1:34"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row>
    <row r="670" spans="1:34"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row>
    <row r="671" spans="1:34"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row>
    <row r="672" spans="1:34"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row>
    <row r="673" spans="1:34"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row>
    <row r="674" spans="1:34"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row>
    <row r="675" spans="1:34"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row>
    <row r="676" spans="1:34"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row>
    <row r="677" spans="1:34"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row>
    <row r="678" spans="1:34"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row>
    <row r="679" spans="1:34"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row>
    <row r="680" spans="1:34"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row>
    <row r="681" spans="1:34"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row>
    <row r="682" spans="1:34"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row>
    <row r="683" spans="1:34"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row>
    <row r="684" spans="1:34"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row>
    <row r="685" spans="1:34"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row>
    <row r="686" spans="1:34"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row>
    <row r="687" spans="1:34"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row>
    <row r="688" spans="1:34"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row>
    <row r="689" spans="1:34"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row>
    <row r="690" spans="1:34"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row>
    <row r="691" spans="1:34"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row>
    <row r="692" spans="1:34"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row>
    <row r="693" spans="1:34"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row>
    <row r="694" spans="1:34"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row>
    <row r="695" spans="1:34"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row>
    <row r="696" spans="1:34"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row>
    <row r="697" spans="1:34"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row>
    <row r="698" spans="1:34"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row>
    <row r="699" spans="1:34"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row>
    <row r="700" spans="1:34"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row>
    <row r="701" spans="1:34"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row>
    <row r="702" spans="1:34"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row>
    <row r="703" spans="1:34"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row>
    <row r="704" spans="1:34"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row>
    <row r="705" spans="1:34"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row>
    <row r="706" spans="1:34"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row>
    <row r="707" spans="1:34"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row>
    <row r="708" spans="1:34"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row>
    <row r="709" spans="1:34"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row>
    <row r="710" spans="1:34"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row>
    <row r="711" spans="1:34"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row>
    <row r="712" spans="1:34"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row>
    <row r="713" spans="1:34"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row>
    <row r="714" spans="1:34"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row>
    <row r="715" spans="1:34"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row>
    <row r="716" spans="1:34"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row>
    <row r="717" spans="1:34"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row>
    <row r="718" spans="1:34"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row>
    <row r="719" spans="1:34"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row>
    <row r="720" spans="1:34"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row>
    <row r="721" spans="1:34"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row>
    <row r="722" spans="1:34"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row>
    <row r="723" spans="1:34"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row>
    <row r="724" spans="1:34"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row>
    <row r="725" spans="1:34"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row>
    <row r="726" spans="1:34"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row>
    <row r="727" spans="1:34"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row>
    <row r="728" spans="1:34"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row>
    <row r="729" spans="1:34"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row>
    <row r="730" spans="1:34"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row>
    <row r="731" spans="1:34"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row>
    <row r="732" spans="1:34"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row>
    <row r="733" spans="1:34"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row>
    <row r="734" spans="1:34"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row>
    <row r="735" spans="1:34"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row>
    <row r="736" spans="1:34"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row>
    <row r="737" spans="1:34"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row>
    <row r="738" spans="1:34"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row>
    <row r="739" spans="1:34"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row>
    <row r="740" spans="1:34"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row>
    <row r="741" spans="1:34"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row>
    <row r="742" spans="1:34"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row>
    <row r="743" spans="1:34"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row>
    <row r="744" spans="1:34"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row>
    <row r="745" spans="1:34"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row>
    <row r="746" spans="1:34"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row>
    <row r="747" spans="1:34"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row>
    <row r="748" spans="1:34"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row>
    <row r="749" spans="1:34"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row>
    <row r="750" spans="1:34"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row>
    <row r="751" spans="1:34"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row>
    <row r="752" spans="1:34"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row>
    <row r="753" spans="1:34"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row>
    <row r="754" spans="1:34"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row>
    <row r="755" spans="1:34"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row>
    <row r="756" spans="1:34"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row>
    <row r="757" spans="1:34"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row>
    <row r="758" spans="1:34"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row>
    <row r="759" spans="1:34"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row>
    <row r="760" spans="1:34"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row>
    <row r="761" spans="1:34"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row>
    <row r="762" spans="1:34"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row>
    <row r="763" spans="1:34"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row>
    <row r="764" spans="1:34"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row>
    <row r="765" spans="1:34"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row>
    <row r="766" spans="1:34"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row>
    <row r="767" spans="1:34"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row>
    <row r="768" spans="1:34"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row>
    <row r="769" spans="1:34"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row>
    <row r="770" spans="1:34"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row>
    <row r="771" spans="1:34"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row>
    <row r="772" spans="1:34"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row>
    <row r="773" spans="1:34"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row>
    <row r="774" spans="1:34"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row>
    <row r="775" spans="1:34"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row>
    <row r="776" spans="1:34"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row>
    <row r="777" spans="1:34"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row>
    <row r="778" spans="1:34"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row>
    <row r="779" spans="1:34"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row>
    <row r="780" spans="1:34"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row>
    <row r="781" spans="1:34"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row>
    <row r="782" spans="1:34"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row>
    <row r="783" spans="1:34"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row>
    <row r="784" spans="1:34"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row>
    <row r="785" spans="1:34"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row>
    <row r="786" spans="1:34"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row>
    <row r="787" spans="1:34"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row>
    <row r="788" spans="1:34"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row>
    <row r="789" spans="1:34"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row>
    <row r="790" spans="1:34"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row>
    <row r="791" spans="1:34"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row>
    <row r="792" spans="1:34"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row>
    <row r="793" spans="1:34"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row>
    <row r="794" spans="1:34"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row>
    <row r="795" spans="1:34"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row>
    <row r="796" spans="1:34"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row>
    <row r="797" spans="1:34"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row>
    <row r="798" spans="1:34"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row>
    <row r="799" spans="1:34"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row>
    <row r="800" spans="1:34"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row>
    <row r="801" spans="1:34"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row>
    <row r="802" spans="1:34"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row>
    <row r="803" spans="1:34"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row>
    <row r="804" spans="1:34"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row>
    <row r="805" spans="1:34"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row>
    <row r="806" spans="1:34"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row>
    <row r="807" spans="1:34"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row>
    <row r="808" spans="1:34"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row>
    <row r="809" spans="1:34"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row>
    <row r="810" spans="1:34"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row>
    <row r="811" spans="1:34"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row>
    <row r="812" spans="1:34"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row>
    <row r="813" spans="1:34"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row>
    <row r="814" spans="1:34"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row>
    <row r="815" spans="1:34"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row>
    <row r="816" spans="1:34"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row>
    <row r="817" spans="1:34"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row>
    <row r="818" spans="1:34"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row>
    <row r="819" spans="1:34"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row>
    <row r="820" spans="1:34"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row>
    <row r="821" spans="1:34"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row>
    <row r="822" spans="1:34"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row>
    <row r="823" spans="1:34"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row>
    <row r="824" spans="1:34"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row>
    <row r="825" spans="1:34"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row>
    <row r="826" spans="1:34"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row>
    <row r="827" spans="1:34"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row>
    <row r="828" spans="1:34"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row>
    <row r="829" spans="1:34"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row>
    <row r="830" spans="1:34"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row>
    <row r="831" spans="1:34"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row>
    <row r="832" spans="1:34"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row>
    <row r="833" spans="1:34"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row>
    <row r="834" spans="1:34"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row>
    <row r="835" spans="1:34"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row>
    <row r="836" spans="1:34"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row>
    <row r="837" spans="1:34"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row>
    <row r="838" spans="1:34"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row>
    <row r="839" spans="1:34"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row>
    <row r="840" spans="1:34"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row>
    <row r="841" spans="1:34"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row>
    <row r="842" spans="1:34"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row>
    <row r="843" spans="1:34"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row>
    <row r="844" spans="1:34"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row>
    <row r="845" spans="1:34"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row>
    <row r="846" spans="1:34"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row>
    <row r="847" spans="1:34"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row>
    <row r="848" spans="1:34"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row>
    <row r="849" spans="1:34"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row>
    <row r="850" spans="1:34"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row>
    <row r="851" spans="1:34"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row>
    <row r="852" spans="1:34"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row>
    <row r="853" spans="1:34"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row>
    <row r="854" spans="1:34"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row>
    <row r="855" spans="1:34"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row>
    <row r="856" spans="1:34"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row>
    <row r="857" spans="1:34"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row>
    <row r="858" spans="1:34"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row>
    <row r="859" spans="1:34"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row>
    <row r="860" spans="1:34"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row>
    <row r="861" spans="1:34"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row>
    <row r="862" spans="1:34"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row>
    <row r="863" spans="1:34"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row>
    <row r="864" spans="1:34"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row>
    <row r="865" spans="1:34"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row>
    <row r="866" spans="1:34"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row>
    <row r="867" spans="1:34"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row>
    <row r="868" spans="1:34"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row>
    <row r="869" spans="1:34"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row>
    <row r="870" spans="1:34"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row>
    <row r="871" spans="1:34"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row>
    <row r="872" spans="1:34"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row>
    <row r="873" spans="1:34"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row>
    <row r="874" spans="1:34"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row>
    <row r="875" spans="1:34"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row>
    <row r="876" spans="1:34"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row>
    <row r="877" spans="1:34"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row>
    <row r="878" spans="1:34"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row>
    <row r="879" spans="1:34"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row>
    <row r="880" spans="1:34"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row>
    <row r="881" spans="1:34"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row>
    <row r="882" spans="1:34"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row>
    <row r="883" spans="1:34"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row>
    <row r="884" spans="1:34"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row>
    <row r="885" spans="1:34"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row>
    <row r="886" spans="1:34"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row>
    <row r="887" spans="1:34"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row>
    <row r="888" spans="1:34"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row>
    <row r="889" spans="1:34"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row>
    <row r="890" spans="1:34"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row>
    <row r="891" spans="1:34"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row>
    <row r="892" spans="1:34"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row>
    <row r="893" spans="1:34"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row>
    <row r="894" spans="1:34"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row>
    <row r="895" spans="1:34"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row>
    <row r="896" spans="1:34"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row>
    <row r="897" spans="1:34"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row>
    <row r="898" spans="1:34"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row>
    <row r="899" spans="1:34"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row>
    <row r="900" spans="1:34"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row>
    <row r="901" spans="1:34"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row>
    <row r="902" spans="1:34"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row>
    <row r="903" spans="1:34"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row>
    <row r="904" spans="1:34"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row>
    <row r="905" spans="1:34"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row>
    <row r="906" spans="1:34"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row>
    <row r="907" spans="1:34"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row>
    <row r="908" spans="1:34"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row>
    <row r="909" spans="1:34"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row>
    <row r="910" spans="1:34"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row>
    <row r="911" spans="1:34"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row>
    <row r="912" spans="1:34"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row>
    <row r="913" spans="1:34"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row>
    <row r="914" spans="1:34"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row>
    <row r="915" spans="1:34"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row>
    <row r="916" spans="1:34"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row>
    <row r="917" spans="1:34"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row>
    <row r="918" spans="1:34"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row>
    <row r="919" spans="1:34"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row>
    <row r="920" spans="1:34"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row>
    <row r="921" spans="1:34"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row>
    <row r="922" spans="1:34"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row>
    <row r="923" spans="1:34"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row>
    <row r="924" spans="1:34"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row>
    <row r="925" spans="1:34"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row>
    <row r="926" spans="1:34"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row>
    <row r="927" spans="1:34"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row>
    <row r="928" spans="1:34"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row>
    <row r="929" spans="1:34"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row>
    <row r="930" spans="1:34"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row>
    <row r="931" spans="1:34"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row>
    <row r="932" spans="1:34"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row>
    <row r="933" spans="1:34"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row>
    <row r="934" spans="1:34"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row>
    <row r="935" spans="1:34"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row>
    <row r="936" spans="1:34"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row>
    <row r="937" spans="1:34"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row>
    <row r="938" spans="1:34"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row>
    <row r="939" spans="1:34"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row>
    <row r="940" spans="1:34"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row>
    <row r="941" spans="1:34"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row>
    <row r="942" spans="1:34"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row>
    <row r="943" spans="1:34"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row>
    <row r="944" spans="1:34"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row>
    <row r="945" spans="1:34"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row>
    <row r="946" spans="1:34"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row>
    <row r="947" spans="1:34"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row>
    <row r="948" spans="1:34"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row>
    <row r="949" spans="1:34"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row>
    <row r="950" spans="1:34"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row>
    <row r="951" spans="1:34"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row>
    <row r="952" spans="1:34"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row>
    <row r="953" spans="1:34"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row>
    <row r="954" spans="1:34"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row>
    <row r="955" spans="1:34"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row>
    <row r="956" spans="1:34"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row>
    <row r="957" spans="1:34"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row>
    <row r="958" spans="1:34"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row>
    <row r="959" spans="1:34"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row>
    <row r="960" spans="1:34"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row>
    <row r="961" spans="1:34"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row>
    <row r="962" spans="1:34"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row>
    <row r="963" spans="1:34"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row>
    <row r="964" spans="1:34"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row>
    <row r="965" spans="1:34"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row>
    <row r="966" spans="1:34"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row>
    <row r="967" spans="1:34"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row>
    <row r="968" spans="1:34"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row>
    <row r="969" spans="1:34"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row>
    <row r="970" spans="1:34"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row>
    <row r="971" spans="1:34"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row>
    <row r="972" spans="1:34"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row>
    <row r="973" spans="1:34"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row>
    <row r="974" spans="1:34"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row>
    <row r="975" spans="1:34"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row>
    <row r="976" spans="1:34"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row>
    <row r="977" spans="1:34"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row>
    <row r="978" spans="1:34"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row>
    <row r="979" spans="1:34"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row>
    <row r="980" spans="1:34"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row>
    <row r="981" spans="1:34"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row>
    <row r="982" spans="1:34"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row>
    <row r="983" spans="1:34"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row>
    <row r="984" spans="1:34"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row>
    <row r="985" spans="1:34"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row>
    <row r="986" spans="1:34"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row>
    <row r="987" spans="1:34"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row>
    <row r="988" spans="1:34"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row>
    <row r="989" spans="1:34"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row>
    <row r="990" spans="1:34"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row>
    <row r="991" spans="1:34"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row>
    <row r="992" spans="1:34"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row>
    <row r="993" spans="1:34"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row>
    <row r="994" spans="1:34"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row>
    <row r="995" spans="1:34"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row>
    <row r="996" spans="1:34"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row>
    <row r="997" spans="1:34"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row>
    <row r="998" spans="1:34"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row>
    <row r="999" spans="1:34"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row>
    <row r="1000" spans="1:34"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3">
      <c r="A2" s="32"/>
      <c r="B2" s="480"/>
      <c r="C2" s="462"/>
      <c r="D2" s="463"/>
      <c r="E2" s="33"/>
      <c r="F2" s="483" t="s">
        <v>155</v>
      </c>
      <c r="G2" s="462"/>
      <c r="H2" s="462"/>
      <c r="I2" s="462"/>
      <c r="J2" s="462"/>
      <c r="K2" s="462"/>
      <c r="L2" s="462"/>
      <c r="M2" s="462"/>
      <c r="N2" s="462"/>
      <c r="O2" s="462"/>
      <c r="P2" s="462"/>
      <c r="Q2" s="462"/>
      <c r="R2" s="462"/>
      <c r="S2" s="462"/>
      <c r="T2" s="462"/>
      <c r="U2" s="462"/>
      <c r="V2" s="462"/>
      <c r="W2" s="462"/>
      <c r="X2" s="462"/>
      <c r="Y2" s="462"/>
      <c r="Z2" s="462"/>
      <c r="AA2" s="462"/>
      <c r="AB2" s="463"/>
      <c r="AC2" s="32"/>
      <c r="AD2" s="32"/>
    </row>
    <row r="3" spans="1:30" ht="12.75" customHeight="1" x14ac:dyDescent="0.3">
      <c r="A3" s="32"/>
      <c r="B3" s="481"/>
      <c r="C3" s="423"/>
      <c r="D3" s="482"/>
      <c r="E3" s="34"/>
      <c r="F3" s="484"/>
      <c r="G3" s="423"/>
      <c r="H3" s="423"/>
      <c r="I3" s="423"/>
      <c r="J3" s="423"/>
      <c r="K3" s="423"/>
      <c r="L3" s="423"/>
      <c r="M3" s="423"/>
      <c r="N3" s="423"/>
      <c r="O3" s="423"/>
      <c r="P3" s="423"/>
      <c r="Q3" s="423"/>
      <c r="R3" s="423"/>
      <c r="S3" s="423"/>
      <c r="T3" s="423"/>
      <c r="U3" s="423"/>
      <c r="V3" s="423"/>
      <c r="W3" s="423"/>
      <c r="X3" s="423"/>
      <c r="Y3" s="423"/>
      <c r="Z3" s="423"/>
      <c r="AA3" s="423"/>
      <c r="AB3" s="482"/>
      <c r="AC3" s="32"/>
      <c r="AD3" s="32"/>
    </row>
    <row r="4" spans="1:30" ht="12.75" customHeight="1" x14ac:dyDescent="0.3">
      <c r="A4" s="32"/>
      <c r="B4" s="481"/>
      <c r="C4" s="423"/>
      <c r="D4" s="482"/>
      <c r="E4" s="34"/>
      <c r="F4" s="484"/>
      <c r="G4" s="423"/>
      <c r="H4" s="423"/>
      <c r="I4" s="423"/>
      <c r="J4" s="423"/>
      <c r="K4" s="423"/>
      <c r="L4" s="423"/>
      <c r="M4" s="423"/>
      <c r="N4" s="423"/>
      <c r="O4" s="423"/>
      <c r="P4" s="423"/>
      <c r="Q4" s="423"/>
      <c r="R4" s="423"/>
      <c r="S4" s="423"/>
      <c r="T4" s="423"/>
      <c r="U4" s="423"/>
      <c r="V4" s="423"/>
      <c r="W4" s="423"/>
      <c r="X4" s="423"/>
      <c r="Y4" s="423"/>
      <c r="Z4" s="423"/>
      <c r="AA4" s="423"/>
      <c r="AB4" s="482"/>
      <c r="AC4" s="32"/>
      <c r="AD4" s="32"/>
    </row>
    <row r="5" spans="1:30" ht="12.75" customHeight="1" x14ac:dyDescent="0.3">
      <c r="A5" s="32"/>
      <c r="B5" s="481"/>
      <c r="C5" s="423"/>
      <c r="D5" s="482"/>
      <c r="E5" s="34"/>
      <c r="F5" s="484"/>
      <c r="G5" s="423"/>
      <c r="H5" s="423"/>
      <c r="I5" s="423"/>
      <c r="J5" s="423"/>
      <c r="K5" s="423"/>
      <c r="L5" s="423"/>
      <c r="M5" s="423"/>
      <c r="N5" s="423"/>
      <c r="O5" s="423"/>
      <c r="P5" s="423"/>
      <c r="Q5" s="423"/>
      <c r="R5" s="423"/>
      <c r="S5" s="423"/>
      <c r="T5" s="423"/>
      <c r="U5" s="423"/>
      <c r="V5" s="423"/>
      <c r="W5" s="423"/>
      <c r="X5" s="423"/>
      <c r="Y5" s="423"/>
      <c r="Z5" s="423"/>
      <c r="AA5" s="423"/>
      <c r="AB5" s="482"/>
      <c r="AC5" s="32"/>
      <c r="AD5" s="32"/>
    </row>
    <row r="6" spans="1:30" ht="37.5" customHeight="1" x14ac:dyDescent="0.3">
      <c r="A6" s="32"/>
      <c r="B6" s="464"/>
      <c r="C6" s="465"/>
      <c r="D6" s="466"/>
      <c r="E6" s="35"/>
      <c r="F6" s="485"/>
      <c r="G6" s="465"/>
      <c r="H6" s="465"/>
      <c r="I6" s="465"/>
      <c r="J6" s="465"/>
      <c r="K6" s="465"/>
      <c r="L6" s="465"/>
      <c r="M6" s="465"/>
      <c r="N6" s="465"/>
      <c r="O6" s="465"/>
      <c r="P6" s="465"/>
      <c r="Q6" s="465"/>
      <c r="R6" s="465"/>
      <c r="S6" s="465"/>
      <c r="T6" s="465"/>
      <c r="U6" s="465"/>
      <c r="V6" s="465"/>
      <c r="W6" s="465"/>
      <c r="X6" s="465"/>
      <c r="Y6" s="465"/>
      <c r="Z6" s="465"/>
      <c r="AA6" s="465"/>
      <c r="AB6" s="466"/>
      <c r="AC6" s="32"/>
      <c r="AD6" s="32"/>
    </row>
    <row r="7" spans="1:30" ht="15" customHeight="1" x14ac:dyDescent="0.3">
      <c r="A7" s="32"/>
      <c r="B7" s="36"/>
      <c r="C7" s="486"/>
      <c r="D7" s="487"/>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3">
      <c r="A9" s="32"/>
      <c r="B9" s="40"/>
      <c r="C9" s="488"/>
      <c r="D9" s="489"/>
      <c r="E9" s="489"/>
      <c r="F9" s="469"/>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3">
      <c r="A10" s="32"/>
      <c r="B10" s="40"/>
      <c r="C10" s="488" t="s">
        <v>36</v>
      </c>
      <c r="D10" s="469"/>
      <c r="E10" s="451" t="s">
        <v>156</v>
      </c>
      <c r="F10" s="452"/>
      <c r="G10" s="452"/>
      <c r="H10" s="452"/>
      <c r="I10" s="452"/>
      <c r="J10" s="452"/>
      <c r="K10" s="452"/>
      <c r="L10" s="452"/>
      <c r="M10" s="452"/>
      <c r="N10" s="452"/>
      <c r="O10" s="452"/>
      <c r="P10" s="452"/>
      <c r="Q10" s="452"/>
      <c r="R10" s="452"/>
      <c r="S10" s="452"/>
      <c r="T10" s="452"/>
      <c r="U10" s="452"/>
      <c r="V10" s="452"/>
      <c r="W10" s="452"/>
      <c r="X10" s="452"/>
      <c r="Y10" s="452"/>
      <c r="Z10" s="452"/>
      <c r="AA10" s="440"/>
      <c r="AB10" s="51"/>
      <c r="AC10" s="32"/>
      <c r="AD10" s="32"/>
    </row>
    <row r="11" spans="1:30" ht="15" customHeight="1" x14ac:dyDescent="0.3">
      <c r="A11" s="32"/>
      <c r="B11" s="40"/>
      <c r="C11" s="488"/>
      <c r="D11" s="489"/>
      <c r="E11" s="489"/>
      <c r="F11" s="469"/>
      <c r="G11" s="32"/>
      <c r="H11" s="32"/>
      <c r="I11" s="32"/>
      <c r="J11" s="32"/>
      <c r="K11" s="32"/>
      <c r="L11" s="32"/>
      <c r="M11" s="32"/>
      <c r="N11" s="32"/>
      <c r="O11" s="32"/>
      <c r="P11" s="32"/>
      <c r="Q11" s="32"/>
      <c r="R11" s="32"/>
      <c r="S11" s="32"/>
      <c r="T11" s="32"/>
      <c r="U11" s="32"/>
      <c r="V11" s="32"/>
      <c r="W11" s="32"/>
      <c r="X11" s="32"/>
      <c r="Y11" s="32"/>
      <c r="Z11" s="32"/>
      <c r="AA11" s="490"/>
      <c r="AB11" s="491"/>
      <c r="AC11" s="32"/>
      <c r="AD11" s="32"/>
    </row>
    <row r="12" spans="1:30" ht="29.25" customHeight="1" x14ac:dyDescent="0.3">
      <c r="A12" s="32"/>
      <c r="B12" s="40"/>
      <c r="C12" s="495" t="s">
        <v>38</v>
      </c>
      <c r="D12" s="496"/>
      <c r="E12" s="492" t="s">
        <v>131</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row>
    <row r="13" spans="1:30" ht="15" customHeight="1" x14ac:dyDescent="0.3">
      <c r="A13" s="32"/>
      <c r="B13" s="40"/>
      <c r="C13" s="490"/>
      <c r="D13" s="46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3">
      <c r="A14" s="32"/>
      <c r="B14" s="40"/>
      <c r="C14" s="488" t="s">
        <v>157</v>
      </c>
      <c r="D14" s="469"/>
      <c r="E14" s="480" t="s">
        <v>158</v>
      </c>
      <c r="F14" s="462"/>
      <c r="G14" s="462"/>
      <c r="H14" s="462"/>
      <c r="I14" s="462"/>
      <c r="J14" s="462"/>
      <c r="K14" s="462"/>
      <c r="L14" s="462"/>
      <c r="M14" s="462"/>
      <c r="N14" s="462"/>
      <c r="O14" s="462"/>
      <c r="P14" s="462"/>
      <c r="Q14" s="462"/>
      <c r="R14" s="462"/>
      <c r="S14" s="462"/>
      <c r="T14" s="462"/>
      <c r="U14" s="462"/>
      <c r="V14" s="462"/>
      <c r="W14" s="462"/>
      <c r="X14" s="462"/>
      <c r="Y14" s="462"/>
      <c r="Z14" s="462"/>
      <c r="AA14" s="463"/>
      <c r="AB14" s="50"/>
      <c r="AC14" s="32"/>
      <c r="AD14" s="32"/>
    </row>
    <row r="15" spans="1:30" ht="15.75" customHeight="1" x14ac:dyDescent="0.3">
      <c r="A15" s="32"/>
      <c r="B15" s="40"/>
      <c r="C15" s="53"/>
      <c r="D15" s="53"/>
      <c r="E15" s="464"/>
      <c r="F15" s="465"/>
      <c r="G15" s="465"/>
      <c r="H15" s="465"/>
      <c r="I15" s="465"/>
      <c r="J15" s="465"/>
      <c r="K15" s="465"/>
      <c r="L15" s="465"/>
      <c r="M15" s="465"/>
      <c r="N15" s="465"/>
      <c r="O15" s="465"/>
      <c r="P15" s="465"/>
      <c r="Q15" s="465"/>
      <c r="R15" s="465"/>
      <c r="S15" s="465"/>
      <c r="T15" s="465"/>
      <c r="U15" s="465"/>
      <c r="V15" s="465"/>
      <c r="W15" s="465"/>
      <c r="X15" s="465"/>
      <c r="Y15" s="465"/>
      <c r="Z15" s="465"/>
      <c r="AA15" s="466"/>
      <c r="AB15" s="50"/>
      <c r="AC15" s="32"/>
      <c r="AD15" s="32"/>
    </row>
    <row r="16" spans="1:30" ht="15" customHeight="1" x14ac:dyDescent="0.3">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row>
    <row r="17" spans="1:30" ht="15" customHeight="1" x14ac:dyDescent="0.3">
      <c r="A17" s="32"/>
      <c r="B17" s="40"/>
      <c r="C17" s="488" t="s">
        <v>159</v>
      </c>
      <c r="D17" s="469"/>
      <c r="E17" s="480" t="s">
        <v>160</v>
      </c>
      <c r="F17" s="462"/>
      <c r="G17" s="462"/>
      <c r="H17" s="462"/>
      <c r="I17" s="462"/>
      <c r="J17" s="462"/>
      <c r="K17" s="462"/>
      <c r="L17" s="462"/>
      <c r="M17" s="462"/>
      <c r="N17" s="462"/>
      <c r="O17" s="462"/>
      <c r="P17" s="462"/>
      <c r="Q17" s="462"/>
      <c r="R17" s="462"/>
      <c r="S17" s="462"/>
      <c r="T17" s="462"/>
      <c r="U17" s="462"/>
      <c r="V17" s="462"/>
      <c r="W17" s="462"/>
      <c r="X17" s="462"/>
      <c r="Y17" s="462"/>
      <c r="Z17" s="462"/>
      <c r="AA17" s="463"/>
      <c r="AB17" s="50"/>
      <c r="AC17" s="32"/>
      <c r="AD17" s="32"/>
    </row>
    <row r="18" spans="1:30" ht="15" customHeight="1" x14ac:dyDescent="0.3">
      <c r="A18" s="32"/>
      <c r="B18" s="40"/>
      <c r="C18" s="53"/>
      <c r="D18" s="53"/>
      <c r="E18" s="464"/>
      <c r="F18" s="465"/>
      <c r="G18" s="465"/>
      <c r="H18" s="465"/>
      <c r="I18" s="465"/>
      <c r="J18" s="465"/>
      <c r="K18" s="465"/>
      <c r="L18" s="465"/>
      <c r="M18" s="465"/>
      <c r="N18" s="465"/>
      <c r="O18" s="465"/>
      <c r="P18" s="465"/>
      <c r="Q18" s="465"/>
      <c r="R18" s="465"/>
      <c r="S18" s="465"/>
      <c r="T18" s="465"/>
      <c r="U18" s="465"/>
      <c r="V18" s="465"/>
      <c r="W18" s="465"/>
      <c r="X18" s="465"/>
      <c r="Y18" s="465"/>
      <c r="Z18" s="465"/>
      <c r="AA18" s="466"/>
      <c r="AB18" s="50"/>
      <c r="AC18" s="32"/>
      <c r="AD18" s="32"/>
    </row>
    <row r="19" spans="1:30" ht="15" customHeight="1" x14ac:dyDescent="0.3">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row>
    <row r="20" spans="1:30" ht="15" customHeight="1" x14ac:dyDescent="0.3">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row>
    <row r="21" spans="1:30" ht="15" customHeight="1" x14ac:dyDescent="0.3">
      <c r="A21" s="32"/>
      <c r="B21" s="40"/>
      <c r="C21" s="488" t="s">
        <v>40</v>
      </c>
      <c r="D21" s="469"/>
      <c r="E21" s="54"/>
      <c r="F21" s="490"/>
      <c r="G21" s="489"/>
      <c r="H21" s="489"/>
      <c r="I21" s="489"/>
      <c r="J21" s="489"/>
      <c r="K21" s="489"/>
      <c r="L21" s="489"/>
      <c r="M21" s="489"/>
      <c r="N21" s="489"/>
      <c r="O21" s="489"/>
      <c r="P21" s="489"/>
      <c r="Q21" s="489"/>
      <c r="R21" s="489"/>
      <c r="S21" s="489"/>
      <c r="T21" s="489"/>
      <c r="U21" s="489"/>
      <c r="V21" s="489"/>
      <c r="W21" s="489"/>
      <c r="X21" s="489"/>
      <c r="Y21" s="489"/>
      <c r="Z21" s="489"/>
      <c r="AA21" s="489"/>
      <c r="AB21" s="491"/>
      <c r="AC21" s="32"/>
      <c r="AD21" s="32"/>
    </row>
    <row r="22" spans="1:30" ht="29.25" customHeight="1" x14ac:dyDescent="0.3">
      <c r="A22" s="32"/>
      <c r="B22" s="40"/>
      <c r="C22" s="451" t="s">
        <v>161</v>
      </c>
      <c r="D22" s="452"/>
      <c r="E22" s="452"/>
      <c r="F22" s="452"/>
      <c r="G22" s="452"/>
      <c r="H22" s="452"/>
      <c r="I22" s="452"/>
      <c r="J22" s="452"/>
      <c r="K22" s="452"/>
      <c r="L22" s="452"/>
      <c r="M22" s="452"/>
      <c r="N22" s="452"/>
      <c r="O22" s="452"/>
      <c r="P22" s="452"/>
      <c r="Q22" s="452"/>
      <c r="R22" s="452"/>
      <c r="S22" s="452"/>
      <c r="T22" s="452"/>
      <c r="U22" s="452"/>
      <c r="V22" s="452"/>
      <c r="W22" s="452"/>
      <c r="X22" s="452"/>
      <c r="Y22" s="452"/>
      <c r="Z22" s="452"/>
      <c r="AA22" s="440"/>
      <c r="AB22" s="55"/>
      <c r="AC22" s="32"/>
      <c r="AD22" s="32"/>
    </row>
    <row r="23" spans="1:30" ht="15" customHeight="1" x14ac:dyDescent="0.3">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row>
    <row r="24" spans="1:30" ht="15" customHeight="1" x14ac:dyDescent="0.3">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row>
    <row r="25" spans="1:30" ht="15" customHeight="1" x14ac:dyDescent="0.3">
      <c r="A25" s="32"/>
      <c r="B25" s="40"/>
      <c r="C25" s="480" t="s">
        <v>162</v>
      </c>
      <c r="D25" s="462"/>
      <c r="E25" s="462"/>
      <c r="F25" s="462"/>
      <c r="G25" s="462"/>
      <c r="H25" s="462"/>
      <c r="I25" s="462"/>
      <c r="J25" s="462"/>
      <c r="K25" s="462"/>
      <c r="L25" s="462"/>
      <c r="M25" s="462"/>
      <c r="N25" s="462"/>
      <c r="O25" s="462"/>
      <c r="P25" s="463"/>
      <c r="Q25" s="32"/>
      <c r="R25" s="472"/>
      <c r="S25" s="452"/>
      <c r="T25" s="452"/>
      <c r="U25" s="452"/>
      <c r="V25" s="452"/>
      <c r="W25" s="452"/>
      <c r="X25" s="452"/>
      <c r="Y25" s="452"/>
      <c r="Z25" s="452"/>
      <c r="AA25" s="440"/>
      <c r="AB25" s="50"/>
      <c r="AC25" s="32"/>
      <c r="AD25" s="32"/>
    </row>
    <row r="26" spans="1:30" ht="15" customHeight="1" x14ac:dyDescent="0.3">
      <c r="A26" s="32"/>
      <c r="B26" s="40"/>
      <c r="C26" s="481"/>
      <c r="D26" s="423"/>
      <c r="E26" s="423"/>
      <c r="F26" s="423"/>
      <c r="G26" s="423"/>
      <c r="H26" s="423"/>
      <c r="I26" s="423"/>
      <c r="J26" s="423"/>
      <c r="K26" s="423"/>
      <c r="L26" s="423"/>
      <c r="M26" s="423"/>
      <c r="N26" s="423"/>
      <c r="O26" s="423"/>
      <c r="P26" s="482"/>
      <c r="Q26" s="32"/>
      <c r="R26" s="32"/>
      <c r="S26" s="32"/>
      <c r="T26" s="32"/>
      <c r="U26" s="32"/>
      <c r="V26" s="32"/>
      <c r="W26" s="32"/>
      <c r="X26" s="32"/>
      <c r="Y26" s="32"/>
      <c r="Z26" s="32"/>
      <c r="AA26" s="32"/>
      <c r="AB26" s="50"/>
      <c r="AC26" s="32"/>
      <c r="AD26" s="32"/>
    </row>
    <row r="27" spans="1:30" ht="15" customHeight="1" x14ac:dyDescent="0.3">
      <c r="A27" s="32"/>
      <c r="B27" s="40"/>
      <c r="C27" s="481"/>
      <c r="D27" s="423"/>
      <c r="E27" s="423"/>
      <c r="F27" s="423"/>
      <c r="G27" s="423"/>
      <c r="H27" s="423"/>
      <c r="I27" s="423"/>
      <c r="J27" s="423"/>
      <c r="K27" s="423"/>
      <c r="L27" s="423"/>
      <c r="M27" s="423"/>
      <c r="N27" s="423"/>
      <c r="O27" s="423"/>
      <c r="P27" s="482"/>
      <c r="Q27" s="53"/>
      <c r="R27" s="56" t="s">
        <v>43</v>
      </c>
      <c r="S27" s="56"/>
      <c r="T27" s="56"/>
      <c r="U27" s="56"/>
      <c r="V27" s="56"/>
      <c r="W27" s="53"/>
      <c r="X27" s="53"/>
      <c r="Y27" s="53"/>
      <c r="Z27" s="32"/>
      <c r="AA27" s="53"/>
      <c r="AB27" s="50"/>
      <c r="AC27" s="32"/>
      <c r="AD27" s="32"/>
    </row>
    <row r="28" spans="1:30" ht="15" customHeight="1" x14ac:dyDescent="0.3">
      <c r="A28" s="32"/>
      <c r="B28" s="40"/>
      <c r="C28" s="481"/>
      <c r="D28" s="423"/>
      <c r="E28" s="423"/>
      <c r="F28" s="423"/>
      <c r="G28" s="423"/>
      <c r="H28" s="423"/>
      <c r="I28" s="423"/>
      <c r="J28" s="423"/>
      <c r="K28" s="423"/>
      <c r="L28" s="423"/>
      <c r="M28" s="423"/>
      <c r="N28" s="423"/>
      <c r="O28" s="423"/>
      <c r="P28" s="482"/>
      <c r="Q28" s="32"/>
      <c r="R28" s="58"/>
      <c r="S28" s="32" t="s">
        <v>44</v>
      </c>
      <c r="T28" s="32"/>
      <c r="U28" s="58"/>
      <c r="V28" s="32" t="s">
        <v>45</v>
      </c>
      <c r="W28" s="32"/>
      <c r="X28" s="58"/>
      <c r="Y28" s="59" t="s">
        <v>46</v>
      </c>
      <c r="Z28" s="32"/>
      <c r="AA28" s="32"/>
      <c r="AB28" s="50"/>
      <c r="AC28" s="32"/>
      <c r="AD28" s="32"/>
    </row>
    <row r="29" spans="1:30" ht="15" customHeight="1" x14ac:dyDescent="0.3">
      <c r="A29" s="32"/>
      <c r="B29" s="40"/>
      <c r="C29" s="481"/>
      <c r="D29" s="423"/>
      <c r="E29" s="423"/>
      <c r="F29" s="423"/>
      <c r="G29" s="423"/>
      <c r="H29" s="423"/>
      <c r="I29" s="423"/>
      <c r="J29" s="423"/>
      <c r="K29" s="423"/>
      <c r="L29" s="423"/>
      <c r="M29" s="423"/>
      <c r="N29" s="423"/>
      <c r="O29" s="423"/>
      <c r="P29" s="482"/>
      <c r="Q29" s="32"/>
      <c r="R29" s="32"/>
      <c r="S29" s="32"/>
      <c r="T29" s="32"/>
      <c r="U29" s="32"/>
      <c r="V29" s="32"/>
      <c r="W29" s="32"/>
      <c r="X29" s="32"/>
      <c r="Y29" s="32"/>
      <c r="Z29" s="32"/>
      <c r="AA29" s="32"/>
      <c r="AB29" s="50"/>
      <c r="AC29" s="32"/>
      <c r="AD29" s="32"/>
    </row>
    <row r="30" spans="1:30" ht="15" customHeight="1" x14ac:dyDescent="0.3">
      <c r="A30" s="32"/>
      <c r="B30" s="40"/>
      <c r="C30" s="464"/>
      <c r="D30" s="465"/>
      <c r="E30" s="465"/>
      <c r="F30" s="465"/>
      <c r="G30" s="465"/>
      <c r="H30" s="465"/>
      <c r="I30" s="465"/>
      <c r="J30" s="465"/>
      <c r="K30" s="465"/>
      <c r="L30" s="465"/>
      <c r="M30" s="465"/>
      <c r="N30" s="465"/>
      <c r="O30" s="465"/>
      <c r="P30" s="466"/>
      <c r="Q30" s="32"/>
      <c r="R30" s="56" t="s">
        <v>47</v>
      </c>
      <c r="S30" s="32"/>
      <c r="T30" s="32"/>
      <c r="U30" s="32"/>
      <c r="V30" s="32"/>
      <c r="W30" s="497" t="s">
        <v>20</v>
      </c>
      <c r="X30" s="452"/>
      <c r="Y30" s="452"/>
      <c r="Z30" s="452"/>
      <c r="AA30" s="440"/>
      <c r="AB30" s="50"/>
      <c r="AC30" s="32"/>
      <c r="AD30" s="32"/>
    </row>
    <row r="31" spans="1:30" ht="15" customHeight="1" x14ac:dyDescent="0.3">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row>
    <row r="32" spans="1:30" ht="15" customHeight="1" x14ac:dyDescent="0.3">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row>
    <row r="33" spans="1:30" ht="39.75" customHeight="1" x14ac:dyDescent="0.3">
      <c r="A33" s="32"/>
      <c r="B33" s="40"/>
      <c r="C33" s="847" t="s">
        <v>124</v>
      </c>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40"/>
      <c r="AB33" s="50"/>
      <c r="AC33" s="32"/>
      <c r="AD33" s="32"/>
    </row>
    <row r="34" spans="1:30" ht="15" customHeight="1" x14ac:dyDescent="0.3">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row>
    <row r="35" spans="1:30" ht="15" customHeight="1" x14ac:dyDescent="0.3">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row>
    <row r="36" spans="1:30" ht="29.25" customHeight="1" x14ac:dyDescent="0.3">
      <c r="A36" s="32"/>
      <c r="B36" s="40"/>
      <c r="C36" s="497" t="s">
        <v>125</v>
      </c>
      <c r="D36" s="452"/>
      <c r="E36" s="452"/>
      <c r="F36" s="452"/>
      <c r="G36" s="452"/>
      <c r="H36" s="452"/>
      <c r="I36" s="452"/>
      <c r="J36" s="452"/>
      <c r="K36" s="440"/>
      <c r="L36" s="53"/>
      <c r="M36" s="497"/>
      <c r="N36" s="452"/>
      <c r="O36" s="452"/>
      <c r="P36" s="452"/>
      <c r="Q36" s="452"/>
      <c r="R36" s="452"/>
      <c r="S36" s="452"/>
      <c r="T36" s="452"/>
      <c r="U36" s="452"/>
      <c r="V36" s="452"/>
      <c r="W36" s="452"/>
      <c r="X36" s="452"/>
      <c r="Y36" s="452"/>
      <c r="Z36" s="452"/>
      <c r="AA36" s="440"/>
      <c r="AB36" s="60"/>
      <c r="AC36" s="32"/>
      <c r="AD36" s="32"/>
    </row>
    <row r="37" spans="1:30" ht="15" customHeight="1" x14ac:dyDescent="0.3">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row>
    <row r="38" spans="1:30" ht="15" customHeight="1" x14ac:dyDescent="0.3">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row>
    <row r="39" spans="1:30" ht="90" customHeight="1" x14ac:dyDescent="0.3">
      <c r="A39" s="32"/>
      <c r="B39" s="40"/>
      <c r="C39" s="498" t="s">
        <v>126</v>
      </c>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40"/>
      <c r="AB39" s="50"/>
      <c r="AC39" s="32"/>
      <c r="AD39" s="32"/>
    </row>
    <row r="40" spans="1:30" ht="15" customHeight="1" x14ac:dyDescent="0.3">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row>
    <row r="41" spans="1:30" ht="15.75" customHeight="1" x14ac:dyDescent="0.3">
      <c r="A41" s="32"/>
      <c r="B41" s="40"/>
      <c r="C41" s="473" t="s">
        <v>55</v>
      </c>
      <c r="D41" s="469"/>
      <c r="E41" s="56"/>
      <c r="F41" s="451" t="s">
        <v>110</v>
      </c>
      <c r="G41" s="440"/>
      <c r="H41" s="56"/>
      <c r="I41" s="32"/>
      <c r="J41" s="64" t="s">
        <v>57</v>
      </c>
      <c r="K41" s="451">
        <v>2</v>
      </c>
      <c r="L41" s="452"/>
      <c r="M41" s="452"/>
      <c r="N41" s="440"/>
      <c r="O41" s="56"/>
      <c r="P41" s="56"/>
      <c r="Q41" s="47" t="s">
        <v>58</v>
      </c>
      <c r="R41" s="32"/>
      <c r="S41" s="56"/>
      <c r="T41" s="56"/>
      <c r="U41" s="56"/>
      <c r="V41" s="56"/>
      <c r="W41" s="451" t="s">
        <v>59</v>
      </c>
      <c r="X41" s="452"/>
      <c r="Y41" s="452"/>
      <c r="Z41" s="452"/>
      <c r="AA41" s="440"/>
      <c r="AB41" s="55"/>
      <c r="AC41" s="32"/>
      <c r="AD41" s="32"/>
    </row>
    <row r="42" spans="1:30" ht="15.75" customHeight="1" x14ac:dyDescent="0.3">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row>
    <row r="43" spans="1:30" ht="32.25" customHeight="1" x14ac:dyDescent="0.3">
      <c r="A43" s="32"/>
      <c r="B43" s="40"/>
      <c r="C43" s="32"/>
      <c r="D43" s="64" t="s">
        <v>60</v>
      </c>
      <c r="E43" s="56"/>
      <c r="F43" s="498" t="s">
        <v>163</v>
      </c>
      <c r="G43" s="452"/>
      <c r="H43" s="452"/>
      <c r="I43" s="452"/>
      <c r="J43" s="452"/>
      <c r="K43" s="452"/>
      <c r="L43" s="452"/>
      <c r="M43" s="440"/>
      <c r="N43" s="32"/>
      <c r="O43" s="64" t="s">
        <v>62</v>
      </c>
      <c r="P43" s="497">
        <v>0</v>
      </c>
      <c r="Q43" s="452"/>
      <c r="R43" s="452"/>
      <c r="S43" s="452"/>
      <c r="T43" s="452"/>
      <c r="U43" s="452"/>
      <c r="V43" s="452"/>
      <c r="W43" s="452"/>
      <c r="X43" s="452"/>
      <c r="Y43" s="452"/>
      <c r="Z43" s="452"/>
      <c r="AA43" s="440"/>
      <c r="AB43" s="50"/>
      <c r="AC43" s="32"/>
      <c r="AD43" s="32"/>
    </row>
    <row r="44" spans="1:30" ht="15.75" customHeight="1" x14ac:dyDescent="0.3">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row>
    <row r="45" spans="1:30" ht="15.75" customHeight="1" x14ac:dyDescent="0.3">
      <c r="A45" s="32"/>
      <c r="B45" s="40"/>
      <c r="C45" s="32"/>
      <c r="D45" s="64" t="s">
        <v>63</v>
      </c>
      <c r="E45" s="32"/>
      <c r="F45" s="472" t="s">
        <v>64</v>
      </c>
      <c r="G45" s="440"/>
      <c r="H45" s="32"/>
      <c r="I45" s="32"/>
      <c r="J45" s="56" t="s">
        <v>65</v>
      </c>
      <c r="K45" s="32"/>
      <c r="L45" s="472" t="s">
        <v>66</v>
      </c>
      <c r="M45" s="452"/>
      <c r="N45" s="440"/>
      <c r="O45" s="56"/>
      <c r="P45" s="56"/>
      <c r="Q45" s="32"/>
      <c r="R45" s="56" t="s">
        <v>67</v>
      </c>
      <c r="S45" s="56"/>
      <c r="T45" s="56"/>
      <c r="U45" s="56"/>
      <c r="V45" s="56"/>
      <c r="W45" s="499"/>
      <c r="X45" s="452"/>
      <c r="Y45" s="452"/>
      <c r="Z45" s="452"/>
      <c r="AA45" s="440"/>
      <c r="AB45" s="55"/>
      <c r="AC45" s="32"/>
      <c r="AD45" s="32"/>
    </row>
    <row r="46" spans="1:30" ht="15.75" customHeight="1" x14ac:dyDescent="0.3">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row>
    <row r="47" spans="1:30" ht="15.75" customHeight="1" x14ac:dyDescent="0.3">
      <c r="A47" s="32"/>
      <c r="B47" s="40"/>
      <c r="C47" s="65" t="s">
        <v>68</v>
      </c>
      <c r="D47" s="500">
        <v>2024</v>
      </c>
      <c r="E47" s="501"/>
      <c r="F47" s="502"/>
      <c r="G47" s="46"/>
      <c r="H47" s="47"/>
      <c r="I47" s="47"/>
      <c r="J47" s="47"/>
      <c r="K47" s="47"/>
      <c r="L47" s="47"/>
      <c r="M47" s="47"/>
      <c r="N47" s="47"/>
      <c r="O47" s="47"/>
      <c r="P47" s="47"/>
      <c r="Q47" s="490"/>
      <c r="R47" s="489"/>
      <c r="S47" s="489"/>
      <c r="T47" s="489"/>
      <c r="U47" s="469"/>
      <c r="V47" s="47"/>
      <c r="W47" s="47"/>
      <c r="X47" s="488"/>
      <c r="Y47" s="489"/>
      <c r="Z47" s="489"/>
      <c r="AA47" s="469"/>
      <c r="AB47" s="55"/>
      <c r="AC47" s="32"/>
      <c r="AD47" s="32"/>
    </row>
    <row r="48" spans="1:30" ht="5.25" customHeight="1" x14ac:dyDescent="0.3">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row>
    <row r="49" spans="1:30" ht="15.75" customHeight="1" x14ac:dyDescent="0.3">
      <c r="A49" s="32"/>
      <c r="B49" s="40"/>
      <c r="C49" s="56" t="s">
        <v>57</v>
      </c>
      <c r="D49" s="497">
        <v>1.2</v>
      </c>
      <c r="E49" s="452"/>
      <c r="F49" s="440"/>
      <c r="G49" s="32"/>
      <c r="H49" s="47"/>
      <c r="I49" s="47"/>
      <c r="J49" s="47"/>
      <c r="K49" s="47"/>
      <c r="L49" s="47"/>
      <c r="M49" s="47"/>
      <c r="N49" s="47"/>
      <c r="O49" s="47"/>
      <c r="P49" s="47"/>
      <c r="Q49" s="490"/>
      <c r="R49" s="489"/>
      <c r="S49" s="489"/>
      <c r="T49" s="489"/>
      <c r="U49" s="469"/>
      <c r="V49" s="47"/>
      <c r="W49" s="47"/>
      <c r="X49" s="488"/>
      <c r="Y49" s="489"/>
      <c r="Z49" s="489"/>
      <c r="AA49" s="469"/>
      <c r="AB49" s="48"/>
      <c r="AC49" s="32"/>
      <c r="AD49" s="32"/>
    </row>
    <row r="50" spans="1:30" ht="15.75" customHeight="1" x14ac:dyDescent="0.3">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row>
    <row r="51" spans="1:30" ht="15.75" customHeight="1" x14ac:dyDescent="0.3">
      <c r="A51" s="32"/>
      <c r="B51" s="40"/>
      <c r="C51" s="56"/>
      <c r="D51" s="451" t="s">
        <v>69</v>
      </c>
      <c r="E51" s="452"/>
      <c r="F51" s="452"/>
      <c r="G51" s="452"/>
      <c r="H51" s="452"/>
      <c r="I51" s="452"/>
      <c r="J51" s="452"/>
      <c r="K51" s="452"/>
      <c r="L51" s="452"/>
      <c r="M51" s="452"/>
      <c r="N51" s="452"/>
      <c r="O51" s="452"/>
      <c r="P51" s="452"/>
      <c r="Q51" s="452"/>
      <c r="R51" s="452"/>
      <c r="S51" s="452"/>
      <c r="T51" s="452"/>
      <c r="U51" s="452"/>
      <c r="V51" s="452"/>
      <c r="W51" s="452"/>
      <c r="X51" s="452"/>
      <c r="Y51" s="440"/>
      <c r="Z51" s="57"/>
      <c r="AA51" s="57"/>
      <c r="AB51" s="68"/>
      <c r="AC51" s="32"/>
      <c r="AD51" s="32"/>
    </row>
    <row r="52" spans="1:30" ht="15.75" customHeight="1" x14ac:dyDescent="0.3">
      <c r="A52" s="32"/>
      <c r="B52" s="40"/>
      <c r="C52" s="32"/>
      <c r="D52" s="457" t="s">
        <v>70</v>
      </c>
      <c r="E52" s="452"/>
      <c r="F52" s="452"/>
      <c r="G52" s="452"/>
      <c r="H52" s="440"/>
      <c r="I52" s="453" t="s">
        <v>71</v>
      </c>
      <c r="J52" s="452"/>
      <c r="K52" s="452"/>
      <c r="L52" s="452"/>
      <c r="M52" s="452"/>
      <c r="N52" s="452"/>
      <c r="O52" s="452"/>
      <c r="P52" s="440"/>
      <c r="Q52" s="454" t="s">
        <v>72</v>
      </c>
      <c r="R52" s="452"/>
      <c r="S52" s="452"/>
      <c r="T52" s="452"/>
      <c r="U52" s="452"/>
      <c r="V52" s="452"/>
      <c r="W52" s="452"/>
      <c r="X52" s="452"/>
      <c r="Y52" s="440"/>
      <c r="Z52" s="57"/>
      <c r="AA52" s="57"/>
      <c r="AB52" s="68"/>
      <c r="AC52" s="32"/>
      <c r="AD52" s="32"/>
    </row>
    <row r="53" spans="1:30" ht="15.75" customHeight="1" x14ac:dyDescent="0.3">
      <c r="A53" s="69"/>
      <c r="B53" s="70"/>
      <c r="C53" s="71"/>
      <c r="D53" s="458" t="s">
        <v>73</v>
      </c>
      <c r="E53" s="452"/>
      <c r="F53" s="452"/>
      <c r="G53" s="452"/>
      <c r="H53" s="440"/>
      <c r="I53" s="455" t="s">
        <v>74</v>
      </c>
      <c r="J53" s="452"/>
      <c r="K53" s="452"/>
      <c r="L53" s="452"/>
      <c r="M53" s="452"/>
      <c r="N53" s="452"/>
      <c r="O53" s="452"/>
      <c r="P53" s="440"/>
      <c r="Q53" s="456" t="s">
        <v>75</v>
      </c>
      <c r="R53" s="452"/>
      <c r="S53" s="452"/>
      <c r="T53" s="452"/>
      <c r="U53" s="452"/>
      <c r="V53" s="452"/>
      <c r="W53" s="452"/>
      <c r="X53" s="452"/>
      <c r="Y53" s="440"/>
      <c r="Z53" s="69"/>
      <c r="AA53" s="69"/>
      <c r="AB53" s="72"/>
      <c r="AC53" s="69"/>
      <c r="AD53" s="69"/>
    </row>
    <row r="54" spans="1:30" ht="15.75" customHeight="1" x14ac:dyDescent="0.3">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row>
    <row r="55" spans="1:30" ht="15.75" customHeight="1" x14ac:dyDescent="0.3">
      <c r="A55" s="75"/>
      <c r="B55" s="76"/>
      <c r="C55" s="459" t="s">
        <v>76</v>
      </c>
      <c r="D55" s="452"/>
      <c r="E55" s="452"/>
      <c r="F55" s="440"/>
      <c r="G55" s="460" t="s">
        <v>77</v>
      </c>
      <c r="H55" s="461" t="s">
        <v>78</v>
      </c>
      <c r="I55" s="462"/>
      <c r="J55" s="462"/>
      <c r="K55" s="462"/>
      <c r="L55" s="462"/>
      <c r="M55" s="462"/>
      <c r="N55" s="462"/>
      <c r="O55" s="462"/>
      <c r="P55" s="462"/>
      <c r="Q55" s="462"/>
      <c r="R55" s="462"/>
      <c r="S55" s="462"/>
      <c r="T55" s="462"/>
      <c r="U55" s="462"/>
      <c r="V55" s="462"/>
      <c r="W55" s="462"/>
      <c r="X55" s="462"/>
      <c r="Y55" s="462"/>
      <c r="Z55" s="462"/>
      <c r="AA55" s="463"/>
      <c r="AB55" s="68"/>
      <c r="AC55" s="75"/>
      <c r="AD55" s="75"/>
    </row>
    <row r="56" spans="1:30" ht="15.75" customHeight="1" x14ac:dyDescent="0.3">
      <c r="A56" s="75"/>
      <c r="B56" s="76"/>
      <c r="C56" s="77" t="s">
        <v>79</v>
      </c>
      <c r="D56" s="78" t="s">
        <v>164</v>
      </c>
      <c r="E56" s="459" t="s">
        <v>80</v>
      </c>
      <c r="F56" s="440"/>
      <c r="G56" s="426"/>
      <c r="H56" s="464"/>
      <c r="I56" s="465"/>
      <c r="J56" s="465"/>
      <c r="K56" s="465"/>
      <c r="L56" s="465"/>
      <c r="M56" s="465"/>
      <c r="N56" s="465"/>
      <c r="O56" s="465"/>
      <c r="P56" s="465"/>
      <c r="Q56" s="465"/>
      <c r="R56" s="465"/>
      <c r="S56" s="465"/>
      <c r="T56" s="465"/>
      <c r="U56" s="465"/>
      <c r="V56" s="465"/>
      <c r="W56" s="465"/>
      <c r="X56" s="465"/>
      <c r="Y56" s="465"/>
      <c r="Z56" s="465"/>
      <c r="AA56" s="466"/>
      <c r="AB56" s="68"/>
      <c r="AC56" s="75"/>
      <c r="AD56" s="75"/>
    </row>
    <row r="57" spans="1:30" ht="15.75" customHeight="1" x14ac:dyDescent="0.3">
      <c r="A57" s="75"/>
      <c r="B57" s="76"/>
      <c r="C57" s="79">
        <v>2024</v>
      </c>
      <c r="D57" s="80">
        <v>45474</v>
      </c>
      <c r="E57" s="467">
        <v>45656</v>
      </c>
      <c r="F57" s="440"/>
      <c r="G57" s="81">
        <v>0.5</v>
      </c>
      <c r="H57" s="471"/>
      <c r="I57" s="452"/>
      <c r="J57" s="452"/>
      <c r="K57" s="452"/>
      <c r="L57" s="452"/>
      <c r="M57" s="452"/>
      <c r="N57" s="452"/>
      <c r="O57" s="452"/>
      <c r="P57" s="452"/>
      <c r="Q57" s="452"/>
      <c r="R57" s="452"/>
      <c r="S57" s="452"/>
      <c r="T57" s="452"/>
      <c r="U57" s="452"/>
      <c r="V57" s="452"/>
      <c r="W57" s="452"/>
      <c r="X57" s="452"/>
      <c r="Y57" s="452"/>
      <c r="Z57" s="452"/>
      <c r="AA57" s="440"/>
      <c r="AB57" s="68"/>
      <c r="AC57" s="75"/>
      <c r="AD57" s="75"/>
    </row>
    <row r="58" spans="1:30" ht="15.75" customHeight="1" x14ac:dyDescent="0.3">
      <c r="A58" s="75"/>
      <c r="B58" s="76"/>
      <c r="C58" s="79">
        <v>2025</v>
      </c>
      <c r="D58" s="80">
        <v>45658</v>
      </c>
      <c r="E58" s="467">
        <v>46021</v>
      </c>
      <c r="F58" s="440"/>
      <c r="G58" s="81">
        <v>0.8</v>
      </c>
      <c r="H58" s="471"/>
      <c r="I58" s="452"/>
      <c r="J58" s="452"/>
      <c r="K58" s="452"/>
      <c r="L58" s="452"/>
      <c r="M58" s="452"/>
      <c r="N58" s="452"/>
      <c r="O58" s="452"/>
      <c r="P58" s="452"/>
      <c r="Q58" s="452"/>
      <c r="R58" s="452"/>
      <c r="S58" s="452"/>
      <c r="T58" s="452"/>
      <c r="U58" s="452"/>
      <c r="V58" s="452"/>
      <c r="W58" s="452"/>
      <c r="X58" s="452"/>
      <c r="Y58" s="452"/>
      <c r="Z58" s="452"/>
      <c r="AA58" s="440"/>
      <c r="AB58" s="68"/>
      <c r="AC58" s="75"/>
      <c r="AD58" s="75"/>
    </row>
    <row r="59" spans="1:30" ht="15.75" customHeight="1" x14ac:dyDescent="0.3">
      <c r="A59" s="75"/>
      <c r="B59" s="76"/>
      <c r="C59" s="79">
        <v>2026</v>
      </c>
      <c r="D59" s="80">
        <v>46023</v>
      </c>
      <c r="E59" s="467">
        <v>46386</v>
      </c>
      <c r="F59" s="440"/>
      <c r="G59" s="81">
        <v>0.4</v>
      </c>
      <c r="H59" s="471"/>
      <c r="I59" s="452"/>
      <c r="J59" s="452"/>
      <c r="K59" s="452"/>
      <c r="L59" s="452"/>
      <c r="M59" s="452"/>
      <c r="N59" s="452"/>
      <c r="O59" s="452"/>
      <c r="P59" s="452"/>
      <c r="Q59" s="452"/>
      <c r="R59" s="452"/>
      <c r="S59" s="452"/>
      <c r="T59" s="452"/>
      <c r="U59" s="452"/>
      <c r="V59" s="452"/>
      <c r="W59" s="452"/>
      <c r="X59" s="452"/>
      <c r="Y59" s="452"/>
      <c r="Z59" s="452"/>
      <c r="AA59" s="440"/>
      <c r="AB59" s="68"/>
      <c r="AC59" s="75"/>
      <c r="AD59" s="75"/>
    </row>
    <row r="60" spans="1:30" ht="15.75" customHeight="1" x14ac:dyDescent="0.3">
      <c r="A60" s="75"/>
      <c r="B60" s="76"/>
      <c r="C60" s="79">
        <v>2027</v>
      </c>
      <c r="D60" s="80">
        <v>46388</v>
      </c>
      <c r="E60" s="467">
        <v>46751</v>
      </c>
      <c r="F60" s="440"/>
      <c r="G60" s="81">
        <v>0.3</v>
      </c>
      <c r="H60" s="471"/>
      <c r="I60" s="452"/>
      <c r="J60" s="452"/>
      <c r="K60" s="452"/>
      <c r="L60" s="452"/>
      <c r="M60" s="452"/>
      <c r="N60" s="452"/>
      <c r="O60" s="452"/>
      <c r="P60" s="452"/>
      <c r="Q60" s="452"/>
      <c r="R60" s="452"/>
      <c r="S60" s="452"/>
      <c r="T60" s="452"/>
      <c r="U60" s="452"/>
      <c r="V60" s="452"/>
      <c r="W60" s="452"/>
      <c r="X60" s="452"/>
      <c r="Y60" s="452"/>
      <c r="Z60" s="452"/>
      <c r="AA60" s="440"/>
      <c r="AB60" s="68"/>
      <c r="AC60" s="75"/>
      <c r="AD60" s="75"/>
    </row>
    <row r="61" spans="1:30" ht="15.75" customHeight="1" x14ac:dyDescent="0.3">
      <c r="A61" s="75"/>
      <c r="B61" s="76"/>
      <c r="C61" s="79"/>
      <c r="D61" s="79"/>
      <c r="E61" s="459"/>
      <c r="F61" s="440"/>
      <c r="G61" s="78"/>
      <c r="H61" s="459"/>
      <c r="I61" s="452"/>
      <c r="J61" s="452"/>
      <c r="K61" s="452"/>
      <c r="L61" s="452"/>
      <c r="M61" s="452"/>
      <c r="N61" s="452"/>
      <c r="O61" s="452"/>
      <c r="P61" s="452"/>
      <c r="Q61" s="452"/>
      <c r="R61" s="452"/>
      <c r="S61" s="452"/>
      <c r="T61" s="452"/>
      <c r="U61" s="452"/>
      <c r="V61" s="452"/>
      <c r="W61" s="452"/>
      <c r="X61" s="452"/>
      <c r="Y61" s="452"/>
      <c r="Z61" s="452"/>
      <c r="AA61" s="440"/>
      <c r="AB61" s="68"/>
      <c r="AC61" s="75"/>
      <c r="AD61" s="75"/>
    </row>
    <row r="62" spans="1:30" ht="15.75" customHeight="1" x14ac:dyDescent="0.3">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row>
    <row r="63" spans="1:30" ht="15.75" customHeight="1" x14ac:dyDescent="0.3">
      <c r="A63" s="32"/>
      <c r="B63" s="40"/>
      <c r="C63" s="473" t="s">
        <v>81</v>
      </c>
      <c r="D63" s="469"/>
      <c r="E63" s="56"/>
      <c r="F63" s="47" t="s">
        <v>82</v>
      </c>
      <c r="G63" s="82"/>
      <c r="H63" s="59"/>
      <c r="I63" s="47" t="s">
        <v>83</v>
      </c>
      <c r="J63" s="32"/>
      <c r="K63" s="472"/>
      <c r="L63" s="440"/>
      <c r="M63" s="56"/>
      <c r="N63" s="32"/>
      <c r="O63" s="32"/>
      <c r="P63" s="32"/>
      <c r="Q63" s="32"/>
      <c r="R63" s="32"/>
      <c r="S63" s="32"/>
      <c r="T63" s="32"/>
      <c r="U63" s="32"/>
      <c r="V63" s="32"/>
      <c r="W63" s="32"/>
      <c r="X63" s="32"/>
      <c r="Y63" s="32"/>
      <c r="Z63" s="32"/>
      <c r="AA63" s="32"/>
      <c r="AB63" s="50"/>
      <c r="AC63" s="32"/>
      <c r="AD63" s="32"/>
    </row>
    <row r="64" spans="1:30" ht="15.75" customHeight="1" x14ac:dyDescent="0.3">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row>
    <row r="65" spans="1:30" ht="15.75" customHeight="1" x14ac:dyDescent="0.3">
      <c r="A65" s="32"/>
      <c r="B65" s="470" t="s">
        <v>84</v>
      </c>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40"/>
      <c r="AC65" s="32"/>
      <c r="AD65" s="32"/>
    </row>
    <row r="66" spans="1:30" ht="15.75" customHeight="1" x14ac:dyDescent="0.3">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row>
    <row r="67" spans="1:30" ht="29.25" customHeight="1" x14ac:dyDescent="0.3">
      <c r="A67" s="32"/>
      <c r="B67" s="459" t="s">
        <v>79</v>
      </c>
      <c r="C67" s="440"/>
      <c r="D67" s="78"/>
      <c r="E67" s="459" t="s">
        <v>85</v>
      </c>
      <c r="F67" s="440"/>
      <c r="G67" s="78"/>
      <c r="H67" s="451" t="s">
        <v>86</v>
      </c>
      <c r="I67" s="440"/>
      <c r="J67" s="459"/>
      <c r="K67" s="440"/>
      <c r="L67" s="468"/>
      <c r="M67" s="469"/>
      <c r="N67" s="78" t="s">
        <v>87</v>
      </c>
      <c r="O67" s="459"/>
      <c r="P67" s="452"/>
      <c r="Q67" s="440"/>
      <c r="R67" s="459" t="s">
        <v>88</v>
      </c>
      <c r="S67" s="452"/>
      <c r="T67" s="440"/>
      <c r="U67" s="459"/>
      <c r="V67" s="452"/>
      <c r="W67" s="440"/>
      <c r="X67" s="459" t="s">
        <v>89</v>
      </c>
      <c r="Y67" s="440"/>
      <c r="Z67" s="459"/>
      <c r="AA67" s="452"/>
      <c r="AB67" s="440"/>
      <c r="AC67" s="32"/>
      <c r="AD67" s="32"/>
    </row>
    <row r="68" spans="1:30" ht="15.75" customHeight="1" x14ac:dyDescent="0.3">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row>
    <row r="69" spans="1:30" ht="15.75" customHeight="1" x14ac:dyDescent="0.3">
      <c r="A69" s="32"/>
      <c r="B69" s="470" t="s">
        <v>90</v>
      </c>
      <c r="C69" s="440"/>
      <c r="D69" s="474"/>
      <c r="E69" s="475"/>
      <c r="F69" s="475"/>
      <c r="G69" s="475"/>
      <c r="H69" s="475"/>
      <c r="I69" s="475"/>
      <c r="J69" s="475"/>
      <c r="K69" s="475"/>
      <c r="L69" s="475"/>
      <c r="M69" s="475"/>
      <c r="N69" s="475"/>
      <c r="O69" s="475"/>
      <c r="P69" s="475"/>
      <c r="Q69" s="475"/>
      <c r="R69" s="475"/>
      <c r="S69" s="475"/>
      <c r="T69" s="475"/>
      <c r="U69" s="475"/>
      <c r="V69" s="475"/>
      <c r="W69" s="475"/>
      <c r="X69" s="475"/>
      <c r="Y69" s="475"/>
      <c r="Z69" s="475"/>
      <c r="AA69" s="475"/>
      <c r="AB69" s="476"/>
      <c r="AC69" s="32"/>
      <c r="AD69" s="32"/>
    </row>
    <row r="70" spans="1:30" ht="15.75" customHeight="1" x14ac:dyDescent="0.3">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row>
    <row r="71" spans="1:30" ht="15.75" customHeight="1" x14ac:dyDescent="0.3">
      <c r="A71" s="32"/>
      <c r="B71" s="470" t="s">
        <v>91</v>
      </c>
      <c r="C71" s="440"/>
      <c r="D71" s="477"/>
      <c r="E71" s="475"/>
      <c r="F71" s="475"/>
      <c r="G71" s="475"/>
      <c r="H71" s="475"/>
      <c r="I71" s="475"/>
      <c r="J71" s="475"/>
      <c r="K71" s="475"/>
      <c r="L71" s="475"/>
      <c r="M71" s="475"/>
      <c r="N71" s="475"/>
      <c r="O71" s="475"/>
      <c r="P71" s="475"/>
      <c r="Q71" s="475"/>
      <c r="R71" s="475"/>
      <c r="S71" s="475"/>
      <c r="T71" s="475"/>
      <c r="U71" s="475"/>
      <c r="V71" s="475"/>
      <c r="W71" s="475"/>
      <c r="X71" s="475"/>
      <c r="Y71" s="475"/>
      <c r="Z71" s="475"/>
      <c r="AA71" s="475"/>
      <c r="AB71" s="476"/>
      <c r="AC71" s="32"/>
      <c r="AD71" s="32"/>
    </row>
    <row r="72" spans="1:30" ht="15.75" customHeight="1" x14ac:dyDescent="0.3">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row>
    <row r="73" spans="1:30" ht="15.75" customHeight="1" x14ac:dyDescent="0.3">
      <c r="A73" s="32"/>
      <c r="B73" s="470" t="s">
        <v>92</v>
      </c>
      <c r="C73" s="440"/>
      <c r="D73" s="477"/>
      <c r="E73" s="475"/>
      <c r="F73" s="475"/>
      <c r="G73" s="475"/>
      <c r="H73" s="475"/>
      <c r="I73" s="475"/>
      <c r="J73" s="475"/>
      <c r="K73" s="475"/>
      <c r="L73" s="475"/>
      <c r="M73" s="475"/>
      <c r="N73" s="475"/>
      <c r="O73" s="475"/>
      <c r="P73" s="475"/>
      <c r="Q73" s="475"/>
      <c r="R73" s="475"/>
      <c r="S73" s="475"/>
      <c r="T73" s="475"/>
      <c r="U73" s="475"/>
      <c r="V73" s="475"/>
      <c r="W73" s="475"/>
      <c r="X73" s="475"/>
      <c r="Y73" s="475"/>
      <c r="Z73" s="475"/>
      <c r="AA73" s="475"/>
      <c r="AB73" s="476"/>
      <c r="AC73" s="32"/>
      <c r="AD73" s="32"/>
    </row>
    <row r="74" spans="1:30" ht="15.75" customHeight="1" x14ac:dyDescent="0.3">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row>
    <row r="75" spans="1:30" ht="15.75" customHeight="1" x14ac:dyDescent="0.3">
      <c r="A75" s="32"/>
      <c r="B75" s="470" t="s">
        <v>93</v>
      </c>
      <c r="C75" s="440"/>
      <c r="D75" s="477"/>
      <c r="E75" s="475"/>
      <c r="F75" s="475"/>
      <c r="G75" s="475"/>
      <c r="H75" s="475"/>
      <c r="I75" s="475"/>
      <c r="J75" s="475"/>
      <c r="K75" s="475"/>
      <c r="L75" s="475"/>
      <c r="M75" s="475"/>
      <c r="N75" s="475"/>
      <c r="O75" s="475"/>
      <c r="P75" s="475"/>
      <c r="Q75" s="475"/>
      <c r="R75" s="475"/>
      <c r="S75" s="475"/>
      <c r="T75" s="475"/>
      <c r="U75" s="475"/>
      <c r="V75" s="475"/>
      <c r="W75" s="475"/>
      <c r="X75" s="475"/>
      <c r="Y75" s="475"/>
      <c r="Z75" s="475"/>
      <c r="AA75" s="475"/>
      <c r="AB75" s="476"/>
      <c r="AC75" s="32"/>
      <c r="AD75" s="32"/>
    </row>
    <row r="76" spans="1:30" ht="15.75" customHeight="1" x14ac:dyDescent="0.3">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row>
    <row r="77" spans="1:30" ht="15.75" customHeight="1" x14ac:dyDescent="0.3">
      <c r="A77" s="32"/>
      <c r="B77" s="470" t="s">
        <v>94</v>
      </c>
      <c r="C77" s="440"/>
      <c r="D77" s="477"/>
      <c r="E77" s="475"/>
      <c r="F77" s="475"/>
      <c r="G77" s="475"/>
      <c r="H77" s="475"/>
      <c r="I77" s="475"/>
      <c r="J77" s="475"/>
      <c r="K77" s="475"/>
      <c r="L77" s="475"/>
      <c r="M77" s="475"/>
      <c r="N77" s="475"/>
      <c r="O77" s="475"/>
      <c r="P77" s="475"/>
      <c r="Q77" s="475"/>
      <c r="R77" s="475"/>
      <c r="S77" s="475"/>
      <c r="T77" s="475"/>
      <c r="U77" s="475"/>
      <c r="V77" s="475"/>
      <c r="W77" s="475"/>
      <c r="X77" s="475"/>
      <c r="Y77" s="475"/>
      <c r="Z77" s="475"/>
      <c r="AA77" s="475"/>
      <c r="AB77" s="476"/>
      <c r="AC77" s="32"/>
      <c r="AD77" s="32"/>
    </row>
    <row r="78" spans="1:30" ht="15.75" customHeight="1" x14ac:dyDescent="0.3">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row>
    <row r="79" spans="1:30" ht="15.75" customHeight="1" x14ac:dyDescent="0.3">
      <c r="A79" s="32"/>
      <c r="B79" s="470" t="s">
        <v>95</v>
      </c>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40"/>
      <c r="AC79" s="32"/>
      <c r="AD79" s="32"/>
    </row>
    <row r="80" spans="1:30" ht="15.75" customHeight="1" x14ac:dyDescent="0.3">
      <c r="A80" s="32"/>
      <c r="B80" s="451" t="s">
        <v>35</v>
      </c>
      <c r="C80" s="440"/>
      <c r="D80" s="92" t="s">
        <v>96</v>
      </c>
      <c r="E80" s="451" t="s">
        <v>97</v>
      </c>
      <c r="F80" s="440"/>
      <c r="G80" s="451" t="s">
        <v>95</v>
      </c>
      <c r="H80" s="452"/>
      <c r="I80" s="452"/>
      <c r="J80" s="452"/>
      <c r="K80" s="452"/>
      <c r="L80" s="452"/>
      <c r="M80" s="452"/>
      <c r="N80" s="452"/>
      <c r="O80" s="440"/>
      <c r="P80" s="451" t="s">
        <v>98</v>
      </c>
      <c r="Q80" s="452"/>
      <c r="R80" s="452"/>
      <c r="S80" s="452"/>
      <c r="T80" s="452"/>
      <c r="U80" s="452"/>
      <c r="V80" s="452"/>
      <c r="W80" s="452"/>
      <c r="X80" s="452"/>
      <c r="Y80" s="452"/>
      <c r="Z80" s="452"/>
      <c r="AA80" s="452"/>
      <c r="AB80" s="440"/>
      <c r="AC80" s="32"/>
      <c r="AD80" s="32"/>
    </row>
    <row r="81" spans="1:30" ht="15.75" customHeight="1" x14ac:dyDescent="0.3">
      <c r="A81" s="32"/>
      <c r="B81" s="451"/>
      <c r="C81" s="440"/>
      <c r="D81" s="58"/>
      <c r="E81" s="451"/>
      <c r="F81" s="440"/>
      <c r="G81" s="478"/>
      <c r="H81" s="452"/>
      <c r="I81" s="452"/>
      <c r="J81" s="452"/>
      <c r="K81" s="452"/>
      <c r="L81" s="452"/>
      <c r="M81" s="452"/>
      <c r="N81" s="452"/>
      <c r="O81" s="440"/>
      <c r="P81" s="478"/>
      <c r="Q81" s="452"/>
      <c r="R81" s="452"/>
      <c r="S81" s="452"/>
      <c r="T81" s="452"/>
      <c r="U81" s="452"/>
      <c r="V81" s="452"/>
      <c r="W81" s="452"/>
      <c r="X81" s="452"/>
      <c r="Y81" s="452"/>
      <c r="Z81" s="452"/>
      <c r="AA81" s="452"/>
      <c r="AB81" s="440"/>
      <c r="AC81" s="32"/>
      <c r="AD81" s="32"/>
    </row>
    <row r="82" spans="1:30" ht="15.75" customHeight="1" x14ac:dyDescent="0.3">
      <c r="A82" s="32"/>
      <c r="B82" s="451"/>
      <c r="C82" s="440"/>
      <c r="D82" s="58"/>
      <c r="E82" s="451"/>
      <c r="F82" s="440"/>
      <c r="G82" s="478"/>
      <c r="H82" s="452"/>
      <c r="I82" s="452"/>
      <c r="J82" s="452"/>
      <c r="K82" s="452"/>
      <c r="L82" s="452"/>
      <c r="M82" s="452"/>
      <c r="N82" s="452"/>
      <c r="O82" s="440"/>
      <c r="P82" s="478"/>
      <c r="Q82" s="452"/>
      <c r="R82" s="452"/>
      <c r="S82" s="452"/>
      <c r="T82" s="452"/>
      <c r="U82" s="452"/>
      <c r="V82" s="452"/>
      <c r="W82" s="452"/>
      <c r="X82" s="452"/>
      <c r="Y82" s="452"/>
      <c r="Z82" s="452"/>
      <c r="AA82" s="452"/>
      <c r="AB82" s="440"/>
      <c r="AC82" s="32"/>
      <c r="AD82" s="32"/>
    </row>
    <row r="83" spans="1:30" ht="26.25" customHeight="1" x14ac:dyDescent="0.3">
      <c r="A83" s="32"/>
      <c r="B83" s="479" t="s">
        <v>165</v>
      </c>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452"/>
      <c r="AB83" s="440"/>
      <c r="AC83" s="32"/>
      <c r="AD83" s="93"/>
    </row>
    <row r="84" spans="1:30"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1" width="11.44140625" customWidth="1"/>
    <col min="32" max="32" width="41.6640625" customWidth="1"/>
    <col min="33" max="33" width="14.33203125" customWidth="1"/>
  </cols>
  <sheetData>
    <row r="1" spans="1:33"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row>
    <row r="2" spans="1:33" ht="12.75" customHeight="1" x14ac:dyDescent="0.3">
      <c r="A2" s="32"/>
      <c r="B2" s="480"/>
      <c r="C2" s="462"/>
      <c r="D2" s="463"/>
      <c r="E2" s="33"/>
      <c r="F2" s="483" t="s">
        <v>166</v>
      </c>
      <c r="G2" s="462"/>
      <c r="H2" s="462"/>
      <c r="I2" s="462"/>
      <c r="J2" s="462"/>
      <c r="K2" s="462"/>
      <c r="L2" s="462"/>
      <c r="M2" s="462"/>
      <c r="N2" s="462"/>
      <c r="O2" s="462"/>
      <c r="P2" s="462"/>
      <c r="Q2" s="462"/>
      <c r="R2" s="462"/>
      <c r="S2" s="462"/>
      <c r="T2" s="462"/>
      <c r="U2" s="462"/>
      <c r="V2" s="462"/>
      <c r="W2" s="462"/>
      <c r="X2" s="462"/>
      <c r="Y2" s="462"/>
      <c r="Z2" s="462"/>
      <c r="AA2" s="462"/>
      <c r="AB2" s="463"/>
      <c r="AC2" s="32"/>
      <c r="AD2" s="32"/>
      <c r="AE2" s="32"/>
      <c r="AF2" s="32"/>
      <c r="AG2" s="32"/>
    </row>
    <row r="3" spans="1:33" ht="12.75" customHeight="1" x14ac:dyDescent="0.3">
      <c r="A3" s="32"/>
      <c r="B3" s="481"/>
      <c r="C3" s="423"/>
      <c r="D3" s="482"/>
      <c r="E3" s="34"/>
      <c r="F3" s="484"/>
      <c r="G3" s="423"/>
      <c r="H3" s="423"/>
      <c r="I3" s="423"/>
      <c r="J3" s="423"/>
      <c r="K3" s="423"/>
      <c r="L3" s="423"/>
      <c r="M3" s="423"/>
      <c r="N3" s="423"/>
      <c r="O3" s="423"/>
      <c r="P3" s="423"/>
      <c r="Q3" s="423"/>
      <c r="R3" s="423"/>
      <c r="S3" s="423"/>
      <c r="T3" s="423"/>
      <c r="U3" s="423"/>
      <c r="V3" s="423"/>
      <c r="W3" s="423"/>
      <c r="X3" s="423"/>
      <c r="Y3" s="423"/>
      <c r="Z3" s="423"/>
      <c r="AA3" s="423"/>
      <c r="AB3" s="482"/>
      <c r="AC3" s="32"/>
      <c r="AD3" s="32"/>
      <c r="AE3" s="32"/>
      <c r="AF3" s="32"/>
      <c r="AG3" s="32"/>
    </row>
    <row r="4" spans="1:33" ht="12.75" customHeight="1" x14ac:dyDescent="0.3">
      <c r="A4" s="32"/>
      <c r="B4" s="481"/>
      <c r="C4" s="423"/>
      <c r="D4" s="482"/>
      <c r="E4" s="34"/>
      <c r="F4" s="484"/>
      <c r="G4" s="423"/>
      <c r="H4" s="423"/>
      <c r="I4" s="423"/>
      <c r="J4" s="423"/>
      <c r="K4" s="423"/>
      <c r="L4" s="423"/>
      <c r="M4" s="423"/>
      <c r="N4" s="423"/>
      <c r="O4" s="423"/>
      <c r="P4" s="423"/>
      <c r="Q4" s="423"/>
      <c r="R4" s="423"/>
      <c r="S4" s="423"/>
      <c r="T4" s="423"/>
      <c r="U4" s="423"/>
      <c r="V4" s="423"/>
      <c r="W4" s="423"/>
      <c r="X4" s="423"/>
      <c r="Y4" s="423"/>
      <c r="Z4" s="423"/>
      <c r="AA4" s="423"/>
      <c r="AB4" s="482"/>
      <c r="AC4" s="32"/>
      <c r="AD4" s="32"/>
      <c r="AE4" s="32"/>
      <c r="AF4" s="32"/>
      <c r="AG4" s="32"/>
    </row>
    <row r="5" spans="1:33" ht="12.75" customHeight="1" x14ac:dyDescent="0.3">
      <c r="A5" s="32"/>
      <c r="B5" s="481"/>
      <c r="C5" s="423"/>
      <c r="D5" s="482"/>
      <c r="E5" s="34"/>
      <c r="F5" s="484"/>
      <c r="G5" s="423"/>
      <c r="H5" s="423"/>
      <c r="I5" s="423"/>
      <c r="J5" s="423"/>
      <c r="K5" s="423"/>
      <c r="L5" s="423"/>
      <c r="M5" s="423"/>
      <c r="N5" s="423"/>
      <c r="O5" s="423"/>
      <c r="P5" s="423"/>
      <c r="Q5" s="423"/>
      <c r="R5" s="423"/>
      <c r="S5" s="423"/>
      <c r="T5" s="423"/>
      <c r="U5" s="423"/>
      <c r="V5" s="423"/>
      <c r="W5" s="423"/>
      <c r="X5" s="423"/>
      <c r="Y5" s="423"/>
      <c r="Z5" s="423"/>
      <c r="AA5" s="423"/>
      <c r="AB5" s="482"/>
      <c r="AC5" s="32"/>
      <c r="AD5" s="32"/>
      <c r="AE5" s="32"/>
      <c r="AF5" s="32"/>
      <c r="AG5" s="32"/>
    </row>
    <row r="6" spans="1:33" ht="37.5" customHeight="1" x14ac:dyDescent="0.3">
      <c r="A6" s="32"/>
      <c r="B6" s="464"/>
      <c r="C6" s="465"/>
      <c r="D6" s="466"/>
      <c r="E6" s="35"/>
      <c r="F6" s="485"/>
      <c r="G6" s="465"/>
      <c r="H6" s="465"/>
      <c r="I6" s="465"/>
      <c r="J6" s="465"/>
      <c r="K6" s="465"/>
      <c r="L6" s="465"/>
      <c r="M6" s="465"/>
      <c r="N6" s="465"/>
      <c r="O6" s="465"/>
      <c r="P6" s="465"/>
      <c r="Q6" s="465"/>
      <c r="R6" s="465"/>
      <c r="S6" s="465"/>
      <c r="T6" s="465"/>
      <c r="U6" s="465"/>
      <c r="V6" s="465"/>
      <c r="W6" s="465"/>
      <c r="X6" s="465"/>
      <c r="Y6" s="465"/>
      <c r="Z6" s="465"/>
      <c r="AA6" s="465"/>
      <c r="AB6" s="466"/>
      <c r="AC6" s="32"/>
      <c r="AD6" s="32"/>
      <c r="AE6" s="32"/>
      <c r="AF6" s="32"/>
      <c r="AG6" s="32"/>
    </row>
    <row r="7" spans="1:33" ht="15" customHeight="1" x14ac:dyDescent="0.3">
      <c r="A7" s="32"/>
      <c r="B7" s="36"/>
      <c r="C7" s="486"/>
      <c r="D7" s="487"/>
      <c r="E7" s="37"/>
      <c r="F7" s="38"/>
      <c r="G7" s="38"/>
      <c r="H7" s="38"/>
      <c r="I7" s="38"/>
      <c r="J7" s="38"/>
      <c r="K7" s="38"/>
      <c r="L7" s="38"/>
      <c r="M7" s="38"/>
      <c r="N7" s="38"/>
      <c r="O7" s="38"/>
      <c r="P7" s="38"/>
      <c r="Q7" s="38"/>
      <c r="R7" s="38"/>
      <c r="S7" s="38"/>
      <c r="T7" s="38"/>
      <c r="U7" s="38"/>
      <c r="V7" s="38"/>
      <c r="W7" s="38"/>
      <c r="X7" s="38"/>
      <c r="Y7" s="38"/>
      <c r="Z7" s="38"/>
      <c r="AA7" s="38"/>
      <c r="AB7" s="39"/>
      <c r="AC7" s="32"/>
      <c r="AD7" s="32"/>
      <c r="AE7" s="32"/>
      <c r="AF7" s="846" t="s">
        <v>109</v>
      </c>
      <c r="AG7" s="469"/>
    </row>
    <row r="8" spans="1:33"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c r="AE8" s="32"/>
      <c r="AF8" s="32"/>
      <c r="AG8" s="32"/>
    </row>
    <row r="9" spans="1:33" ht="15" customHeight="1" x14ac:dyDescent="0.3">
      <c r="A9" s="32"/>
      <c r="B9" s="40"/>
      <c r="C9" s="488"/>
      <c r="D9" s="489"/>
      <c r="E9" s="489"/>
      <c r="F9" s="469"/>
      <c r="G9" s="49"/>
      <c r="H9" s="32"/>
      <c r="I9" s="32"/>
      <c r="J9" s="32"/>
      <c r="K9" s="32"/>
      <c r="L9" s="32"/>
      <c r="M9" s="32"/>
      <c r="N9" s="32"/>
      <c r="O9" s="32"/>
      <c r="P9" s="32"/>
      <c r="Q9" s="32"/>
      <c r="R9" s="32"/>
      <c r="S9" s="32"/>
      <c r="T9" s="32"/>
      <c r="U9" s="32"/>
      <c r="V9" s="32"/>
      <c r="W9" s="32"/>
      <c r="X9" s="32"/>
      <c r="Y9" s="32"/>
      <c r="Z9" s="32"/>
      <c r="AA9" s="32"/>
      <c r="AB9" s="50"/>
      <c r="AC9" s="32"/>
      <c r="AD9" s="32"/>
      <c r="AE9" s="32"/>
      <c r="AF9" s="32"/>
      <c r="AG9" s="32"/>
    </row>
    <row r="10" spans="1:33" ht="30" customHeight="1" x14ac:dyDescent="0.3">
      <c r="A10" s="32"/>
      <c r="B10" s="40"/>
      <c r="C10" s="488" t="s">
        <v>36</v>
      </c>
      <c r="D10" s="469"/>
      <c r="E10" s="451" t="s">
        <v>167</v>
      </c>
      <c r="F10" s="452"/>
      <c r="G10" s="452"/>
      <c r="H10" s="452"/>
      <c r="I10" s="452"/>
      <c r="J10" s="452"/>
      <c r="K10" s="452"/>
      <c r="L10" s="452"/>
      <c r="M10" s="452"/>
      <c r="N10" s="452"/>
      <c r="O10" s="452"/>
      <c r="P10" s="452"/>
      <c r="Q10" s="452"/>
      <c r="R10" s="452"/>
      <c r="S10" s="452"/>
      <c r="T10" s="452"/>
      <c r="U10" s="452"/>
      <c r="V10" s="452"/>
      <c r="W10" s="452"/>
      <c r="X10" s="452"/>
      <c r="Y10" s="452"/>
      <c r="Z10" s="452"/>
      <c r="AA10" s="440"/>
      <c r="AB10" s="51"/>
      <c r="AC10" s="32"/>
      <c r="AD10" s="32"/>
      <c r="AE10" s="32"/>
      <c r="AF10" s="92" t="s">
        <v>100</v>
      </c>
      <c r="AG10" s="92" t="s">
        <v>101</v>
      </c>
    </row>
    <row r="11" spans="1:33" ht="15" customHeight="1" x14ac:dyDescent="0.3">
      <c r="A11" s="32"/>
      <c r="B11" s="40"/>
      <c r="C11" s="488"/>
      <c r="D11" s="489"/>
      <c r="E11" s="489"/>
      <c r="F11" s="469"/>
      <c r="G11" s="32"/>
      <c r="H11" s="32"/>
      <c r="I11" s="32"/>
      <c r="J11" s="32"/>
      <c r="K11" s="32"/>
      <c r="L11" s="32"/>
      <c r="M11" s="32"/>
      <c r="N11" s="32"/>
      <c r="O11" s="32"/>
      <c r="P11" s="32"/>
      <c r="Q11" s="32"/>
      <c r="R11" s="32"/>
      <c r="S11" s="32"/>
      <c r="T11" s="32"/>
      <c r="U11" s="32"/>
      <c r="V11" s="32"/>
      <c r="W11" s="32"/>
      <c r="X11" s="32"/>
      <c r="Y11" s="32"/>
      <c r="Z11" s="32"/>
      <c r="AA11" s="490"/>
      <c r="AB11" s="491"/>
      <c r="AC11" s="32"/>
      <c r="AD11" s="32"/>
      <c r="AE11" s="32"/>
      <c r="AF11" s="58" t="s">
        <v>168</v>
      </c>
      <c r="AG11" s="58">
        <v>25</v>
      </c>
    </row>
    <row r="12" spans="1:33" ht="29.25" customHeight="1" x14ac:dyDescent="0.3">
      <c r="A12" s="32"/>
      <c r="B12" s="40"/>
      <c r="C12" s="495" t="s">
        <v>38</v>
      </c>
      <c r="D12" s="496"/>
      <c r="E12" s="492" t="s">
        <v>31</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c r="AE12" s="32"/>
      <c r="AF12" s="58" t="s">
        <v>169</v>
      </c>
      <c r="AG12" s="58">
        <v>12</v>
      </c>
    </row>
    <row r="13" spans="1:33" ht="15" customHeight="1" x14ac:dyDescent="0.3">
      <c r="A13" s="32"/>
      <c r="B13" s="40"/>
      <c r="C13" s="490"/>
      <c r="D13" s="46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c r="AE13" s="32"/>
      <c r="AF13" s="58" t="s">
        <v>170</v>
      </c>
      <c r="AG13" s="58">
        <v>12</v>
      </c>
    </row>
    <row r="14" spans="1:33" ht="15" customHeight="1" x14ac:dyDescent="0.3">
      <c r="A14" s="32"/>
      <c r="B14" s="40"/>
      <c r="C14" s="488" t="s">
        <v>157</v>
      </c>
      <c r="D14" s="469"/>
      <c r="E14" s="480" t="s">
        <v>171</v>
      </c>
      <c r="F14" s="462"/>
      <c r="G14" s="462"/>
      <c r="H14" s="462"/>
      <c r="I14" s="462"/>
      <c r="J14" s="462"/>
      <c r="K14" s="462"/>
      <c r="L14" s="462"/>
      <c r="M14" s="462"/>
      <c r="N14" s="462"/>
      <c r="O14" s="462"/>
      <c r="P14" s="462"/>
      <c r="Q14" s="462"/>
      <c r="R14" s="462"/>
      <c r="S14" s="462"/>
      <c r="T14" s="462"/>
      <c r="U14" s="462"/>
      <c r="V14" s="462"/>
      <c r="W14" s="462"/>
      <c r="X14" s="462"/>
      <c r="Y14" s="462"/>
      <c r="Z14" s="462"/>
      <c r="AA14" s="463"/>
      <c r="AB14" s="50"/>
      <c r="AC14" s="32"/>
      <c r="AD14" s="32"/>
      <c r="AE14" s="32"/>
      <c r="AF14" s="58" t="s">
        <v>172</v>
      </c>
      <c r="AG14" s="58">
        <v>25</v>
      </c>
    </row>
    <row r="15" spans="1:33" ht="15.75" customHeight="1" x14ac:dyDescent="0.3">
      <c r="A15" s="32"/>
      <c r="B15" s="40"/>
      <c r="C15" s="53"/>
      <c r="D15" s="53"/>
      <c r="E15" s="464"/>
      <c r="F15" s="465"/>
      <c r="G15" s="465"/>
      <c r="H15" s="465"/>
      <c r="I15" s="465"/>
      <c r="J15" s="465"/>
      <c r="K15" s="465"/>
      <c r="L15" s="465"/>
      <c r="M15" s="465"/>
      <c r="N15" s="465"/>
      <c r="O15" s="465"/>
      <c r="P15" s="465"/>
      <c r="Q15" s="465"/>
      <c r="R15" s="465"/>
      <c r="S15" s="465"/>
      <c r="T15" s="465"/>
      <c r="U15" s="465"/>
      <c r="V15" s="465"/>
      <c r="W15" s="465"/>
      <c r="X15" s="465"/>
      <c r="Y15" s="465"/>
      <c r="Z15" s="465"/>
      <c r="AA15" s="466"/>
      <c r="AB15" s="50"/>
      <c r="AC15" s="32"/>
      <c r="AD15" s="32"/>
      <c r="AE15" s="32"/>
      <c r="AF15" s="58" t="s">
        <v>173</v>
      </c>
      <c r="AG15" s="58">
        <v>12</v>
      </c>
    </row>
    <row r="16" spans="1:33" ht="15" customHeight="1" x14ac:dyDescent="0.3">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c r="AE16" s="32"/>
      <c r="AF16" s="58" t="s">
        <v>102</v>
      </c>
      <c r="AG16" s="58">
        <v>28</v>
      </c>
    </row>
    <row r="17" spans="1:33" ht="15" customHeight="1" x14ac:dyDescent="0.3">
      <c r="A17" s="32"/>
      <c r="B17" s="40"/>
      <c r="C17" s="488" t="s">
        <v>159</v>
      </c>
      <c r="D17" s="469"/>
      <c r="E17" s="848" t="s">
        <v>174</v>
      </c>
      <c r="F17" s="462"/>
      <c r="G17" s="462"/>
      <c r="H17" s="462"/>
      <c r="I17" s="462"/>
      <c r="J17" s="462"/>
      <c r="K17" s="462"/>
      <c r="L17" s="462"/>
      <c r="M17" s="462"/>
      <c r="N17" s="462"/>
      <c r="O17" s="462"/>
      <c r="P17" s="462"/>
      <c r="Q17" s="462"/>
      <c r="R17" s="462"/>
      <c r="S17" s="462"/>
      <c r="T17" s="462"/>
      <c r="U17" s="462"/>
      <c r="V17" s="462"/>
      <c r="W17" s="462"/>
      <c r="X17" s="462"/>
      <c r="Y17" s="462"/>
      <c r="Z17" s="462"/>
      <c r="AA17" s="463"/>
      <c r="AB17" s="50"/>
      <c r="AC17" s="32"/>
      <c r="AD17" s="32"/>
      <c r="AE17" s="32"/>
      <c r="AF17" s="58" t="s">
        <v>103</v>
      </c>
      <c r="AG17" s="58">
        <v>100</v>
      </c>
    </row>
    <row r="18" spans="1:33" ht="15" customHeight="1" x14ac:dyDescent="0.3">
      <c r="A18" s="32"/>
      <c r="B18" s="40"/>
      <c r="C18" s="53"/>
      <c r="D18" s="53"/>
      <c r="E18" s="464"/>
      <c r="F18" s="465"/>
      <c r="G18" s="465"/>
      <c r="H18" s="465"/>
      <c r="I18" s="465"/>
      <c r="J18" s="465"/>
      <c r="K18" s="465"/>
      <c r="L18" s="465"/>
      <c r="M18" s="465"/>
      <c r="N18" s="465"/>
      <c r="O18" s="465"/>
      <c r="P18" s="465"/>
      <c r="Q18" s="465"/>
      <c r="R18" s="465"/>
      <c r="S18" s="465"/>
      <c r="T18" s="465"/>
      <c r="U18" s="465"/>
      <c r="V18" s="465"/>
      <c r="W18" s="465"/>
      <c r="X18" s="465"/>
      <c r="Y18" s="465"/>
      <c r="Z18" s="465"/>
      <c r="AA18" s="466"/>
      <c r="AB18" s="50"/>
      <c r="AC18" s="32"/>
      <c r="AD18" s="32"/>
      <c r="AE18" s="32"/>
      <c r="AF18" s="58" t="s">
        <v>104</v>
      </c>
      <c r="AG18" s="58">
        <v>34</v>
      </c>
    </row>
    <row r="19" spans="1:33" ht="15" customHeight="1" x14ac:dyDescent="0.3">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c r="AE19" s="32"/>
      <c r="AF19" s="58" t="s">
        <v>105</v>
      </c>
      <c r="AG19" s="58">
        <v>100</v>
      </c>
    </row>
    <row r="20" spans="1:33" ht="15" customHeight="1" x14ac:dyDescent="0.3">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c r="AE20" s="32"/>
      <c r="AF20" s="58" t="s">
        <v>106</v>
      </c>
      <c r="AG20" s="58">
        <v>38</v>
      </c>
    </row>
    <row r="21" spans="1:33" ht="15" customHeight="1" x14ac:dyDescent="0.3">
      <c r="A21" s="32"/>
      <c r="B21" s="40"/>
      <c r="C21" s="488" t="s">
        <v>40</v>
      </c>
      <c r="D21" s="469"/>
      <c r="E21" s="54"/>
      <c r="F21" s="490"/>
      <c r="G21" s="489"/>
      <c r="H21" s="489"/>
      <c r="I21" s="489"/>
      <c r="J21" s="489"/>
      <c r="K21" s="489"/>
      <c r="L21" s="489"/>
      <c r="M21" s="489"/>
      <c r="N21" s="489"/>
      <c r="O21" s="489"/>
      <c r="P21" s="489"/>
      <c r="Q21" s="489"/>
      <c r="R21" s="489"/>
      <c r="S21" s="489"/>
      <c r="T21" s="489"/>
      <c r="U21" s="489"/>
      <c r="V21" s="489"/>
      <c r="W21" s="489"/>
      <c r="X21" s="489"/>
      <c r="Y21" s="489"/>
      <c r="Z21" s="489"/>
      <c r="AA21" s="489"/>
      <c r="AB21" s="491"/>
      <c r="AC21" s="32"/>
      <c r="AD21" s="32"/>
      <c r="AE21" s="32"/>
      <c r="AF21" s="58" t="s">
        <v>107</v>
      </c>
      <c r="AG21" s="58">
        <v>100</v>
      </c>
    </row>
    <row r="22" spans="1:33" ht="29.25" customHeight="1" x14ac:dyDescent="0.3">
      <c r="A22" s="32"/>
      <c r="B22" s="40"/>
      <c r="C22" s="451" t="s">
        <v>175</v>
      </c>
      <c r="D22" s="452"/>
      <c r="E22" s="452"/>
      <c r="F22" s="452"/>
      <c r="G22" s="452"/>
      <c r="H22" s="452"/>
      <c r="I22" s="452"/>
      <c r="J22" s="452"/>
      <c r="K22" s="452"/>
      <c r="L22" s="452"/>
      <c r="M22" s="452"/>
      <c r="N22" s="452"/>
      <c r="O22" s="452"/>
      <c r="P22" s="452"/>
      <c r="Q22" s="452"/>
      <c r="R22" s="452"/>
      <c r="S22" s="452"/>
      <c r="T22" s="452"/>
      <c r="U22" s="452"/>
      <c r="V22" s="452"/>
      <c r="W22" s="452"/>
      <c r="X22" s="452"/>
      <c r="Y22" s="452"/>
      <c r="Z22" s="452"/>
      <c r="AA22" s="440"/>
      <c r="AB22" s="55"/>
      <c r="AC22" s="32"/>
      <c r="AD22" s="32"/>
      <c r="AE22" s="32"/>
      <c r="AF22" s="58" t="s">
        <v>108</v>
      </c>
      <c r="AG22" s="58">
        <v>15</v>
      </c>
    </row>
    <row r="23" spans="1:33" ht="15" customHeight="1" x14ac:dyDescent="0.3">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c r="AE23" s="32"/>
      <c r="AF23" s="32"/>
      <c r="AG23" s="32"/>
    </row>
    <row r="24" spans="1:33" ht="15" customHeight="1" x14ac:dyDescent="0.3">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c r="AE24" s="32"/>
      <c r="AF24" s="32"/>
      <c r="AG24" s="32"/>
    </row>
    <row r="25" spans="1:33" ht="15" customHeight="1" x14ac:dyDescent="0.3">
      <c r="A25" s="32"/>
      <c r="B25" s="40"/>
      <c r="C25" s="849" t="s">
        <v>176</v>
      </c>
      <c r="D25" s="462"/>
      <c r="E25" s="462"/>
      <c r="F25" s="462"/>
      <c r="G25" s="462"/>
      <c r="H25" s="462"/>
      <c r="I25" s="462"/>
      <c r="J25" s="462"/>
      <c r="K25" s="462"/>
      <c r="L25" s="462"/>
      <c r="M25" s="462"/>
      <c r="N25" s="462"/>
      <c r="O25" s="462"/>
      <c r="P25" s="463"/>
      <c r="Q25" s="32"/>
      <c r="R25" s="472"/>
      <c r="S25" s="452"/>
      <c r="T25" s="452"/>
      <c r="U25" s="452"/>
      <c r="V25" s="452"/>
      <c r="W25" s="452"/>
      <c r="X25" s="452"/>
      <c r="Y25" s="452"/>
      <c r="Z25" s="452"/>
      <c r="AA25" s="440"/>
      <c r="AB25" s="50"/>
      <c r="AC25" s="32"/>
      <c r="AD25" s="32"/>
      <c r="AE25" s="32"/>
      <c r="AF25" s="94">
        <f>+((AG11/AG12)*AG13)+((AG14/AG15)*AG13)+(((((AG16/100)*AG17)+((AG18/100)*AG19)+((AG20/100)*AG21))*AG22)/100)</f>
        <v>65</v>
      </c>
      <c r="AG25" s="32"/>
    </row>
    <row r="26" spans="1:33" ht="15" customHeight="1" x14ac:dyDescent="0.3">
      <c r="A26" s="32"/>
      <c r="B26" s="40"/>
      <c r="C26" s="481"/>
      <c r="D26" s="423"/>
      <c r="E26" s="423"/>
      <c r="F26" s="423"/>
      <c r="G26" s="423"/>
      <c r="H26" s="423"/>
      <c r="I26" s="423"/>
      <c r="J26" s="423"/>
      <c r="K26" s="423"/>
      <c r="L26" s="423"/>
      <c r="M26" s="423"/>
      <c r="N26" s="423"/>
      <c r="O26" s="423"/>
      <c r="P26" s="482"/>
      <c r="Q26" s="32"/>
      <c r="R26" s="32"/>
      <c r="S26" s="32"/>
      <c r="T26" s="32"/>
      <c r="U26" s="32"/>
      <c r="V26" s="32"/>
      <c r="W26" s="32"/>
      <c r="X26" s="32"/>
      <c r="Y26" s="32"/>
      <c r="Z26" s="32"/>
      <c r="AA26" s="32"/>
      <c r="AB26" s="50"/>
      <c r="AC26" s="32"/>
      <c r="AD26" s="32"/>
      <c r="AE26" s="32"/>
      <c r="AF26" s="95"/>
      <c r="AG26" s="32"/>
    </row>
    <row r="27" spans="1:33" ht="15" customHeight="1" x14ac:dyDescent="0.3">
      <c r="A27" s="32"/>
      <c r="B27" s="40"/>
      <c r="C27" s="481"/>
      <c r="D27" s="423"/>
      <c r="E27" s="423"/>
      <c r="F27" s="423"/>
      <c r="G27" s="423"/>
      <c r="H27" s="423"/>
      <c r="I27" s="423"/>
      <c r="J27" s="423"/>
      <c r="K27" s="423"/>
      <c r="L27" s="423"/>
      <c r="M27" s="423"/>
      <c r="N27" s="423"/>
      <c r="O27" s="423"/>
      <c r="P27" s="482"/>
      <c r="Q27" s="53"/>
      <c r="R27" s="56" t="s">
        <v>43</v>
      </c>
      <c r="S27" s="56"/>
      <c r="T27" s="56"/>
      <c r="U27" s="56"/>
      <c r="V27" s="56"/>
      <c r="W27" s="53"/>
      <c r="X27" s="53"/>
      <c r="Y27" s="53"/>
      <c r="Z27" s="32"/>
      <c r="AA27" s="53"/>
      <c r="AB27" s="50"/>
      <c r="AC27" s="32"/>
      <c r="AD27" s="32"/>
      <c r="AE27" s="32"/>
      <c r="AF27" s="32"/>
      <c r="AG27" s="32"/>
    </row>
    <row r="28" spans="1:33" ht="15" customHeight="1" x14ac:dyDescent="0.3">
      <c r="A28" s="32"/>
      <c r="B28" s="40"/>
      <c r="C28" s="481"/>
      <c r="D28" s="423"/>
      <c r="E28" s="423"/>
      <c r="F28" s="423"/>
      <c r="G28" s="423"/>
      <c r="H28" s="423"/>
      <c r="I28" s="423"/>
      <c r="J28" s="423"/>
      <c r="K28" s="423"/>
      <c r="L28" s="423"/>
      <c r="M28" s="423"/>
      <c r="N28" s="423"/>
      <c r="O28" s="423"/>
      <c r="P28" s="482"/>
      <c r="Q28" s="32"/>
      <c r="R28" s="58"/>
      <c r="S28" s="32" t="s">
        <v>44</v>
      </c>
      <c r="T28" s="32"/>
      <c r="U28" s="58"/>
      <c r="V28" s="32" t="s">
        <v>45</v>
      </c>
      <c r="W28" s="32"/>
      <c r="X28" s="58"/>
      <c r="Y28" s="59" t="s">
        <v>46</v>
      </c>
      <c r="Z28" s="32"/>
      <c r="AA28" s="32"/>
      <c r="AB28" s="50"/>
      <c r="AC28" s="32"/>
      <c r="AD28" s="32"/>
      <c r="AE28" s="32"/>
      <c r="AF28" s="32"/>
      <c r="AG28" s="32"/>
    </row>
    <row r="29" spans="1:33" ht="15" customHeight="1" x14ac:dyDescent="0.3">
      <c r="A29" s="32"/>
      <c r="B29" s="40"/>
      <c r="C29" s="481"/>
      <c r="D29" s="423"/>
      <c r="E29" s="423"/>
      <c r="F29" s="423"/>
      <c r="G29" s="423"/>
      <c r="H29" s="423"/>
      <c r="I29" s="423"/>
      <c r="J29" s="423"/>
      <c r="K29" s="423"/>
      <c r="L29" s="423"/>
      <c r="M29" s="423"/>
      <c r="N29" s="423"/>
      <c r="O29" s="423"/>
      <c r="P29" s="482"/>
      <c r="Q29" s="32"/>
      <c r="R29" s="32"/>
      <c r="S29" s="32"/>
      <c r="T29" s="32"/>
      <c r="U29" s="32"/>
      <c r="V29" s="32"/>
      <c r="W29" s="32"/>
      <c r="X29" s="32"/>
      <c r="Y29" s="32"/>
      <c r="Z29" s="32"/>
      <c r="AA29" s="32"/>
      <c r="AB29" s="50"/>
      <c r="AC29" s="32"/>
      <c r="AD29" s="32"/>
      <c r="AE29" s="32"/>
      <c r="AF29" s="32"/>
      <c r="AG29" s="32"/>
    </row>
    <row r="30" spans="1:33" ht="15" customHeight="1" x14ac:dyDescent="0.3">
      <c r="A30" s="32"/>
      <c r="B30" s="40"/>
      <c r="C30" s="464"/>
      <c r="D30" s="465"/>
      <c r="E30" s="465"/>
      <c r="F30" s="465"/>
      <c r="G30" s="465"/>
      <c r="H30" s="465"/>
      <c r="I30" s="465"/>
      <c r="J30" s="465"/>
      <c r="K30" s="465"/>
      <c r="L30" s="465"/>
      <c r="M30" s="465"/>
      <c r="N30" s="465"/>
      <c r="O30" s="465"/>
      <c r="P30" s="466"/>
      <c r="Q30" s="32"/>
      <c r="R30" s="56" t="s">
        <v>47</v>
      </c>
      <c r="S30" s="32"/>
      <c r="T30" s="32"/>
      <c r="U30" s="32"/>
      <c r="V30" s="32"/>
      <c r="W30" s="497" t="s">
        <v>9</v>
      </c>
      <c r="X30" s="452"/>
      <c r="Y30" s="452"/>
      <c r="Z30" s="452"/>
      <c r="AA30" s="440"/>
      <c r="AB30" s="50"/>
      <c r="AC30" s="32"/>
      <c r="AD30" s="32"/>
      <c r="AE30" s="32"/>
      <c r="AF30" s="32"/>
      <c r="AG30" s="32"/>
    </row>
    <row r="31" spans="1:33" ht="15" customHeight="1" x14ac:dyDescent="0.3">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c r="AE31" s="32"/>
      <c r="AF31" s="32"/>
      <c r="AG31" s="32"/>
    </row>
    <row r="32" spans="1:33" ht="15" customHeight="1" x14ac:dyDescent="0.3">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c r="AE32" s="32"/>
      <c r="AF32" s="32"/>
      <c r="AG32" s="32"/>
    </row>
    <row r="33" spans="1:33" ht="39.75" customHeight="1" x14ac:dyDescent="0.3">
      <c r="A33" s="32"/>
      <c r="B33" s="40"/>
      <c r="C33" s="847" t="s">
        <v>177</v>
      </c>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40"/>
      <c r="AB33" s="50"/>
      <c r="AC33" s="32"/>
      <c r="AD33" s="32"/>
      <c r="AE33" s="32"/>
      <c r="AF33" s="32"/>
      <c r="AG33" s="32"/>
    </row>
    <row r="34" spans="1:33" ht="15" customHeight="1" x14ac:dyDescent="0.3">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c r="AE34" s="32"/>
      <c r="AF34" s="32"/>
      <c r="AG34" s="32"/>
    </row>
    <row r="35" spans="1:33" ht="15" customHeight="1" x14ac:dyDescent="0.3">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c r="AE35" s="32"/>
      <c r="AF35" s="32"/>
      <c r="AG35" s="32"/>
    </row>
    <row r="36" spans="1:33" ht="29.25" customHeight="1" x14ac:dyDescent="0.3">
      <c r="A36" s="32"/>
      <c r="B36" s="40"/>
      <c r="C36" s="497" t="s">
        <v>125</v>
      </c>
      <c r="D36" s="452"/>
      <c r="E36" s="452"/>
      <c r="F36" s="452"/>
      <c r="G36" s="452"/>
      <c r="H36" s="452"/>
      <c r="I36" s="452"/>
      <c r="J36" s="452"/>
      <c r="K36" s="440"/>
      <c r="L36" s="53"/>
      <c r="M36" s="497"/>
      <c r="N36" s="452"/>
      <c r="O36" s="452"/>
      <c r="P36" s="452"/>
      <c r="Q36" s="452"/>
      <c r="R36" s="452"/>
      <c r="S36" s="452"/>
      <c r="T36" s="452"/>
      <c r="U36" s="452"/>
      <c r="V36" s="452"/>
      <c r="W36" s="452"/>
      <c r="X36" s="452"/>
      <c r="Y36" s="452"/>
      <c r="Z36" s="452"/>
      <c r="AA36" s="440"/>
      <c r="AB36" s="60"/>
      <c r="AC36" s="32"/>
      <c r="AD36" s="32"/>
      <c r="AE36" s="32"/>
      <c r="AF36" s="32"/>
      <c r="AG36" s="32"/>
    </row>
    <row r="37" spans="1:33" ht="15" customHeight="1" x14ac:dyDescent="0.3">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c r="AE37" s="32"/>
      <c r="AF37" s="32"/>
      <c r="AG37" s="32"/>
    </row>
    <row r="38" spans="1:33" ht="15" customHeight="1" x14ac:dyDescent="0.3">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c r="AE38" s="32"/>
      <c r="AF38" s="32"/>
      <c r="AG38" s="32"/>
    </row>
    <row r="39" spans="1:33" ht="90" customHeight="1" x14ac:dyDescent="0.3">
      <c r="A39" s="32"/>
      <c r="B39" s="40"/>
      <c r="C39" s="498" t="s">
        <v>126</v>
      </c>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40"/>
      <c r="AB39" s="50"/>
      <c r="AC39" s="32"/>
      <c r="AD39" s="32"/>
      <c r="AE39" s="32"/>
      <c r="AF39" s="32"/>
      <c r="AG39" s="32"/>
    </row>
    <row r="40" spans="1:33" ht="15" customHeight="1" x14ac:dyDescent="0.3">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c r="AE40" s="32"/>
      <c r="AF40" s="32"/>
      <c r="AG40" s="32"/>
    </row>
    <row r="41" spans="1:33" ht="15.75" customHeight="1" x14ac:dyDescent="0.3">
      <c r="A41" s="32"/>
      <c r="B41" s="40"/>
      <c r="C41" s="473" t="s">
        <v>55</v>
      </c>
      <c r="D41" s="469"/>
      <c r="E41" s="56"/>
      <c r="F41" s="451" t="s">
        <v>110</v>
      </c>
      <c r="G41" s="440"/>
      <c r="H41" s="56"/>
      <c r="I41" s="32"/>
      <c r="J41" s="64" t="s">
        <v>57</v>
      </c>
      <c r="K41" s="451">
        <v>2</v>
      </c>
      <c r="L41" s="452"/>
      <c r="M41" s="452"/>
      <c r="N41" s="440"/>
      <c r="O41" s="56"/>
      <c r="P41" s="56"/>
      <c r="Q41" s="47" t="s">
        <v>58</v>
      </c>
      <c r="R41" s="32"/>
      <c r="S41" s="56"/>
      <c r="T41" s="56"/>
      <c r="U41" s="56"/>
      <c r="V41" s="56"/>
      <c r="W41" s="451" t="s">
        <v>59</v>
      </c>
      <c r="X41" s="452"/>
      <c r="Y41" s="452"/>
      <c r="Z41" s="452"/>
      <c r="AA41" s="440"/>
      <c r="AB41" s="55"/>
      <c r="AC41" s="32"/>
      <c r="AD41" s="32"/>
      <c r="AE41" s="32"/>
      <c r="AF41" s="32"/>
      <c r="AG41" s="32"/>
    </row>
    <row r="42" spans="1:33" ht="15.75" customHeight="1" x14ac:dyDescent="0.3">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c r="AE42" s="32"/>
      <c r="AF42" s="32"/>
      <c r="AG42" s="32"/>
    </row>
    <row r="43" spans="1:33" ht="32.25" customHeight="1" x14ac:dyDescent="0.3">
      <c r="A43" s="32"/>
      <c r="B43" s="40"/>
      <c r="C43" s="32"/>
      <c r="D43" s="64" t="s">
        <v>60</v>
      </c>
      <c r="E43" s="56"/>
      <c r="F43" s="498"/>
      <c r="G43" s="452"/>
      <c r="H43" s="452"/>
      <c r="I43" s="452"/>
      <c r="J43" s="452"/>
      <c r="K43" s="452"/>
      <c r="L43" s="452"/>
      <c r="M43" s="440"/>
      <c r="N43" s="32"/>
      <c r="O43" s="64" t="s">
        <v>62</v>
      </c>
      <c r="P43" s="497">
        <v>0</v>
      </c>
      <c r="Q43" s="452"/>
      <c r="R43" s="452"/>
      <c r="S43" s="452"/>
      <c r="T43" s="452"/>
      <c r="U43" s="452"/>
      <c r="V43" s="452"/>
      <c r="W43" s="452"/>
      <c r="X43" s="452"/>
      <c r="Y43" s="452"/>
      <c r="Z43" s="452"/>
      <c r="AA43" s="440"/>
      <c r="AB43" s="50"/>
      <c r="AC43" s="32"/>
      <c r="AD43" s="32"/>
      <c r="AE43" s="32"/>
      <c r="AF43" s="32"/>
      <c r="AG43" s="32"/>
    </row>
    <row r="44" spans="1:33" ht="15.75" customHeight="1" x14ac:dyDescent="0.3">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c r="AE44" s="32"/>
      <c r="AF44" s="32"/>
      <c r="AG44" s="32"/>
    </row>
    <row r="45" spans="1:33" ht="15.75" customHeight="1" x14ac:dyDescent="0.3">
      <c r="A45" s="32"/>
      <c r="B45" s="40"/>
      <c r="C45" s="32"/>
      <c r="D45" s="64" t="s">
        <v>63</v>
      </c>
      <c r="E45" s="32"/>
      <c r="F45" s="472" t="s">
        <v>64</v>
      </c>
      <c r="G45" s="440"/>
      <c r="H45" s="32"/>
      <c r="I45" s="32"/>
      <c r="J45" s="56" t="s">
        <v>65</v>
      </c>
      <c r="K45" s="32"/>
      <c r="L45" s="472" t="s">
        <v>66</v>
      </c>
      <c r="M45" s="452"/>
      <c r="N45" s="440"/>
      <c r="O45" s="56"/>
      <c r="P45" s="56"/>
      <c r="Q45" s="32"/>
      <c r="R45" s="56" t="s">
        <v>67</v>
      </c>
      <c r="S45" s="56"/>
      <c r="T45" s="56"/>
      <c r="U45" s="56"/>
      <c r="V45" s="56"/>
      <c r="W45" s="499"/>
      <c r="X45" s="452"/>
      <c r="Y45" s="452"/>
      <c r="Z45" s="452"/>
      <c r="AA45" s="440"/>
      <c r="AB45" s="55"/>
      <c r="AC45" s="32"/>
      <c r="AD45" s="32"/>
      <c r="AE45" s="32"/>
      <c r="AF45" s="32"/>
      <c r="AG45" s="32"/>
    </row>
    <row r="46" spans="1:33" ht="15.75" customHeight="1" x14ac:dyDescent="0.3">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c r="AE46" s="32"/>
      <c r="AF46" s="32"/>
      <c r="AG46" s="32"/>
    </row>
    <row r="47" spans="1:33" ht="15.75" customHeight="1" x14ac:dyDescent="0.3">
      <c r="A47" s="32"/>
      <c r="B47" s="40"/>
      <c r="C47" s="65" t="s">
        <v>68</v>
      </c>
      <c r="D47" s="500">
        <v>2024</v>
      </c>
      <c r="E47" s="501"/>
      <c r="F47" s="502"/>
      <c r="G47" s="46"/>
      <c r="H47" s="47"/>
      <c r="I47" s="47"/>
      <c r="J47" s="47"/>
      <c r="K47" s="47"/>
      <c r="L47" s="47"/>
      <c r="M47" s="47"/>
      <c r="N47" s="47"/>
      <c r="O47" s="47"/>
      <c r="P47" s="47"/>
      <c r="Q47" s="490"/>
      <c r="R47" s="489"/>
      <c r="S47" s="489"/>
      <c r="T47" s="489"/>
      <c r="U47" s="469"/>
      <c r="V47" s="47"/>
      <c r="W47" s="47"/>
      <c r="X47" s="488"/>
      <c r="Y47" s="489"/>
      <c r="Z47" s="489"/>
      <c r="AA47" s="469"/>
      <c r="AB47" s="55"/>
      <c r="AC47" s="32"/>
      <c r="AD47" s="32"/>
      <c r="AE47" s="32"/>
      <c r="AF47" s="32"/>
      <c r="AG47" s="32"/>
    </row>
    <row r="48" spans="1:33" ht="5.25" customHeight="1" x14ac:dyDescent="0.3">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c r="AE48" s="32"/>
      <c r="AF48" s="32"/>
      <c r="AG48" s="32"/>
    </row>
    <row r="49" spans="1:33" ht="15.75" customHeight="1" x14ac:dyDescent="0.3">
      <c r="A49" s="32"/>
      <c r="B49" s="40"/>
      <c r="C49" s="56" t="s">
        <v>57</v>
      </c>
      <c r="D49" s="497">
        <v>1.2</v>
      </c>
      <c r="E49" s="452"/>
      <c r="F49" s="440"/>
      <c r="G49" s="32"/>
      <c r="H49" s="47"/>
      <c r="I49" s="47"/>
      <c r="J49" s="47"/>
      <c r="K49" s="47"/>
      <c r="L49" s="47"/>
      <c r="M49" s="47"/>
      <c r="N49" s="47"/>
      <c r="O49" s="47"/>
      <c r="P49" s="47"/>
      <c r="Q49" s="490"/>
      <c r="R49" s="489"/>
      <c r="S49" s="489"/>
      <c r="T49" s="489"/>
      <c r="U49" s="469"/>
      <c r="V49" s="47"/>
      <c r="W49" s="47"/>
      <c r="X49" s="488"/>
      <c r="Y49" s="489"/>
      <c r="Z49" s="489"/>
      <c r="AA49" s="469"/>
      <c r="AB49" s="48"/>
      <c r="AC49" s="32"/>
      <c r="AD49" s="32"/>
      <c r="AE49" s="32"/>
      <c r="AF49" s="32"/>
      <c r="AG49" s="32"/>
    </row>
    <row r="50" spans="1:33" ht="15.75" customHeight="1" x14ac:dyDescent="0.3">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c r="AE50" s="32"/>
      <c r="AF50" s="32"/>
      <c r="AG50" s="32"/>
    </row>
    <row r="51" spans="1:33" ht="15.75" customHeight="1" x14ac:dyDescent="0.3">
      <c r="A51" s="32"/>
      <c r="B51" s="40"/>
      <c r="C51" s="56"/>
      <c r="D51" s="451" t="s">
        <v>69</v>
      </c>
      <c r="E51" s="452"/>
      <c r="F51" s="452"/>
      <c r="G51" s="452"/>
      <c r="H51" s="452"/>
      <c r="I51" s="452"/>
      <c r="J51" s="452"/>
      <c r="K51" s="452"/>
      <c r="L51" s="452"/>
      <c r="M51" s="452"/>
      <c r="N51" s="452"/>
      <c r="O51" s="452"/>
      <c r="P51" s="452"/>
      <c r="Q51" s="452"/>
      <c r="R51" s="452"/>
      <c r="S51" s="452"/>
      <c r="T51" s="452"/>
      <c r="U51" s="452"/>
      <c r="V51" s="452"/>
      <c r="W51" s="452"/>
      <c r="X51" s="452"/>
      <c r="Y51" s="440"/>
      <c r="Z51" s="57"/>
      <c r="AA51" s="57"/>
      <c r="AB51" s="68"/>
      <c r="AC51" s="32"/>
      <c r="AD51" s="32"/>
      <c r="AE51" s="32"/>
      <c r="AF51" s="32"/>
      <c r="AG51" s="32"/>
    </row>
    <row r="52" spans="1:33" ht="15.75" customHeight="1" x14ac:dyDescent="0.3">
      <c r="A52" s="32"/>
      <c r="B52" s="40"/>
      <c r="C52" s="32"/>
      <c r="D52" s="457" t="s">
        <v>70</v>
      </c>
      <c r="E52" s="452"/>
      <c r="F52" s="452"/>
      <c r="G52" s="452"/>
      <c r="H52" s="440"/>
      <c r="I52" s="453" t="s">
        <v>71</v>
      </c>
      <c r="J52" s="452"/>
      <c r="K52" s="452"/>
      <c r="L52" s="452"/>
      <c r="M52" s="452"/>
      <c r="N52" s="452"/>
      <c r="O52" s="452"/>
      <c r="P52" s="440"/>
      <c r="Q52" s="454" t="s">
        <v>72</v>
      </c>
      <c r="R52" s="452"/>
      <c r="S52" s="452"/>
      <c r="T52" s="452"/>
      <c r="U52" s="452"/>
      <c r="V52" s="452"/>
      <c r="W52" s="452"/>
      <c r="X52" s="452"/>
      <c r="Y52" s="440"/>
      <c r="Z52" s="57"/>
      <c r="AA52" s="57"/>
      <c r="AB52" s="68"/>
      <c r="AC52" s="32"/>
      <c r="AD52" s="32"/>
      <c r="AE52" s="32"/>
      <c r="AF52" s="32"/>
      <c r="AG52" s="32"/>
    </row>
    <row r="53" spans="1:33" ht="15.75" customHeight="1" x14ac:dyDescent="0.3">
      <c r="A53" s="69"/>
      <c r="B53" s="70"/>
      <c r="C53" s="71"/>
      <c r="D53" s="458" t="s">
        <v>73</v>
      </c>
      <c r="E53" s="452"/>
      <c r="F53" s="452"/>
      <c r="G53" s="452"/>
      <c r="H53" s="440"/>
      <c r="I53" s="455" t="s">
        <v>74</v>
      </c>
      <c r="J53" s="452"/>
      <c r="K53" s="452"/>
      <c r="L53" s="452"/>
      <c r="M53" s="452"/>
      <c r="N53" s="452"/>
      <c r="O53" s="452"/>
      <c r="P53" s="440"/>
      <c r="Q53" s="456" t="s">
        <v>75</v>
      </c>
      <c r="R53" s="452"/>
      <c r="S53" s="452"/>
      <c r="T53" s="452"/>
      <c r="U53" s="452"/>
      <c r="V53" s="452"/>
      <c r="W53" s="452"/>
      <c r="X53" s="452"/>
      <c r="Y53" s="440"/>
      <c r="Z53" s="69"/>
      <c r="AA53" s="69"/>
      <c r="AB53" s="72"/>
      <c r="AC53" s="69"/>
      <c r="AD53" s="69"/>
      <c r="AE53" s="69"/>
      <c r="AF53" s="69"/>
      <c r="AG53" s="69"/>
    </row>
    <row r="54" spans="1:33" ht="15.75" customHeight="1" x14ac:dyDescent="0.3">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c r="AE54" s="32"/>
      <c r="AF54" s="32"/>
      <c r="AG54" s="32"/>
    </row>
    <row r="55" spans="1:33" ht="15.75" customHeight="1" x14ac:dyDescent="0.3">
      <c r="A55" s="75"/>
      <c r="B55" s="76"/>
      <c r="C55" s="459" t="s">
        <v>76</v>
      </c>
      <c r="D55" s="452"/>
      <c r="E55" s="452"/>
      <c r="F55" s="440"/>
      <c r="G55" s="460" t="s">
        <v>77</v>
      </c>
      <c r="H55" s="461" t="s">
        <v>78</v>
      </c>
      <c r="I55" s="462"/>
      <c r="J55" s="462"/>
      <c r="K55" s="462"/>
      <c r="L55" s="462"/>
      <c r="M55" s="462"/>
      <c r="N55" s="462"/>
      <c r="O55" s="462"/>
      <c r="P55" s="462"/>
      <c r="Q55" s="462"/>
      <c r="R55" s="462"/>
      <c r="S55" s="462"/>
      <c r="T55" s="462"/>
      <c r="U55" s="462"/>
      <c r="V55" s="462"/>
      <c r="W55" s="462"/>
      <c r="X55" s="462"/>
      <c r="Y55" s="462"/>
      <c r="Z55" s="462"/>
      <c r="AA55" s="463"/>
      <c r="AB55" s="68"/>
      <c r="AC55" s="75"/>
      <c r="AD55" s="75"/>
      <c r="AE55" s="75"/>
      <c r="AF55" s="75"/>
      <c r="AG55" s="75"/>
    </row>
    <row r="56" spans="1:33" ht="15.75" customHeight="1" x14ac:dyDescent="0.3">
      <c r="A56" s="75"/>
      <c r="B56" s="76"/>
      <c r="C56" s="77" t="s">
        <v>79</v>
      </c>
      <c r="D56" s="78" t="s">
        <v>164</v>
      </c>
      <c r="E56" s="459" t="s">
        <v>80</v>
      </c>
      <c r="F56" s="440"/>
      <c r="G56" s="426"/>
      <c r="H56" s="464"/>
      <c r="I56" s="465"/>
      <c r="J56" s="465"/>
      <c r="K56" s="465"/>
      <c r="L56" s="465"/>
      <c r="M56" s="465"/>
      <c r="N56" s="465"/>
      <c r="O56" s="465"/>
      <c r="P56" s="465"/>
      <c r="Q56" s="465"/>
      <c r="R56" s="465"/>
      <c r="S56" s="465"/>
      <c r="T56" s="465"/>
      <c r="U56" s="465"/>
      <c r="V56" s="465"/>
      <c r="W56" s="465"/>
      <c r="X56" s="465"/>
      <c r="Y56" s="465"/>
      <c r="Z56" s="465"/>
      <c r="AA56" s="466"/>
      <c r="AB56" s="68"/>
      <c r="AC56" s="75"/>
      <c r="AD56" s="75"/>
      <c r="AE56" s="75"/>
      <c r="AF56" s="75"/>
      <c r="AG56" s="75"/>
    </row>
    <row r="57" spans="1:33" ht="15.75" customHeight="1" x14ac:dyDescent="0.3">
      <c r="A57" s="75"/>
      <c r="B57" s="76"/>
      <c r="C57" s="79">
        <v>2024</v>
      </c>
      <c r="D57" s="80">
        <v>45474</v>
      </c>
      <c r="E57" s="467">
        <v>45656</v>
      </c>
      <c r="F57" s="440"/>
      <c r="G57" s="81">
        <v>0.65</v>
      </c>
      <c r="H57" s="471"/>
      <c r="I57" s="452"/>
      <c r="J57" s="452"/>
      <c r="K57" s="452"/>
      <c r="L57" s="452"/>
      <c r="M57" s="452"/>
      <c r="N57" s="452"/>
      <c r="O57" s="452"/>
      <c r="P57" s="452"/>
      <c r="Q57" s="452"/>
      <c r="R57" s="452"/>
      <c r="S57" s="452"/>
      <c r="T57" s="452"/>
      <c r="U57" s="452"/>
      <c r="V57" s="452"/>
      <c r="W57" s="452"/>
      <c r="X57" s="452"/>
      <c r="Y57" s="452"/>
      <c r="Z57" s="452"/>
      <c r="AA57" s="440"/>
      <c r="AB57" s="68"/>
      <c r="AC57" s="75"/>
      <c r="AD57" s="75"/>
      <c r="AE57" s="75"/>
      <c r="AF57" s="75"/>
      <c r="AG57" s="75"/>
    </row>
    <row r="58" spans="1:33" ht="15.75" customHeight="1" x14ac:dyDescent="0.3">
      <c r="A58" s="75"/>
      <c r="B58" s="76"/>
      <c r="C58" s="79">
        <v>2025</v>
      </c>
      <c r="D58" s="80">
        <v>45658</v>
      </c>
      <c r="E58" s="467">
        <v>46021</v>
      </c>
      <c r="F58" s="440"/>
      <c r="G58" s="81">
        <v>0.85</v>
      </c>
      <c r="H58" s="471"/>
      <c r="I58" s="452"/>
      <c r="J58" s="452"/>
      <c r="K58" s="452"/>
      <c r="L58" s="452"/>
      <c r="M58" s="452"/>
      <c r="N58" s="452"/>
      <c r="O58" s="452"/>
      <c r="P58" s="452"/>
      <c r="Q58" s="452"/>
      <c r="R58" s="452"/>
      <c r="S58" s="452"/>
      <c r="T58" s="452"/>
      <c r="U58" s="452"/>
      <c r="V58" s="452"/>
      <c r="W58" s="452"/>
      <c r="X58" s="452"/>
      <c r="Y58" s="452"/>
      <c r="Z58" s="452"/>
      <c r="AA58" s="440"/>
      <c r="AB58" s="68"/>
      <c r="AC58" s="75"/>
      <c r="AD58" s="75"/>
      <c r="AE58" s="75"/>
      <c r="AF58" s="75"/>
      <c r="AG58" s="75"/>
    </row>
    <row r="59" spans="1:33" ht="15.75" customHeight="1" x14ac:dyDescent="0.3">
      <c r="A59" s="75"/>
      <c r="B59" s="76"/>
      <c r="C59" s="79">
        <v>2026</v>
      </c>
      <c r="D59" s="80">
        <v>46023</v>
      </c>
      <c r="E59" s="467">
        <v>46386</v>
      </c>
      <c r="F59" s="440"/>
      <c r="G59" s="81">
        <v>0.85</v>
      </c>
      <c r="H59" s="471"/>
      <c r="I59" s="452"/>
      <c r="J59" s="452"/>
      <c r="K59" s="452"/>
      <c r="L59" s="452"/>
      <c r="M59" s="452"/>
      <c r="N59" s="452"/>
      <c r="O59" s="452"/>
      <c r="P59" s="452"/>
      <c r="Q59" s="452"/>
      <c r="R59" s="452"/>
      <c r="S59" s="452"/>
      <c r="T59" s="452"/>
      <c r="U59" s="452"/>
      <c r="V59" s="452"/>
      <c r="W59" s="452"/>
      <c r="X59" s="452"/>
      <c r="Y59" s="452"/>
      <c r="Z59" s="452"/>
      <c r="AA59" s="440"/>
      <c r="AB59" s="68"/>
      <c r="AC59" s="75"/>
      <c r="AD59" s="75"/>
      <c r="AE59" s="75"/>
      <c r="AF59" s="75"/>
      <c r="AG59" s="75"/>
    </row>
    <row r="60" spans="1:33" ht="15.75" customHeight="1" x14ac:dyDescent="0.3">
      <c r="A60" s="75"/>
      <c r="B60" s="76"/>
      <c r="C60" s="79">
        <v>2027</v>
      </c>
      <c r="D60" s="80">
        <v>46388</v>
      </c>
      <c r="E60" s="467">
        <v>46751</v>
      </c>
      <c r="F60" s="440"/>
      <c r="G60" s="81">
        <v>0.65</v>
      </c>
      <c r="H60" s="471"/>
      <c r="I60" s="452"/>
      <c r="J60" s="452"/>
      <c r="K60" s="452"/>
      <c r="L60" s="452"/>
      <c r="M60" s="452"/>
      <c r="N60" s="452"/>
      <c r="O60" s="452"/>
      <c r="P60" s="452"/>
      <c r="Q60" s="452"/>
      <c r="R60" s="452"/>
      <c r="S60" s="452"/>
      <c r="T60" s="452"/>
      <c r="U60" s="452"/>
      <c r="V60" s="452"/>
      <c r="W60" s="452"/>
      <c r="X60" s="452"/>
      <c r="Y60" s="452"/>
      <c r="Z60" s="452"/>
      <c r="AA60" s="440"/>
      <c r="AB60" s="68"/>
      <c r="AC60" s="75"/>
      <c r="AD60" s="75"/>
      <c r="AE60" s="75"/>
      <c r="AF60" s="75"/>
      <c r="AG60" s="75"/>
    </row>
    <row r="61" spans="1:33" ht="15.75" customHeight="1" x14ac:dyDescent="0.3">
      <c r="A61" s="75"/>
      <c r="B61" s="76"/>
      <c r="C61" s="79"/>
      <c r="D61" s="79"/>
      <c r="E61" s="459"/>
      <c r="F61" s="440"/>
      <c r="G61" s="78"/>
      <c r="H61" s="459"/>
      <c r="I61" s="452"/>
      <c r="J61" s="452"/>
      <c r="K61" s="452"/>
      <c r="L61" s="452"/>
      <c r="M61" s="452"/>
      <c r="N61" s="452"/>
      <c r="O61" s="452"/>
      <c r="P61" s="452"/>
      <c r="Q61" s="452"/>
      <c r="R61" s="452"/>
      <c r="S61" s="452"/>
      <c r="T61" s="452"/>
      <c r="U61" s="452"/>
      <c r="V61" s="452"/>
      <c r="W61" s="452"/>
      <c r="X61" s="452"/>
      <c r="Y61" s="452"/>
      <c r="Z61" s="452"/>
      <c r="AA61" s="440"/>
      <c r="AB61" s="68"/>
      <c r="AC61" s="75"/>
      <c r="AD61" s="75"/>
      <c r="AE61" s="75"/>
      <c r="AF61" s="75"/>
      <c r="AG61" s="75"/>
    </row>
    <row r="62" spans="1:33" ht="15.75" customHeight="1" x14ac:dyDescent="0.3">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c r="AE62" s="32"/>
      <c r="AF62" s="32"/>
      <c r="AG62" s="32"/>
    </row>
    <row r="63" spans="1:33" ht="15.75" customHeight="1" x14ac:dyDescent="0.3">
      <c r="A63" s="32"/>
      <c r="B63" s="40"/>
      <c r="C63" s="473" t="s">
        <v>81</v>
      </c>
      <c r="D63" s="469"/>
      <c r="E63" s="56"/>
      <c r="F63" s="47" t="s">
        <v>82</v>
      </c>
      <c r="G63" s="82"/>
      <c r="H63" s="59"/>
      <c r="I63" s="47" t="s">
        <v>83</v>
      </c>
      <c r="J63" s="32"/>
      <c r="K63" s="472"/>
      <c r="L63" s="440"/>
      <c r="M63" s="56"/>
      <c r="N63" s="32"/>
      <c r="O63" s="32"/>
      <c r="P63" s="32"/>
      <c r="Q63" s="32"/>
      <c r="R63" s="32"/>
      <c r="S63" s="32"/>
      <c r="T63" s="32"/>
      <c r="U63" s="32"/>
      <c r="V63" s="32"/>
      <c r="W63" s="32"/>
      <c r="X63" s="32"/>
      <c r="Y63" s="32"/>
      <c r="Z63" s="32"/>
      <c r="AA63" s="32"/>
      <c r="AB63" s="50"/>
      <c r="AC63" s="32"/>
      <c r="AD63" s="32"/>
      <c r="AE63" s="32"/>
      <c r="AF63" s="32"/>
      <c r="AG63" s="32"/>
    </row>
    <row r="64" spans="1:33" ht="15.75" customHeight="1" x14ac:dyDescent="0.3">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c r="AE64" s="32"/>
      <c r="AF64" s="32"/>
      <c r="AG64" s="32"/>
    </row>
    <row r="65" spans="1:33" ht="15.75" customHeight="1" x14ac:dyDescent="0.3">
      <c r="A65" s="32"/>
      <c r="B65" s="470" t="s">
        <v>84</v>
      </c>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40"/>
      <c r="AC65" s="32"/>
      <c r="AD65" s="32"/>
      <c r="AE65" s="32"/>
      <c r="AF65" s="32"/>
      <c r="AG65" s="32"/>
    </row>
    <row r="66" spans="1:33" ht="15.75" customHeight="1" x14ac:dyDescent="0.3">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c r="AE66" s="32"/>
      <c r="AF66" s="32"/>
      <c r="AG66" s="32"/>
    </row>
    <row r="67" spans="1:33" ht="29.25" customHeight="1" x14ac:dyDescent="0.3">
      <c r="A67" s="32"/>
      <c r="B67" s="459" t="s">
        <v>79</v>
      </c>
      <c r="C67" s="440"/>
      <c r="D67" s="78"/>
      <c r="E67" s="459" t="s">
        <v>85</v>
      </c>
      <c r="F67" s="440"/>
      <c r="G67" s="78"/>
      <c r="H67" s="451" t="s">
        <v>86</v>
      </c>
      <c r="I67" s="440"/>
      <c r="J67" s="459"/>
      <c r="K67" s="440"/>
      <c r="L67" s="468"/>
      <c r="M67" s="469"/>
      <c r="N67" s="78" t="s">
        <v>87</v>
      </c>
      <c r="O67" s="459"/>
      <c r="P67" s="452"/>
      <c r="Q67" s="440"/>
      <c r="R67" s="459" t="s">
        <v>88</v>
      </c>
      <c r="S67" s="452"/>
      <c r="T67" s="440"/>
      <c r="U67" s="459"/>
      <c r="V67" s="452"/>
      <c r="W67" s="440"/>
      <c r="X67" s="459" t="s">
        <v>89</v>
      </c>
      <c r="Y67" s="440"/>
      <c r="Z67" s="459"/>
      <c r="AA67" s="452"/>
      <c r="AB67" s="440"/>
      <c r="AC67" s="32"/>
      <c r="AD67" s="32"/>
      <c r="AE67" s="32"/>
      <c r="AF67" s="32"/>
      <c r="AG67" s="32"/>
    </row>
    <row r="68" spans="1:33" ht="15.75" customHeight="1" x14ac:dyDescent="0.3">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c r="AE68" s="32"/>
      <c r="AF68" s="32"/>
      <c r="AG68" s="32"/>
    </row>
    <row r="69" spans="1:33" ht="15.75" customHeight="1" x14ac:dyDescent="0.3">
      <c r="A69" s="32"/>
      <c r="B69" s="470" t="s">
        <v>90</v>
      </c>
      <c r="C69" s="440"/>
      <c r="D69" s="474"/>
      <c r="E69" s="475"/>
      <c r="F69" s="475"/>
      <c r="G69" s="475"/>
      <c r="H69" s="475"/>
      <c r="I69" s="475"/>
      <c r="J69" s="475"/>
      <c r="K69" s="475"/>
      <c r="L69" s="475"/>
      <c r="M69" s="475"/>
      <c r="N69" s="475"/>
      <c r="O69" s="475"/>
      <c r="P69" s="475"/>
      <c r="Q69" s="475"/>
      <c r="R69" s="475"/>
      <c r="S69" s="475"/>
      <c r="T69" s="475"/>
      <c r="U69" s="475"/>
      <c r="V69" s="475"/>
      <c r="W69" s="475"/>
      <c r="X69" s="475"/>
      <c r="Y69" s="475"/>
      <c r="Z69" s="475"/>
      <c r="AA69" s="475"/>
      <c r="AB69" s="476"/>
      <c r="AC69" s="32"/>
      <c r="AD69" s="32"/>
      <c r="AE69" s="32"/>
      <c r="AF69" s="32"/>
      <c r="AG69" s="32"/>
    </row>
    <row r="70" spans="1:33" ht="15.75" customHeight="1" x14ac:dyDescent="0.3">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c r="AE70" s="32"/>
      <c r="AF70" s="32"/>
      <c r="AG70" s="32"/>
    </row>
    <row r="71" spans="1:33" ht="15.75" customHeight="1" x14ac:dyDescent="0.3">
      <c r="A71" s="32"/>
      <c r="B71" s="470" t="s">
        <v>91</v>
      </c>
      <c r="C71" s="440"/>
      <c r="D71" s="477"/>
      <c r="E71" s="475"/>
      <c r="F71" s="475"/>
      <c r="G71" s="475"/>
      <c r="H71" s="475"/>
      <c r="I71" s="475"/>
      <c r="J71" s="475"/>
      <c r="K71" s="475"/>
      <c r="L71" s="475"/>
      <c r="M71" s="475"/>
      <c r="N71" s="475"/>
      <c r="O71" s="475"/>
      <c r="P71" s="475"/>
      <c r="Q71" s="475"/>
      <c r="R71" s="475"/>
      <c r="S71" s="475"/>
      <c r="T71" s="475"/>
      <c r="U71" s="475"/>
      <c r="V71" s="475"/>
      <c r="W71" s="475"/>
      <c r="X71" s="475"/>
      <c r="Y71" s="475"/>
      <c r="Z71" s="475"/>
      <c r="AA71" s="475"/>
      <c r="AB71" s="476"/>
      <c r="AC71" s="32"/>
      <c r="AD71" s="32"/>
      <c r="AE71" s="32"/>
      <c r="AF71" s="32"/>
      <c r="AG71" s="32"/>
    </row>
    <row r="72" spans="1:33" ht="15.75" customHeight="1" x14ac:dyDescent="0.3">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c r="AE72" s="32"/>
      <c r="AF72" s="32"/>
      <c r="AG72" s="32"/>
    </row>
    <row r="73" spans="1:33" ht="15.75" customHeight="1" x14ac:dyDescent="0.3">
      <c r="A73" s="32"/>
      <c r="B73" s="470" t="s">
        <v>92</v>
      </c>
      <c r="C73" s="440"/>
      <c r="D73" s="477"/>
      <c r="E73" s="475"/>
      <c r="F73" s="475"/>
      <c r="G73" s="475"/>
      <c r="H73" s="475"/>
      <c r="I73" s="475"/>
      <c r="J73" s="475"/>
      <c r="K73" s="475"/>
      <c r="L73" s="475"/>
      <c r="M73" s="475"/>
      <c r="N73" s="475"/>
      <c r="O73" s="475"/>
      <c r="P73" s="475"/>
      <c r="Q73" s="475"/>
      <c r="R73" s="475"/>
      <c r="S73" s="475"/>
      <c r="T73" s="475"/>
      <c r="U73" s="475"/>
      <c r="V73" s="475"/>
      <c r="W73" s="475"/>
      <c r="X73" s="475"/>
      <c r="Y73" s="475"/>
      <c r="Z73" s="475"/>
      <c r="AA73" s="475"/>
      <c r="AB73" s="476"/>
      <c r="AC73" s="32"/>
      <c r="AD73" s="32"/>
      <c r="AE73" s="32"/>
      <c r="AF73" s="32"/>
      <c r="AG73" s="32"/>
    </row>
    <row r="74" spans="1:33" ht="15.75" customHeight="1" x14ac:dyDescent="0.3">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c r="AE74" s="32"/>
      <c r="AF74" s="32"/>
      <c r="AG74" s="32"/>
    </row>
    <row r="75" spans="1:33" ht="15.75" customHeight="1" x14ac:dyDescent="0.3">
      <c r="A75" s="32"/>
      <c r="B75" s="470" t="s">
        <v>93</v>
      </c>
      <c r="C75" s="440"/>
      <c r="D75" s="477"/>
      <c r="E75" s="475"/>
      <c r="F75" s="475"/>
      <c r="G75" s="475"/>
      <c r="H75" s="475"/>
      <c r="I75" s="475"/>
      <c r="J75" s="475"/>
      <c r="K75" s="475"/>
      <c r="L75" s="475"/>
      <c r="M75" s="475"/>
      <c r="N75" s="475"/>
      <c r="O75" s="475"/>
      <c r="P75" s="475"/>
      <c r="Q75" s="475"/>
      <c r="R75" s="475"/>
      <c r="S75" s="475"/>
      <c r="T75" s="475"/>
      <c r="U75" s="475"/>
      <c r="V75" s="475"/>
      <c r="W75" s="475"/>
      <c r="X75" s="475"/>
      <c r="Y75" s="475"/>
      <c r="Z75" s="475"/>
      <c r="AA75" s="475"/>
      <c r="AB75" s="476"/>
      <c r="AC75" s="32"/>
      <c r="AD75" s="32"/>
      <c r="AE75" s="32"/>
      <c r="AF75" s="32"/>
      <c r="AG75" s="32"/>
    </row>
    <row r="76" spans="1:33" ht="15.75" customHeight="1" x14ac:dyDescent="0.3">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c r="AE76" s="32"/>
      <c r="AF76" s="32"/>
      <c r="AG76" s="32"/>
    </row>
    <row r="77" spans="1:33" ht="15.75" customHeight="1" x14ac:dyDescent="0.3">
      <c r="A77" s="32"/>
      <c r="B77" s="470" t="s">
        <v>94</v>
      </c>
      <c r="C77" s="440"/>
      <c r="D77" s="477"/>
      <c r="E77" s="475"/>
      <c r="F77" s="475"/>
      <c r="G77" s="475"/>
      <c r="H77" s="475"/>
      <c r="I77" s="475"/>
      <c r="J77" s="475"/>
      <c r="K77" s="475"/>
      <c r="L77" s="475"/>
      <c r="M77" s="475"/>
      <c r="N77" s="475"/>
      <c r="O77" s="475"/>
      <c r="P77" s="475"/>
      <c r="Q77" s="475"/>
      <c r="R77" s="475"/>
      <c r="S77" s="475"/>
      <c r="T77" s="475"/>
      <c r="U77" s="475"/>
      <c r="V77" s="475"/>
      <c r="W77" s="475"/>
      <c r="X77" s="475"/>
      <c r="Y77" s="475"/>
      <c r="Z77" s="475"/>
      <c r="AA77" s="475"/>
      <c r="AB77" s="476"/>
      <c r="AC77" s="32"/>
      <c r="AD77" s="32"/>
      <c r="AE77" s="32"/>
      <c r="AF77" s="32"/>
      <c r="AG77" s="32"/>
    </row>
    <row r="78" spans="1:33" ht="15.75" customHeight="1" x14ac:dyDescent="0.3">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c r="AE78" s="32"/>
      <c r="AF78" s="32"/>
      <c r="AG78" s="32"/>
    </row>
    <row r="79" spans="1:33" ht="15.75" customHeight="1" x14ac:dyDescent="0.3">
      <c r="A79" s="32"/>
      <c r="B79" s="470" t="s">
        <v>95</v>
      </c>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40"/>
      <c r="AC79" s="32"/>
      <c r="AD79" s="32"/>
      <c r="AE79" s="32"/>
      <c r="AF79" s="32"/>
      <c r="AG79" s="32"/>
    </row>
    <row r="80" spans="1:33" ht="15.75" customHeight="1" x14ac:dyDescent="0.3">
      <c r="A80" s="32"/>
      <c r="B80" s="451" t="s">
        <v>35</v>
      </c>
      <c r="C80" s="440"/>
      <c r="D80" s="92" t="s">
        <v>96</v>
      </c>
      <c r="E80" s="451" t="s">
        <v>97</v>
      </c>
      <c r="F80" s="440"/>
      <c r="G80" s="451" t="s">
        <v>95</v>
      </c>
      <c r="H80" s="452"/>
      <c r="I80" s="452"/>
      <c r="J80" s="452"/>
      <c r="K80" s="452"/>
      <c r="L80" s="452"/>
      <c r="M80" s="452"/>
      <c r="N80" s="452"/>
      <c r="O80" s="440"/>
      <c r="P80" s="451" t="s">
        <v>98</v>
      </c>
      <c r="Q80" s="452"/>
      <c r="R80" s="452"/>
      <c r="S80" s="452"/>
      <c r="T80" s="452"/>
      <c r="U80" s="452"/>
      <c r="V80" s="452"/>
      <c r="W80" s="452"/>
      <c r="X80" s="452"/>
      <c r="Y80" s="452"/>
      <c r="Z80" s="452"/>
      <c r="AA80" s="452"/>
      <c r="AB80" s="440"/>
      <c r="AC80" s="32"/>
      <c r="AD80" s="32"/>
      <c r="AE80" s="32"/>
      <c r="AF80" s="32"/>
      <c r="AG80" s="32"/>
    </row>
    <row r="81" spans="1:33" ht="15.75" customHeight="1" x14ac:dyDescent="0.3">
      <c r="A81" s="32"/>
      <c r="B81" s="451"/>
      <c r="C81" s="440"/>
      <c r="D81" s="58"/>
      <c r="E81" s="451"/>
      <c r="F81" s="440"/>
      <c r="G81" s="478"/>
      <c r="H81" s="452"/>
      <c r="I81" s="452"/>
      <c r="J81" s="452"/>
      <c r="K81" s="452"/>
      <c r="L81" s="452"/>
      <c r="M81" s="452"/>
      <c r="N81" s="452"/>
      <c r="O81" s="440"/>
      <c r="P81" s="478"/>
      <c r="Q81" s="452"/>
      <c r="R81" s="452"/>
      <c r="S81" s="452"/>
      <c r="T81" s="452"/>
      <c r="U81" s="452"/>
      <c r="V81" s="452"/>
      <c r="W81" s="452"/>
      <c r="X81" s="452"/>
      <c r="Y81" s="452"/>
      <c r="Z81" s="452"/>
      <c r="AA81" s="452"/>
      <c r="AB81" s="440"/>
      <c r="AC81" s="32"/>
      <c r="AD81" s="32"/>
      <c r="AE81" s="32"/>
      <c r="AF81" s="32"/>
      <c r="AG81" s="32"/>
    </row>
    <row r="82" spans="1:33" ht="15.75" customHeight="1" x14ac:dyDescent="0.3">
      <c r="A82" s="32"/>
      <c r="B82" s="451"/>
      <c r="C82" s="440"/>
      <c r="D82" s="58"/>
      <c r="E82" s="451"/>
      <c r="F82" s="440"/>
      <c r="G82" s="478"/>
      <c r="H82" s="452"/>
      <c r="I82" s="452"/>
      <c r="J82" s="452"/>
      <c r="K82" s="452"/>
      <c r="L82" s="452"/>
      <c r="M82" s="452"/>
      <c r="N82" s="452"/>
      <c r="O82" s="440"/>
      <c r="P82" s="478"/>
      <c r="Q82" s="452"/>
      <c r="R82" s="452"/>
      <c r="S82" s="452"/>
      <c r="T82" s="452"/>
      <c r="U82" s="452"/>
      <c r="V82" s="452"/>
      <c r="W82" s="452"/>
      <c r="X82" s="452"/>
      <c r="Y82" s="452"/>
      <c r="Z82" s="452"/>
      <c r="AA82" s="452"/>
      <c r="AB82" s="440"/>
      <c r="AC82" s="32"/>
      <c r="AD82" s="32"/>
      <c r="AE82" s="32"/>
      <c r="AF82" s="32"/>
      <c r="AG82" s="32"/>
    </row>
    <row r="83" spans="1:33" ht="26.25" customHeight="1" x14ac:dyDescent="0.3">
      <c r="A83" s="32"/>
      <c r="B83" s="479" t="s">
        <v>178</v>
      </c>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452"/>
      <c r="AB83" s="440"/>
      <c r="AC83" s="32"/>
      <c r="AD83" s="93"/>
      <c r="AE83" s="32"/>
      <c r="AF83" s="32"/>
      <c r="AG83" s="32"/>
    </row>
    <row r="84" spans="1:33"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row>
    <row r="85" spans="1:33"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row>
    <row r="86" spans="1:33"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row>
    <row r="87" spans="1:33"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row>
    <row r="88" spans="1:33"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row>
    <row r="89" spans="1:33"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row>
    <row r="90" spans="1:33"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row>
    <row r="91" spans="1:33"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row>
    <row r="92" spans="1:33"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row>
    <row r="93" spans="1:33"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row>
    <row r="94" spans="1:33"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row>
    <row r="95" spans="1:33"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row>
    <row r="96" spans="1:33"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row>
    <row r="97" spans="1:33"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row>
    <row r="98" spans="1:33"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row>
    <row r="99" spans="1:33"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row>
    <row r="100" spans="1:33"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row>
    <row r="101" spans="1:33"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row>
    <row r="102" spans="1:33"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row>
    <row r="103" spans="1:33"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row>
    <row r="104" spans="1:33"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row>
    <row r="105" spans="1:33"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row>
    <row r="106" spans="1:33"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row>
    <row r="107" spans="1:33"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row>
    <row r="108" spans="1:33"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row>
    <row r="109" spans="1:33"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row>
    <row r="110" spans="1:33"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row>
    <row r="111" spans="1:33"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row>
    <row r="112" spans="1:33"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row>
    <row r="113" spans="1:33"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row>
    <row r="114" spans="1:33"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row>
    <row r="115" spans="1:33"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row>
    <row r="116" spans="1:33"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row>
    <row r="117" spans="1:33"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row>
    <row r="118" spans="1:33"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row>
    <row r="119" spans="1:33"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row>
    <row r="120" spans="1:33"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row>
    <row r="121" spans="1:33"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row>
    <row r="122" spans="1:33"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row>
    <row r="123" spans="1:33"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row>
    <row r="124" spans="1:33"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row>
    <row r="125" spans="1:33"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row>
    <row r="126" spans="1:33"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row>
    <row r="127" spans="1:33"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row>
    <row r="128" spans="1:33"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row>
    <row r="129" spans="1:33"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row>
    <row r="130" spans="1:33"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row>
    <row r="131" spans="1:33"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row>
    <row r="132" spans="1:33"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row>
    <row r="133" spans="1:33"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row>
    <row r="134" spans="1:33"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row>
    <row r="135" spans="1:33"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row>
    <row r="136" spans="1:33"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row>
    <row r="137" spans="1:33"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row>
    <row r="138" spans="1:33"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row>
    <row r="139" spans="1:33"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row>
    <row r="140" spans="1:33"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row>
    <row r="141" spans="1:33"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row>
    <row r="142" spans="1:33"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row>
    <row r="143" spans="1:33"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row>
    <row r="144" spans="1:33"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row>
    <row r="145" spans="1:33"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row>
    <row r="146" spans="1:33"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row>
    <row r="147" spans="1:33"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row>
    <row r="148" spans="1:33"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row>
    <row r="149" spans="1:33"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row>
    <row r="150" spans="1:33"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row>
    <row r="151" spans="1:33"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row>
    <row r="152" spans="1:33"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row>
    <row r="153" spans="1:33"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row>
    <row r="154" spans="1:33"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row>
    <row r="155" spans="1:33"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row>
    <row r="156" spans="1:33"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row>
    <row r="157" spans="1:33"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row>
    <row r="158" spans="1:33"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row>
    <row r="159" spans="1:33"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row>
    <row r="160" spans="1:33"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row>
    <row r="161" spans="1:33"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row>
    <row r="162" spans="1:33"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row>
    <row r="163" spans="1:33"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row>
    <row r="164" spans="1:33"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row>
    <row r="165" spans="1:33"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row>
    <row r="166" spans="1:33"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row>
    <row r="167" spans="1:33"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row>
    <row r="168" spans="1:33"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row>
    <row r="169" spans="1:33"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row>
    <row r="170" spans="1:33"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row>
    <row r="171" spans="1:33"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row>
    <row r="172" spans="1:33"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row>
    <row r="173" spans="1:33"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row>
    <row r="174" spans="1:33"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row>
    <row r="175" spans="1:33"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row>
    <row r="176" spans="1:33"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row>
    <row r="177" spans="1:33"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row>
    <row r="178" spans="1:33"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row>
    <row r="179" spans="1:33"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row>
    <row r="180" spans="1:33"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row>
    <row r="181" spans="1:33"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row>
    <row r="182" spans="1:33"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row>
    <row r="183" spans="1:33"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row>
    <row r="184" spans="1:33"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row>
    <row r="185" spans="1:33"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row>
    <row r="186" spans="1:33"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row>
    <row r="187" spans="1:33"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row>
    <row r="188" spans="1:33"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row>
    <row r="189" spans="1:33"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row>
    <row r="190" spans="1:33"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row>
    <row r="191" spans="1:33"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row>
    <row r="192" spans="1:33"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row>
    <row r="193" spans="1:33"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row>
    <row r="194" spans="1:33"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row>
    <row r="195" spans="1:33"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row>
    <row r="196" spans="1:33"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row>
    <row r="197" spans="1:33"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row>
    <row r="198" spans="1:33"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row>
    <row r="199" spans="1:33"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row>
    <row r="200" spans="1:33"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row>
    <row r="201" spans="1:33"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row>
    <row r="202" spans="1:33"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row>
    <row r="203" spans="1:33"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row>
    <row r="204" spans="1:33"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row>
    <row r="205" spans="1:33"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row>
    <row r="206" spans="1:33"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row>
    <row r="207" spans="1:33"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row>
    <row r="208" spans="1:33"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row>
    <row r="209" spans="1:33"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row>
    <row r="210" spans="1:33"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row>
    <row r="211" spans="1:33"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row>
    <row r="212" spans="1:33"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row>
    <row r="213" spans="1:33"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row>
    <row r="214" spans="1:33"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row>
    <row r="215" spans="1:33"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row>
    <row r="216" spans="1:33"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row>
    <row r="217" spans="1:33"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row>
    <row r="218" spans="1:33"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row>
    <row r="219" spans="1:33"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row>
    <row r="220" spans="1:33"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row>
    <row r="221" spans="1:33"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row>
    <row r="222" spans="1:33"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row>
    <row r="223" spans="1:33"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row>
    <row r="224" spans="1:33"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row>
    <row r="225" spans="1:33"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row>
    <row r="226" spans="1:33"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row>
    <row r="227" spans="1:33"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row>
    <row r="228" spans="1:33"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row>
    <row r="229" spans="1:33"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row>
    <row r="230" spans="1:33"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row>
    <row r="231" spans="1:33"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row>
    <row r="232" spans="1:33"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row>
    <row r="233" spans="1:33"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row>
    <row r="234" spans="1:33"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row>
    <row r="235" spans="1:33"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row>
    <row r="236" spans="1:33"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row>
    <row r="237" spans="1:33"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row>
    <row r="238" spans="1:33"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row>
    <row r="239" spans="1:33"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row>
    <row r="240" spans="1:33"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row>
    <row r="241" spans="1:33"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row>
    <row r="242" spans="1:33"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row>
    <row r="243" spans="1:33"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row>
    <row r="244" spans="1:33"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row>
    <row r="245" spans="1:33"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row>
    <row r="246" spans="1:33"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row>
    <row r="247" spans="1:33"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row>
    <row r="248" spans="1:33"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row>
    <row r="249" spans="1:33"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row>
    <row r="250" spans="1:33"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row>
    <row r="251" spans="1:33"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row>
    <row r="252" spans="1:33"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row>
    <row r="253" spans="1:33"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row>
    <row r="254" spans="1:33"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row>
    <row r="255" spans="1:33"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row>
    <row r="256" spans="1:33"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row>
    <row r="257" spans="1:33"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row>
    <row r="258" spans="1:33"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row>
    <row r="259" spans="1:33"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row>
    <row r="260" spans="1:33"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row>
    <row r="261" spans="1:33"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row>
    <row r="262" spans="1:33"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row>
    <row r="263" spans="1:33"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row>
    <row r="264" spans="1:33"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row>
    <row r="265" spans="1:33"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row>
    <row r="266" spans="1:33"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row>
    <row r="267" spans="1:33"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row>
    <row r="268" spans="1:33"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row>
    <row r="269" spans="1:33"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row>
    <row r="270" spans="1:33"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row>
    <row r="271" spans="1:33"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row>
    <row r="272" spans="1:33"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row>
    <row r="273" spans="1:33"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row>
    <row r="274" spans="1:33"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row>
    <row r="275" spans="1:33"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row>
    <row r="276" spans="1:33"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row>
    <row r="277" spans="1:33"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row>
    <row r="278" spans="1:33"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row>
    <row r="279" spans="1:33"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row>
    <row r="280" spans="1:33"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row>
    <row r="281" spans="1:33"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row>
    <row r="282" spans="1:33"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row>
    <row r="283" spans="1:33"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row>
    <row r="284" spans="1:33"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row>
    <row r="285" spans="1:33"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row>
    <row r="286" spans="1:33"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row>
    <row r="287" spans="1:33"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row>
    <row r="288" spans="1:33"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row>
    <row r="289" spans="1:33"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row>
    <row r="290" spans="1:33"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row>
    <row r="291" spans="1:33"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row>
    <row r="292" spans="1:33"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row>
    <row r="293" spans="1:33"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row>
    <row r="294" spans="1:33"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row>
    <row r="295" spans="1:33"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row>
    <row r="296" spans="1:33"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row>
    <row r="297" spans="1:33"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row>
    <row r="298" spans="1:33"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row>
    <row r="299" spans="1:33"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row>
    <row r="300" spans="1:33"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row>
    <row r="301" spans="1:33"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row>
    <row r="302" spans="1:33"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row>
    <row r="303" spans="1:33"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row>
    <row r="304" spans="1:33"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row>
    <row r="305" spans="1:33"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row>
    <row r="306" spans="1:33"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row>
    <row r="307" spans="1:33"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row>
    <row r="308" spans="1:33"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row>
    <row r="309" spans="1:33"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row>
    <row r="310" spans="1:33"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row>
    <row r="311" spans="1:33"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row>
    <row r="312" spans="1:33"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row>
    <row r="313" spans="1:33"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row>
    <row r="314" spans="1:33"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row>
    <row r="315" spans="1:33"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row>
    <row r="316" spans="1:33"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row>
    <row r="317" spans="1:33"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row>
    <row r="318" spans="1:33"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row>
    <row r="319" spans="1:33"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row>
    <row r="320" spans="1:33"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row>
    <row r="321" spans="1:33"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row>
    <row r="322" spans="1:33"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row>
    <row r="323" spans="1:33"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row>
    <row r="324" spans="1:33"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row>
    <row r="325" spans="1:33"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row>
    <row r="326" spans="1:33"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row>
    <row r="327" spans="1:33"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row>
    <row r="328" spans="1:33"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row>
    <row r="329" spans="1:33"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row>
    <row r="330" spans="1:33"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row>
    <row r="331" spans="1:33"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row>
    <row r="332" spans="1:33"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row>
    <row r="333" spans="1:33"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row>
    <row r="334" spans="1:33"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row>
    <row r="335" spans="1:33"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row>
    <row r="336" spans="1:33"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row>
    <row r="337" spans="1:33"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row>
    <row r="338" spans="1:33"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row>
    <row r="339" spans="1:33"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row>
    <row r="340" spans="1:33"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row>
    <row r="341" spans="1:33"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row>
    <row r="342" spans="1:33"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row>
    <row r="343" spans="1:33"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row>
    <row r="344" spans="1:33"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row>
    <row r="345" spans="1:33"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row>
    <row r="346" spans="1:33"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row>
    <row r="347" spans="1:33"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row>
    <row r="348" spans="1:33"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row>
    <row r="349" spans="1:33"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row>
    <row r="350" spans="1:33"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row>
    <row r="351" spans="1:33"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row>
    <row r="352" spans="1:33"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row>
    <row r="353" spans="1:33"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row>
    <row r="354" spans="1:33"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row>
    <row r="355" spans="1:33"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row>
    <row r="356" spans="1:33"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row>
    <row r="357" spans="1:33"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row>
    <row r="358" spans="1:33"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row>
    <row r="359" spans="1:33"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row>
    <row r="360" spans="1:33"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row>
    <row r="361" spans="1:33"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row>
    <row r="362" spans="1:33"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row>
    <row r="363" spans="1:33"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row>
    <row r="364" spans="1:33"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row>
    <row r="365" spans="1:33"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row>
    <row r="366" spans="1:33"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row>
    <row r="367" spans="1:33"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row>
    <row r="368" spans="1:33"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row>
    <row r="369" spans="1:33"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row>
    <row r="370" spans="1:33"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row>
    <row r="371" spans="1:33"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row>
    <row r="372" spans="1:33"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row>
    <row r="373" spans="1:33"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row>
    <row r="374" spans="1:33"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row>
    <row r="375" spans="1:33"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row>
    <row r="376" spans="1:33"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row>
    <row r="377" spans="1:33"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row>
    <row r="378" spans="1:33"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row>
    <row r="379" spans="1:33"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row>
    <row r="380" spans="1:33"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row>
    <row r="381" spans="1:33"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row>
    <row r="382" spans="1:33"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row>
    <row r="383" spans="1:33"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row>
    <row r="384" spans="1:33"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row>
    <row r="385" spans="1:33"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row>
    <row r="386" spans="1:33"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row>
    <row r="387" spans="1:33"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row>
    <row r="388" spans="1:33"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row>
    <row r="389" spans="1:33"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row>
    <row r="390" spans="1:33"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row>
    <row r="391" spans="1:33"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row>
    <row r="392" spans="1:33"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row>
    <row r="393" spans="1:33"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row>
    <row r="394" spans="1:33"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row>
    <row r="395" spans="1:33"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row>
    <row r="396" spans="1:33"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row>
    <row r="397" spans="1:33"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row>
    <row r="398" spans="1:33"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row>
    <row r="399" spans="1:33"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row>
    <row r="400" spans="1:33"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row>
    <row r="401" spans="1:33"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row>
    <row r="402" spans="1:33"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row>
    <row r="403" spans="1:33"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row>
    <row r="404" spans="1:33"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row>
    <row r="405" spans="1:33"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row>
    <row r="406" spans="1:33"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row>
    <row r="407" spans="1:33"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row>
    <row r="408" spans="1:33"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row>
    <row r="409" spans="1:33"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row>
    <row r="410" spans="1:33"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row>
    <row r="411" spans="1:33"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row>
    <row r="412" spans="1:33"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row>
    <row r="413" spans="1:33"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row>
    <row r="414" spans="1:33"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row>
    <row r="415" spans="1:33"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row>
    <row r="416" spans="1:33"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row>
    <row r="417" spans="1:33"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row>
    <row r="418" spans="1:33"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row>
    <row r="419" spans="1:33"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row>
    <row r="420" spans="1:33"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row>
    <row r="421" spans="1:33"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row>
    <row r="422" spans="1:33"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row>
    <row r="423" spans="1:33"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row>
    <row r="424" spans="1:33"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row>
    <row r="425" spans="1:33"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row>
    <row r="426" spans="1:33"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row>
    <row r="427" spans="1:33"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row>
    <row r="428" spans="1:33"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row>
    <row r="429" spans="1:33"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row>
    <row r="430" spans="1:33"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row>
    <row r="431" spans="1:33"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row>
    <row r="432" spans="1:33"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row>
    <row r="433" spans="1:33"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row>
    <row r="434" spans="1:33"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row>
    <row r="435" spans="1:33"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row>
    <row r="436" spans="1:33"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row>
    <row r="437" spans="1:33"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row>
    <row r="438" spans="1:33"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row>
    <row r="439" spans="1:33"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row>
    <row r="440" spans="1:33"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row>
    <row r="441" spans="1:33"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row>
    <row r="442" spans="1:33"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row>
    <row r="443" spans="1:33"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row>
    <row r="444" spans="1:33"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row>
    <row r="445" spans="1:33"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row>
    <row r="446" spans="1:33"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row>
    <row r="447" spans="1:33"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row>
    <row r="448" spans="1:33"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row>
    <row r="449" spans="1:33"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row>
    <row r="450" spans="1:33"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row>
    <row r="451" spans="1:33"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row>
    <row r="452" spans="1:33"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row>
    <row r="453" spans="1:33"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row>
    <row r="454" spans="1:33"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row>
    <row r="455" spans="1:33"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row>
    <row r="456" spans="1:33"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row>
    <row r="457" spans="1:33"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row>
    <row r="458" spans="1:33"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row>
    <row r="459" spans="1:33"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row>
    <row r="460" spans="1:33"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row>
    <row r="461" spans="1:33"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row>
    <row r="462" spans="1:33"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row>
    <row r="463" spans="1:33"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row>
    <row r="464" spans="1:33"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row>
    <row r="465" spans="1:33"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row>
    <row r="466" spans="1:33"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row>
    <row r="467" spans="1:33"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row>
    <row r="468" spans="1:33"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row>
    <row r="469" spans="1:33"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row>
    <row r="470" spans="1:33"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row>
    <row r="471" spans="1:33"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row>
    <row r="472" spans="1:33"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row>
    <row r="473" spans="1:33"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row>
    <row r="474" spans="1:33"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row>
    <row r="475" spans="1:33"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row>
    <row r="476" spans="1:33"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row>
    <row r="477" spans="1:33"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row>
    <row r="478" spans="1:33"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row>
    <row r="479" spans="1:33"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row>
    <row r="480" spans="1:33"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row>
    <row r="481" spans="1:33"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row>
    <row r="482" spans="1:33"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row>
    <row r="483" spans="1:33"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row>
    <row r="484" spans="1:33"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row>
    <row r="485" spans="1:33"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row>
    <row r="486" spans="1:33"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row>
    <row r="487" spans="1:33"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row>
    <row r="488" spans="1:33"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row>
    <row r="489" spans="1:33"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row>
    <row r="490" spans="1:33"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row>
    <row r="491" spans="1:33"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row>
    <row r="492" spans="1:33"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row>
    <row r="493" spans="1:33"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row>
    <row r="494" spans="1:33"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row>
    <row r="495" spans="1:33"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row>
    <row r="496" spans="1:33"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row>
    <row r="497" spans="1:33"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row>
    <row r="498" spans="1:33"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row>
    <row r="499" spans="1:33"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row>
    <row r="500" spans="1:33"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row>
    <row r="501" spans="1:33"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row>
    <row r="502" spans="1:33"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row>
    <row r="503" spans="1:33"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row>
    <row r="504" spans="1:33"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row>
    <row r="505" spans="1:33"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row>
    <row r="506" spans="1:33"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row>
    <row r="507" spans="1:33"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row>
    <row r="508" spans="1:33"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row>
    <row r="509" spans="1:33"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row>
    <row r="510" spans="1:33"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row>
    <row r="511" spans="1:33"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row>
    <row r="512" spans="1:33"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row>
    <row r="513" spans="1:33"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row>
    <row r="514" spans="1:33"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row>
    <row r="515" spans="1:33"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row>
    <row r="516" spans="1:33"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row>
    <row r="517" spans="1:33"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row>
    <row r="518" spans="1:33"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row>
    <row r="519" spans="1:33"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row>
    <row r="520" spans="1:33"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row>
    <row r="521" spans="1:33"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row>
    <row r="522" spans="1:33"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row>
    <row r="523" spans="1:33"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row>
    <row r="524" spans="1:33"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row>
    <row r="525" spans="1:33"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row>
    <row r="526" spans="1:33"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row>
    <row r="527" spans="1:33"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row>
    <row r="528" spans="1:33"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row>
    <row r="529" spans="1:33"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row>
    <row r="530" spans="1:33"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row>
    <row r="531" spans="1:33"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row>
    <row r="532" spans="1:33"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row>
    <row r="533" spans="1:33"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row>
    <row r="534" spans="1:33"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row>
    <row r="535" spans="1:33"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row>
    <row r="536" spans="1:33"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row>
    <row r="537" spans="1:33"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row>
    <row r="538" spans="1:33"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row>
    <row r="539" spans="1:33"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row>
    <row r="540" spans="1:33"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row>
    <row r="541" spans="1:33"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row>
    <row r="542" spans="1:33"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row>
    <row r="543" spans="1:33"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row>
    <row r="544" spans="1:33"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row>
    <row r="545" spans="1:33"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row>
    <row r="546" spans="1:33"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row>
    <row r="547" spans="1:33"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row>
    <row r="548" spans="1:33"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row>
    <row r="549" spans="1:33"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row>
    <row r="550" spans="1:33"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row>
    <row r="551" spans="1:33"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row>
    <row r="552" spans="1:33"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row>
    <row r="553" spans="1:33"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row>
    <row r="554" spans="1:33"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row>
    <row r="555" spans="1:33"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row>
    <row r="556" spans="1:33"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row>
    <row r="557" spans="1:33"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row>
    <row r="558" spans="1:33"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row>
    <row r="559" spans="1:33"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row>
    <row r="560" spans="1:33"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row>
    <row r="561" spans="1:33"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row>
    <row r="562" spans="1:33"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row>
    <row r="563" spans="1:33"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row>
    <row r="564" spans="1:33"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row>
    <row r="565" spans="1:33"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row>
    <row r="566" spans="1:33"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row>
    <row r="567" spans="1:33"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row>
    <row r="568" spans="1:33"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row>
    <row r="569" spans="1:33"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row>
    <row r="570" spans="1:33"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row>
    <row r="571" spans="1:33"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row>
    <row r="572" spans="1:33"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row>
    <row r="573" spans="1:33"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row>
    <row r="574" spans="1:33"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row>
    <row r="575" spans="1:33"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row>
    <row r="576" spans="1:33"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row>
    <row r="577" spans="1:33"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row>
    <row r="578" spans="1:33"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row>
    <row r="579" spans="1:33"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row>
    <row r="580" spans="1:33"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row>
    <row r="581" spans="1:33"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row>
    <row r="582" spans="1:33"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row>
    <row r="583" spans="1:33"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row>
    <row r="584" spans="1:33"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row>
    <row r="585" spans="1:33"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row>
    <row r="586" spans="1:33"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row>
    <row r="587" spans="1:33"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row>
    <row r="588" spans="1:33"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row>
    <row r="589" spans="1:33"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row>
    <row r="590" spans="1:33"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row>
    <row r="591" spans="1:33"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row>
    <row r="592" spans="1:33"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row>
    <row r="593" spans="1:33"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row>
    <row r="594" spans="1:33"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row>
    <row r="595" spans="1:33"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row>
    <row r="596" spans="1:33"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row>
    <row r="597" spans="1:33"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row>
    <row r="598" spans="1:33"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row>
    <row r="599" spans="1:33"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row>
    <row r="600" spans="1:33"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row>
    <row r="601" spans="1:33"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row>
    <row r="602" spans="1:33"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row>
    <row r="603" spans="1:33"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row>
    <row r="604" spans="1:33"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row>
    <row r="605" spans="1:33"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row>
    <row r="606" spans="1:33"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row>
    <row r="607" spans="1:33"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row>
    <row r="608" spans="1:33"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row>
    <row r="609" spans="1:33"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row>
    <row r="610" spans="1:33"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row>
    <row r="611" spans="1:33"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row>
    <row r="612" spans="1:33"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row>
    <row r="613" spans="1:33"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row>
    <row r="614" spans="1:33"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row>
    <row r="615" spans="1:33"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row>
    <row r="616" spans="1:33"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row>
    <row r="617" spans="1:33"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row>
    <row r="618" spans="1:33"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row>
    <row r="619" spans="1:33"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row>
    <row r="620" spans="1:33"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row>
    <row r="621" spans="1:33"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row>
    <row r="622" spans="1:33"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row>
    <row r="623" spans="1:33"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row>
    <row r="624" spans="1:33"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row>
    <row r="625" spans="1:33"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row>
    <row r="626" spans="1:33"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row>
    <row r="627" spans="1:33"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row>
    <row r="628" spans="1:33"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row>
    <row r="629" spans="1:33"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row>
    <row r="630" spans="1:33"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row>
    <row r="631" spans="1:33"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row>
    <row r="632" spans="1:33"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row>
    <row r="633" spans="1:33"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row>
    <row r="634" spans="1:33"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row>
    <row r="635" spans="1:33"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row>
    <row r="636" spans="1:33"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row>
    <row r="637" spans="1:33"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row>
    <row r="638" spans="1:33"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row>
    <row r="639" spans="1:33"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row>
    <row r="640" spans="1:33"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row>
    <row r="641" spans="1:33"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row>
    <row r="642" spans="1:33"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row>
    <row r="643" spans="1:33"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row>
    <row r="644" spans="1:33"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row>
    <row r="645" spans="1:33"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row>
    <row r="646" spans="1:33"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row>
    <row r="647" spans="1:33"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row>
    <row r="648" spans="1:33"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row>
    <row r="649" spans="1:33"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row>
    <row r="650" spans="1:33"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row>
    <row r="651" spans="1:33"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row>
    <row r="652" spans="1:33"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row>
    <row r="653" spans="1:33"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row>
    <row r="654" spans="1:33"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row>
    <row r="655" spans="1:33"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row>
    <row r="656" spans="1:33"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row>
    <row r="657" spans="1:33"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row>
    <row r="658" spans="1:33"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row>
    <row r="659" spans="1:33"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row>
    <row r="660" spans="1:33"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row>
    <row r="661" spans="1:33"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row>
    <row r="662" spans="1:33"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row>
    <row r="663" spans="1:33"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row>
    <row r="664" spans="1:33"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row>
    <row r="665" spans="1:33"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row>
    <row r="666" spans="1:33"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row>
    <row r="667" spans="1:33"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row>
    <row r="668" spans="1:33"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row>
    <row r="669" spans="1:33"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row>
    <row r="670" spans="1:33"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row>
    <row r="671" spans="1:33"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row>
    <row r="672" spans="1:33"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row>
    <row r="673" spans="1:33"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row>
    <row r="674" spans="1:33"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row>
    <row r="675" spans="1:33"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row>
    <row r="676" spans="1:33"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row>
    <row r="677" spans="1:33"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row>
    <row r="678" spans="1:33"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row>
    <row r="679" spans="1:33"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row>
    <row r="680" spans="1:33"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row>
    <row r="681" spans="1:33"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row>
    <row r="682" spans="1:33"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row>
    <row r="683" spans="1:33"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row>
    <row r="684" spans="1:33"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row>
    <row r="685" spans="1:33"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row>
    <row r="686" spans="1:33"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row>
    <row r="687" spans="1:33"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row>
    <row r="688" spans="1:33"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row>
    <row r="689" spans="1:33"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row>
    <row r="690" spans="1:33"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row>
    <row r="691" spans="1:33"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row>
    <row r="692" spans="1:33"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row>
    <row r="693" spans="1:33"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row>
    <row r="694" spans="1:33"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row>
    <row r="695" spans="1:33"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row>
    <row r="696" spans="1:33"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row>
    <row r="697" spans="1:33"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row>
    <row r="698" spans="1:33"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row>
    <row r="699" spans="1:33"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row>
    <row r="700" spans="1:33"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row>
    <row r="701" spans="1:33"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row>
    <row r="702" spans="1:33"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row>
    <row r="703" spans="1:33"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row>
    <row r="704" spans="1:33"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row>
    <row r="705" spans="1:33"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row>
    <row r="706" spans="1:33"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row>
    <row r="707" spans="1:33"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row>
    <row r="708" spans="1:33"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row>
    <row r="709" spans="1:33"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row>
    <row r="710" spans="1:33"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row>
    <row r="711" spans="1:33"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row>
    <row r="712" spans="1:33"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row>
    <row r="713" spans="1:33"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row>
    <row r="714" spans="1:33"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row>
    <row r="715" spans="1:33"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row>
    <row r="716" spans="1:33"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row>
    <row r="717" spans="1:33"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row>
    <row r="718" spans="1:33"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row>
    <row r="719" spans="1:33"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row>
    <row r="720" spans="1:33"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row>
    <row r="721" spans="1:33"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row>
    <row r="722" spans="1:33"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row>
    <row r="723" spans="1:33"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row>
    <row r="724" spans="1:33"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row>
    <row r="725" spans="1:33"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row>
    <row r="726" spans="1:33"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row>
    <row r="727" spans="1:33"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row>
    <row r="728" spans="1:33"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row>
    <row r="729" spans="1:33"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row>
    <row r="730" spans="1:33"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row>
    <row r="731" spans="1:33"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row>
    <row r="732" spans="1:33"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row>
    <row r="733" spans="1:33"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row>
    <row r="734" spans="1:33"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row>
    <row r="735" spans="1:33"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row>
    <row r="736" spans="1:33"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row>
    <row r="737" spans="1:33"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row>
    <row r="738" spans="1:33"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row>
    <row r="739" spans="1:33"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row>
    <row r="740" spans="1:33"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row>
    <row r="741" spans="1:33"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row>
    <row r="742" spans="1:33"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row>
    <row r="743" spans="1:33"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row>
    <row r="744" spans="1:33"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row>
    <row r="745" spans="1:33"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row>
    <row r="746" spans="1:33"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row>
    <row r="747" spans="1:33"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row>
    <row r="748" spans="1:33"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row>
    <row r="749" spans="1:33"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row>
    <row r="750" spans="1:33"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row>
    <row r="751" spans="1:33"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row>
    <row r="752" spans="1:33"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row>
    <row r="753" spans="1:33"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row>
    <row r="754" spans="1:33"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row>
    <row r="755" spans="1:33"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row>
    <row r="756" spans="1:33"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row>
    <row r="757" spans="1:33"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row>
    <row r="758" spans="1:33"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row>
    <row r="759" spans="1:33"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row>
    <row r="760" spans="1:33"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row>
    <row r="761" spans="1:33"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row>
    <row r="762" spans="1:33"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row>
    <row r="763" spans="1:33"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row>
    <row r="764" spans="1:33"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row>
    <row r="765" spans="1:33"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row>
    <row r="766" spans="1:33"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row>
    <row r="767" spans="1:33"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row>
    <row r="768" spans="1:33"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row>
    <row r="769" spans="1:33"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row>
    <row r="770" spans="1:33"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row>
    <row r="771" spans="1:33"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row>
    <row r="772" spans="1:33"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row>
    <row r="773" spans="1:33"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row>
    <row r="774" spans="1:33"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row>
    <row r="775" spans="1:33"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row>
    <row r="776" spans="1:33"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row>
    <row r="777" spans="1:33"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row>
    <row r="778" spans="1:33"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row>
    <row r="779" spans="1:33"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row>
    <row r="780" spans="1:33"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row>
    <row r="781" spans="1:33"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row>
    <row r="782" spans="1:33"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row>
    <row r="783" spans="1:33"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row>
    <row r="784" spans="1:33"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row>
    <row r="785" spans="1:33"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row>
    <row r="786" spans="1:33"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row>
    <row r="787" spans="1:33"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row>
    <row r="788" spans="1:33"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row>
    <row r="789" spans="1:33"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row>
    <row r="790" spans="1:33"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row>
    <row r="791" spans="1:33"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row>
    <row r="792" spans="1:33"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row>
    <row r="793" spans="1:33"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row>
    <row r="794" spans="1:33"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row>
    <row r="795" spans="1:33"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row>
    <row r="796" spans="1:33"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row>
    <row r="797" spans="1:33"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row>
    <row r="798" spans="1:33"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row>
    <row r="799" spans="1:33"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row>
    <row r="800" spans="1:33"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row>
    <row r="801" spans="1:33"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row>
    <row r="802" spans="1:33"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row>
    <row r="803" spans="1:33"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row>
    <row r="804" spans="1:33"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row>
    <row r="805" spans="1:33"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row>
    <row r="806" spans="1:33"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row>
    <row r="807" spans="1:33"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row>
    <row r="808" spans="1:33"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row>
    <row r="809" spans="1:33"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row>
    <row r="810" spans="1:33"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row>
    <row r="811" spans="1:33"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row>
    <row r="812" spans="1:33"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row>
    <row r="813" spans="1:33"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row>
    <row r="814" spans="1:33"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row>
    <row r="815" spans="1:33"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row>
    <row r="816" spans="1:33"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row>
    <row r="817" spans="1:33"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row>
    <row r="818" spans="1:33"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row>
    <row r="819" spans="1:33"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row>
    <row r="820" spans="1:33"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row>
    <row r="821" spans="1:33"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row>
    <row r="822" spans="1:33"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row>
    <row r="823" spans="1:33"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row>
    <row r="824" spans="1:33"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row>
    <row r="825" spans="1:33"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row>
    <row r="826" spans="1:33"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row>
    <row r="827" spans="1:33"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row>
    <row r="828" spans="1:33"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row>
    <row r="829" spans="1:33"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row>
    <row r="830" spans="1:33"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row>
    <row r="831" spans="1:33"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row>
    <row r="832" spans="1:33"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row>
    <row r="833" spans="1:33"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row>
    <row r="834" spans="1:33"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row>
    <row r="835" spans="1:33"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row>
    <row r="836" spans="1:33"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row>
    <row r="837" spans="1:33"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row>
    <row r="838" spans="1:33"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row>
    <row r="839" spans="1:33"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row>
    <row r="840" spans="1:33"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row>
    <row r="841" spans="1:33"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row>
    <row r="842" spans="1:33"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row>
    <row r="843" spans="1:33"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row>
    <row r="844" spans="1:33"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row>
    <row r="845" spans="1:33"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row>
    <row r="846" spans="1:33"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row>
    <row r="847" spans="1:33"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row>
    <row r="848" spans="1:33"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row>
    <row r="849" spans="1:33"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row>
    <row r="850" spans="1:33"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row>
    <row r="851" spans="1:33"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row>
    <row r="852" spans="1:33"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row>
    <row r="853" spans="1:33"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row>
    <row r="854" spans="1:33"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row>
    <row r="855" spans="1:33"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row>
    <row r="856" spans="1:33"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row>
    <row r="857" spans="1:33"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row>
    <row r="858" spans="1:33"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row>
    <row r="859" spans="1:33"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row>
    <row r="860" spans="1:33"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row>
    <row r="861" spans="1:33"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row>
    <row r="862" spans="1:33"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row>
    <row r="863" spans="1:33"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row>
    <row r="864" spans="1:33"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row>
    <row r="865" spans="1:33"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row>
    <row r="866" spans="1:33"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row>
    <row r="867" spans="1:33"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row>
    <row r="868" spans="1:33"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row>
    <row r="869" spans="1:33"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row>
    <row r="870" spans="1:33"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row>
    <row r="871" spans="1:33"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row>
    <row r="872" spans="1:33"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row>
    <row r="873" spans="1:33"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row>
    <row r="874" spans="1:33"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row>
    <row r="875" spans="1:33"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row>
    <row r="876" spans="1:33"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row>
    <row r="877" spans="1:33"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row>
    <row r="878" spans="1:33"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row>
    <row r="879" spans="1:33"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row>
    <row r="880" spans="1:33"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row>
    <row r="881" spans="1:33"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row>
    <row r="882" spans="1:33"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row>
    <row r="883" spans="1:33"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row>
    <row r="884" spans="1:33"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row>
    <row r="885" spans="1:33"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row>
    <row r="886" spans="1:33"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row>
    <row r="887" spans="1:33"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row>
    <row r="888" spans="1:33"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row>
    <row r="889" spans="1:33"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row>
    <row r="890" spans="1:33"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row>
    <row r="891" spans="1:33"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row>
    <row r="892" spans="1:33"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row>
    <row r="893" spans="1:33"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row>
    <row r="894" spans="1:33"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row>
    <row r="895" spans="1:33"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row>
    <row r="896" spans="1:33"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row>
    <row r="897" spans="1:33"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row>
    <row r="898" spans="1:33"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row>
    <row r="899" spans="1:33"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row>
    <row r="900" spans="1:33"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row>
    <row r="901" spans="1:33"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row>
    <row r="902" spans="1:33"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row>
    <row r="903" spans="1:33"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row>
    <row r="904" spans="1:33"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row>
    <row r="905" spans="1:33"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row>
    <row r="906" spans="1:33"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row>
    <row r="907" spans="1:33"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row>
    <row r="908" spans="1:33"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row>
    <row r="909" spans="1:33"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row>
    <row r="910" spans="1:33"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row>
    <row r="911" spans="1:33"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row>
    <row r="912" spans="1:33"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row>
    <row r="913" spans="1:33"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row>
    <row r="914" spans="1:33"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row>
    <row r="915" spans="1:33"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row>
    <row r="916" spans="1:33"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row>
    <row r="917" spans="1:33"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row>
    <row r="918" spans="1:33"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row>
    <row r="919" spans="1:33"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row>
    <row r="920" spans="1:33"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row>
    <row r="921" spans="1:33"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row>
    <row r="922" spans="1:33"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row>
    <row r="923" spans="1:33"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row>
    <row r="924" spans="1:33"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row>
    <row r="925" spans="1:33"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row>
    <row r="926" spans="1:33"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row>
    <row r="927" spans="1:33"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row>
    <row r="928" spans="1:33"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row>
    <row r="929" spans="1:33"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row>
    <row r="930" spans="1:33"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row>
    <row r="931" spans="1:33"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row>
    <row r="932" spans="1:33"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row>
    <row r="933" spans="1:33"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row>
    <row r="934" spans="1:33"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row>
    <row r="935" spans="1:33"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row>
    <row r="936" spans="1:33"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row>
    <row r="937" spans="1:33"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row>
    <row r="938" spans="1:33"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row>
    <row r="939" spans="1:33"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row>
    <row r="940" spans="1:33"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row>
    <row r="941" spans="1:33"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row>
    <row r="942" spans="1:33"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row>
    <row r="943" spans="1:33"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row>
    <row r="944" spans="1:33"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row>
    <row r="945" spans="1:33"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row>
    <row r="946" spans="1:33"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row>
    <row r="947" spans="1:33"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row>
    <row r="948" spans="1:33"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row>
    <row r="949" spans="1:33"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row>
    <row r="950" spans="1:33"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row>
    <row r="951" spans="1:33"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row>
    <row r="952" spans="1:33"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row>
    <row r="953" spans="1:33"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row>
    <row r="954" spans="1:33"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row>
    <row r="955" spans="1:33"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row>
    <row r="956" spans="1:33"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row>
    <row r="957" spans="1:33"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row>
    <row r="958" spans="1:33"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row>
    <row r="959" spans="1:33"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row>
    <row r="960" spans="1:33"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row>
    <row r="961" spans="1:33"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row>
    <row r="962" spans="1:33"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row>
    <row r="963" spans="1:33"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row>
    <row r="964" spans="1:33"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row>
    <row r="965" spans="1:33"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row>
    <row r="966" spans="1:33"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row>
    <row r="967" spans="1:33"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row>
    <row r="968" spans="1:33"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row>
    <row r="969" spans="1:33"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row>
    <row r="970" spans="1:33"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row>
    <row r="971" spans="1:33"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row>
    <row r="972" spans="1:33"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row>
    <row r="973" spans="1:33"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row>
    <row r="974" spans="1:33"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row>
    <row r="975" spans="1:33"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row>
    <row r="976" spans="1:33"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row>
    <row r="977" spans="1:33"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row>
    <row r="978" spans="1:33"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row>
    <row r="979" spans="1:33"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row>
    <row r="980" spans="1:33"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row>
    <row r="981" spans="1:33"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row>
    <row r="982" spans="1:33"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row>
    <row r="983" spans="1:33"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row>
    <row r="984" spans="1:33"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row>
    <row r="985" spans="1:33"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row>
    <row r="986" spans="1:33"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row>
    <row r="987" spans="1:33"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row>
    <row r="988" spans="1:33"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row>
    <row r="989" spans="1:33"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row>
    <row r="990" spans="1:33"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row>
    <row r="991" spans="1:33"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row>
    <row r="992" spans="1:33"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row>
    <row r="993" spans="1:33"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row>
    <row r="994" spans="1:33"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row>
    <row r="995" spans="1:33"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row>
    <row r="996" spans="1:33"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row>
    <row r="997" spans="1:33"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row>
    <row r="998" spans="1:33"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row>
    <row r="999" spans="1:33"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row>
    <row r="1000" spans="1:33"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3">
      <c r="A2" s="32"/>
      <c r="B2" s="480"/>
      <c r="C2" s="462"/>
      <c r="D2" s="463"/>
      <c r="E2" s="33"/>
      <c r="F2" s="483" t="s">
        <v>179</v>
      </c>
      <c r="G2" s="462"/>
      <c r="H2" s="462"/>
      <c r="I2" s="462"/>
      <c r="J2" s="462"/>
      <c r="K2" s="462"/>
      <c r="L2" s="462"/>
      <c r="M2" s="462"/>
      <c r="N2" s="462"/>
      <c r="O2" s="462"/>
      <c r="P2" s="462"/>
      <c r="Q2" s="462"/>
      <c r="R2" s="462"/>
      <c r="S2" s="462"/>
      <c r="T2" s="462"/>
      <c r="U2" s="462"/>
      <c r="V2" s="462"/>
      <c r="W2" s="462"/>
      <c r="X2" s="462"/>
      <c r="Y2" s="462"/>
      <c r="Z2" s="462"/>
      <c r="AA2" s="462"/>
      <c r="AB2" s="463"/>
      <c r="AC2" s="32"/>
      <c r="AD2" s="32"/>
    </row>
    <row r="3" spans="1:30" ht="12.75" customHeight="1" x14ac:dyDescent="0.3">
      <c r="A3" s="32"/>
      <c r="B3" s="481"/>
      <c r="C3" s="423"/>
      <c r="D3" s="482"/>
      <c r="E3" s="34"/>
      <c r="F3" s="484"/>
      <c r="G3" s="423"/>
      <c r="H3" s="423"/>
      <c r="I3" s="423"/>
      <c r="J3" s="423"/>
      <c r="K3" s="423"/>
      <c r="L3" s="423"/>
      <c r="M3" s="423"/>
      <c r="N3" s="423"/>
      <c r="O3" s="423"/>
      <c r="P3" s="423"/>
      <c r="Q3" s="423"/>
      <c r="R3" s="423"/>
      <c r="S3" s="423"/>
      <c r="T3" s="423"/>
      <c r="U3" s="423"/>
      <c r="V3" s="423"/>
      <c r="W3" s="423"/>
      <c r="X3" s="423"/>
      <c r="Y3" s="423"/>
      <c r="Z3" s="423"/>
      <c r="AA3" s="423"/>
      <c r="AB3" s="482"/>
      <c r="AC3" s="32"/>
      <c r="AD3" s="32"/>
    </row>
    <row r="4" spans="1:30" ht="12.75" customHeight="1" x14ac:dyDescent="0.3">
      <c r="A4" s="32"/>
      <c r="B4" s="481"/>
      <c r="C4" s="423"/>
      <c r="D4" s="482"/>
      <c r="E4" s="34"/>
      <c r="F4" s="484"/>
      <c r="G4" s="423"/>
      <c r="H4" s="423"/>
      <c r="I4" s="423"/>
      <c r="J4" s="423"/>
      <c r="K4" s="423"/>
      <c r="L4" s="423"/>
      <c r="M4" s="423"/>
      <c r="N4" s="423"/>
      <c r="O4" s="423"/>
      <c r="P4" s="423"/>
      <c r="Q4" s="423"/>
      <c r="R4" s="423"/>
      <c r="S4" s="423"/>
      <c r="T4" s="423"/>
      <c r="U4" s="423"/>
      <c r="V4" s="423"/>
      <c r="W4" s="423"/>
      <c r="X4" s="423"/>
      <c r="Y4" s="423"/>
      <c r="Z4" s="423"/>
      <c r="AA4" s="423"/>
      <c r="AB4" s="482"/>
      <c r="AC4" s="32"/>
      <c r="AD4" s="32"/>
    </row>
    <row r="5" spans="1:30" ht="12.75" customHeight="1" x14ac:dyDescent="0.3">
      <c r="A5" s="32"/>
      <c r="B5" s="481"/>
      <c r="C5" s="423"/>
      <c r="D5" s="482"/>
      <c r="E5" s="34"/>
      <c r="F5" s="484"/>
      <c r="G5" s="423"/>
      <c r="H5" s="423"/>
      <c r="I5" s="423"/>
      <c r="J5" s="423"/>
      <c r="K5" s="423"/>
      <c r="L5" s="423"/>
      <c r="M5" s="423"/>
      <c r="N5" s="423"/>
      <c r="O5" s="423"/>
      <c r="P5" s="423"/>
      <c r="Q5" s="423"/>
      <c r="R5" s="423"/>
      <c r="S5" s="423"/>
      <c r="T5" s="423"/>
      <c r="U5" s="423"/>
      <c r="V5" s="423"/>
      <c r="W5" s="423"/>
      <c r="X5" s="423"/>
      <c r="Y5" s="423"/>
      <c r="Z5" s="423"/>
      <c r="AA5" s="423"/>
      <c r="AB5" s="482"/>
      <c r="AC5" s="32"/>
      <c r="AD5" s="32"/>
    </row>
    <row r="6" spans="1:30" ht="37.5" customHeight="1" x14ac:dyDescent="0.3">
      <c r="A6" s="32"/>
      <c r="B6" s="464"/>
      <c r="C6" s="465"/>
      <c r="D6" s="466"/>
      <c r="E6" s="35"/>
      <c r="F6" s="485"/>
      <c r="G6" s="465"/>
      <c r="H6" s="465"/>
      <c r="I6" s="465"/>
      <c r="J6" s="465"/>
      <c r="K6" s="465"/>
      <c r="L6" s="465"/>
      <c r="M6" s="465"/>
      <c r="N6" s="465"/>
      <c r="O6" s="465"/>
      <c r="P6" s="465"/>
      <c r="Q6" s="465"/>
      <c r="R6" s="465"/>
      <c r="S6" s="465"/>
      <c r="T6" s="465"/>
      <c r="U6" s="465"/>
      <c r="V6" s="465"/>
      <c r="W6" s="465"/>
      <c r="X6" s="465"/>
      <c r="Y6" s="465"/>
      <c r="Z6" s="465"/>
      <c r="AA6" s="465"/>
      <c r="AB6" s="466"/>
      <c r="AC6" s="32"/>
      <c r="AD6" s="32"/>
    </row>
    <row r="7" spans="1:30" ht="15" customHeight="1" x14ac:dyDescent="0.3">
      <c r="A7" s="32"/>
      <c r="B7" s="36"/>
      <c r="C7" s="486"/>
      <c r="D7" s="487"/>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3">
      <c r="A9" s="32"/>
      <c r="B9" s="40"/>
      <c r="C9" s="488"/>
      <c r="D9" s="489"/>
      <c r="E9" s="489"/>
      <c r="F9" s="469"/>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3">
      <c r="A10" s="32"/>
      <c r="B10" s="40"/>
      <c r="C10" s="488" t="s">
        <v>36</v>
      </c>
      <c r="D10" s="469"/>
      <c r="E10" s="451" t="s">
        <v>180</v>
      </c>
      <c r="F10" s="452"/>
      <c r="G10" s="452"/>
      <c r="H10" s="452"/>
      <c r="I10" s="452"/>
      <c r="J10" s="452"/>
      <c r="K10" s="452"/>
      <c r="L10" s="452"/>
      <c r="M10" s="452"/>
      <c r="N10" s="452"/>
      <c r="O10" s="452"/>
      <c r="P10" s="452"/>
      <c r="Q10" s="452"/>
      <c r="R10" s="452"/>
      <c r="S10" s="452"/>
      <c r="T10" s="452"/>
      <c r="U10" s="452"/>
      <c r="V10" s="452"/>
      <c r="W10" s="452"/>
      <c r="X10" s="452"/>
      <c r="Y10" s="452"/>
      <c r="Z10" s="452"/>
      <c r="AA10" s="440"/>
      <c r="AB10" s="51"/>
      <c r="AC10" s="32"/>
      <c r="AD10" s="32"/>
    </row>
    <row r="11" spans="1:30" ht="15" customHeight="1" x14ac:dyDescent="0.3">
      <c r="A11" s="32"/>
      <c r="B11" s="40"/>
      <c r="C11" s="488"/>
      <c r="D11" s="489"/>
      <c r="E11" s="489"/>
      <c r="F11" s="469"/>
      <c r="G11" s="32"/>
      <c r="H11" s="32"/>
      <c r="I11" s="32"/>
      <c r="J11" s="32"/>
      <c r="K11" s="32"/>
      <c r="L11" s="32"/>
      <c r="M11" s="32"/>
      <c r="N11" s="32"/>
      <c r="O11" s="32"/>
      <c r="P11" s="32"/>
      <c r="Q11" s="32"/>
      <c r="R11" s="32"/>
      <c r="S11" s="32"/>
      <c r="T11" s="32"/>
      <c r="U11" s="32"/>
      <c r="V11" s="32"/>
      <c r="W11" s="32"/>
      <c r="X11" s="32"/>
      <c r="Y11" s="32"/>
      <c r="Z11" s="32"/>
      <c r="AA11" s="490"/>
      <c r="AB11" s="491"/>
      <c r="AC11" s="32"/>
      <c r="AD11" s="32"/>
    </row>
    <row r="12" spans="1:30" ht="29.25" customHeight="1" x14ac:dyDescent="0.3">
      <c r="A12" s="32"/>
      <c r="B12" s="40"/>
      <c r="C12" s="495" t="s">
        <v>38</v>
      </c>
      <c r="D12" s="496"/>
      <c r="E12" s="492" t="s">
        <v>39</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row>
    <row r="13" spans="1:30" ht="15" customHeight="1" x14ac:dyDescent="0.3">
      <c r="A13" s="32"/>
      <c r="B13" s="40"/>
      <c r="C13" s="490"/>
      <c r="D13" s="46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3">
      <c r="A14" s="32"/>
      <c r="B14" s="40"/>
      <c r="C14" s="488" t="s">
        <v>157</v>
      </c>
      <c r="D14" s="469"/>
      <c r="E14" s="480" t="s">
        <v>181</v>
      </c>
      <c r="F14" s="462"/>
      <c r="G14" s="462"/>
      <c r="H14" s="462"/>
      <c r="I14" s="462"/>
      <c r="J14" s="462"/>
      <c r="K14" s="462"/>
      <c r="L14" s="462"/>
      <c r="M14" s="462"/>
      <c r="N14" s="462"/>
      <c r="O14" s="462"/>
      <c r="P14" s="462"/>
      <c r="Q14" s="462"/>
      <c r="R14" s="462"/>
      <c r="S14" s="462"/>
      <c r="T14" s="462"/>
      <c r="U14" s="462"/>
      <c r="V14" s="462"/>
      <c r="W14" s="462"/>
      <c r="X14" s="462"/>
      <c r="Y14" s="462"/>
      <c r="Z14" s="462"/>
      <c r="AA14" s="463"/>
      <c r="AB14" s="50"/>
      <c r="AC14" s="32"/>
      <c r="AD14" s="32"/>
    </row>
    <row r="15" spans="1:30" ht="15.75" customHeight="1" x14ac:dyDescent="0.3">
      <c r="A15" s="32"/>
      <c r="B15" s="40"/>
      <c r="C15" s="53"/>
      <c r="D15" s="53"/>
      <c r="E15" s="464"/>
      <c r="F15" s="465"/>
      <c r="G15" s="465"/>
      <c r="H15" s="465"/>
      <c r="I15" s="465"/>
      <c r="J15" s="465"/>
      <c r="K15" s="465"/>
      <c r="L15" s="465"/>
      <c r="M15" s="465"/>
      <c r="N15" s="465"/>
      <c r="O15" s="465"/>
      <c r="P15" s="465"/>
      <c r="Q15" s="465"/>
      <c r="R15" s="465"/>
      <c r="S15" s="465"/>
      <c r="T15" s="465"/>
      <c r="U15" s="465"/>
      <c r="V15" s="465"/>
      <c r="W15" s="465"/>
      <c r="X15" s="465"/>
      <c r="Y15" s="465"/>
      <c r="Z15" s="465"/>
      <c r="AA15" s="466"/>
      <c r="AB15" s="50"/>
      <c r="AC15" s="32"/>
      <c r="AD15" s="32"/>
    </row>
    <row r="16" spans="1:30" ht="15" customHeight="1" x14ac:dyDescent="0.3">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row>
    <row r="17" spans="1:30" ht="15" customHeight="1" x14ac:dyDescent="0.3">
      <c r="A17" s="32"/>
      <c r="B17" s="40"/>
      <c r="C17" s="488" t="s">
        <v>159</v>
      </c>
      <c r="D17" s="469"/>
      <c r="E17" s="848" t="s">
        <v>174</v>
      </c>
      <c r="F17" s="462"/>
      <c r="G17" s="462"/>
      <c r="H17" s="462"/>
      <c r="I17" s="462"/>
      <c r="J17" s="462"/>
      <c r="K17" s="462"/>
      <c r="L17" s="462"/>
      <c r="M17" s="462"/>
      <c r="N17" s="462"/>
      <c r="O17" s="462"/>
      <c r="P17" s="462"/>
      <c r="Q17" s="462"/>
      <c r="R17" s="462"/>
      <c r="S17" s="462"/>
      <c r="T17" s="462"/>
      <c r="U17" s="462"/>
      <c r="V17" s="462"/>
      <c r="W17" s="462"/>
      <c r="X17" s="462"/>
      <c r="Y17" s="462"/>
      <c r="Z17" s="462"/>
      <c r="AA17" s="463"/>
      <c r="AB17" s="50"/>
      <c r="AC17" s="32"/>
      <c r="AD17" s="32"/>
    </row>
    <row r="18" spans="1:30" ht="15" customHeight="1" x14ac:dyDescent="0.3">
      <c r="A18" s="32"/>
      <c r="B18" s="40"/>
      <c r="C18" s="53"/>
      <c r="D18" s="53"/>
      <c r="E18" s="464"/>
      <c r="F18" s="465"/>
      <c r="G18" s="465"/>
      <c r="H18" s="465"/>
      <c r="I18" s="465"/>
      <c r="J18" s="465"/>
      <c r="K18" s="465"/>
      <c r="L18" s="465"/>
      <c r="M18" s="465"/>
      <c r="N18" s="465"/>
      <c r="O18" s="465"/>
      <c r="P18" s="465"/>
      <c r="Q18" s="465"/>
      <c r="R18" s="465"/>
      <c r="S18" s="465"/>
      <c r="T18" s="465"/>
      <c r="U18" s="465"/>
      <c r="V18" s="465"/>
      <c r="W18" s="465"/>
      <c r="X18" s="465"/>
      <c r="Y18" s="465"/>
      <c r="Z18" s="465"/>
      <c r="AA18" s="466"/>
      <c r="AB18" s="50"/>
      <c r="AC18" s="32"/>
      <c r="AD18" s="32"/>
    </row>
    <row r="19" spans="1:30" ht="15" customHeight="1" x14ac:dyDescent="0.3">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row>
    <row r="20" spans="1:30" ht="15" customHeight="1" x14ac:dyDescent="0.3">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row>
    <row r="21" spans="1:30" ht="15" customHeight="1" x14ac:dyDescent="0.3">
      <c r="A21" s="32"/>
      <c r="B21" s="40"/>
      <c r="C21" s="488" t="s">
        <v>40</v>
      </c>
      <c r="D21" s="469"/>
      <c r="E21" s="54"/>
      <c r="F21" s="490"/>
      <c r="G21" s="489"/>
      <c r="H21" s="489"/>
      <c r="I21" s="489"/>
      <c r="J21" s="489"/>
      <c r="K21" s="489"/>
      <c r="L21" s="489"/>
      <c r="M21" s="489"/>
      <c r="N21" s="489"/>
      <c r="O21" s="489"/>
      <c r="P21" s="489"/>
      <c r="Q21" s="489"/>
      <c r="R21" s="489"/>
      <c r="S21" s="489"/>
      <c r="T21" s="489"/>
      <c r="U21" s="489"/>
      <c r="V21" s="489"/>
      <c r="W21" s="489"/>
      <c r="X21" s="489"/>
      <c r="Y21" s="489"/>
      <c r="Z21" s="489"/>
      <c r="AA21" s="489"/>
      <c r="AB21" s="491"/>
      <c r="AC21" s="32"/>
      <c r="AD21" s="32"/>
    </row>
    <row r="22" spans="1:30" ht="29.25" customHeight="1" x14ac:dyDescent="0.3">
      <c r="A22" s="32"/>
      <c r="B22" s="40"/>
      <c r="C22" s="451" t="s">
        <v>182</v>
      </c>
      <c r="D22" s="452"/>
      <c r="E22" s="452"/>
      <c r="F22" s="452"/>
      <c r="G22" s="452"/>
      <c r="H22" s="452"/>
      <c r="I22" s="452"/>
      <c r="J22" s="452"/>
      <c r="K22" s="452"/>
      <c r="L22" s="452"/>
      <c r="M22" s="452"/>
      <c r="N22" s="452"/>
      <c r="O22" s="452"/>
      <c r="P22" s="452"/>
      <c r="Q22" s="452"/>
      <c r="R22" s="452"/>
      <c r="S22" s="452"/>
      <c r="T22" s="452"/>
      <c r="U22" s="452"/>
      <c r="V22" s="452"/>
      <c r="W22" s="452"/>
      <c r="X22" s="452"/>
      <c r="Y22" s="452"/>
      <c r="Z22" s="452"/>
      <c r="AA22" s="440"/>
      <c r="AB22" s="55"/>
      <c r="AC22" s="32"/>
      <c r="AD22" s="32"/>
    </row>
    <row r="23" spans="1:30" ht="15" customHeight="1" x14ac:dyDescent="0.3">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row>
    <row r="24" spans="1:30" ht="15" customHeight="1" x14ac:dyDescent="0.3">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row>
    <row r="25" spans="1:30" ht="15" customHeight="1" x14ac:dyDescent="0.3">
      <c r="A25" s="32"/>
      <c r="B25" s="40"/>
      <c r="C25" s="849" t="s">
        <v>183</v>
      </c>
      <c r="D25" s="462"/>
      <c r="E25" s="462"/>
      <c r="F25" s="462"/>
      <c r="G25" s="462"/>
      <c r="H25" s="462"/>
      <c r="I25" s="462"/>
      <c r="J25" s="462"/>
      <c r="K25" s="462"/>
      <c r="L25" s="462"/>
      <c r="M25" s="462"/>
      <c r="N25" s="462"/>
      <c r="O25" s="462"/>
      <c r="P25" s="463"/>
      <c r="Q25" s="32"/>
      <c r="R25" s="472"/>
      <c r="S25" s="452"/>
      <c r="T25" s="452"/>
      <c r="U25" s="452"/>
      <c r="V25" s="452"/>
      <c r="W25" s="452"/>
      <c r="X25" s="452"/>
      <c r="Y25" s="452"/>
      <c r="Z25" s="452"/>
      <c r="AA25" s="440"/>
      <c r="AB25" s="50"/>
      <c r="AC25" s="32"/>
      <c r="AD25" s="32"/>
    </row>
    <row r="26" spans="1:30" ht="15" customHeight="1" x14ac:dyDescent="0.3">
      <c r="A26" s="32"/>
      <c r="B26" s="40"/>
      <c r="C26" s="481"/>
      <c r="D26" s="423"/>
      <c r="E26" s="423"/>
      <c r="F26" s="423"/>
      <c r="G26" s="423"/>
      <c r="H26" s="423"/>
      <c r="I26" s="423"/>
      <c r="J26" s="423"/>
      <c r="K26" s="423"/>
      <c r="L26" s="423"/>
      <c r="M26" s="423"/>
      <c r="N26" s="423"/>
      <c r="O26" s="423"/>
      <c r="P26" s="482"/>
      <c r="Q26" s="32"/>
      <c r="R26" s="32"/>
      <c r="S26" s="32"/>
      <c r="T26" s="32"/>
      <c r="U26" s="32"/>
      <c r="V26" s="32"/>
      <c r="W26" s="32"/>
      <c r="X26" s="32"/>
      <c r="Y26" s="32"/>
      <c r="Z26" s="32"/>
      <c r="AA26" s="32"/>
      <c r="AB26" s="50"/>
      <c r="AC26" s="32"/>
      <c r="AD26" s="32"/>
    </row>
    <row r="27" spans="1:30" ht="15" customHeight="1" x14ac:dyDescent="0.3">
      <c r="A27" s="32"/>
      <c r="B27" s="40"/>
      <c r="C27" s="481"/>
      <c r="D27" s="423"/>
      <c r="E27" s="423"/>
      <c r="F27" s="423"/>
      <c r="G27" s="423"/>
      <c r="H27" s="423"/>
      <c r="I27" s="423"/>
      <c r="J27" s="423"/>
      <c r="K27" s="423"/>
      <c r="L27" s="423"/>
      <c r="M27" s="423"/>
      <c r="N27" s="423"/>
      <c r="O27" s="423"/>
      <c r="P27" s="482"/>
      <c r="Q27" s="53"/>
      <c r="R27" s="56" t="s">
        <v>43</v>
      </c>
      <c r="S27" s="56"/>
      <c r="T27" s="56"/>
      <c r="U27" s="56"/>
      <c r="V27" s="56"/>
      <c r="W27" s="53"/>
      <c r="X27" s="53"/>
      <c r="Y27" s="53"/>
      <c r="Z27" s="32"/>
      <c r="AA27" s="53"/>
      <c r="AB27" s="50"/>
      <c r="AC27" s="32"/>
      <c r="AD27" s="32"/>
    </row>
    <row r="28" spans="1:30" ht="15" customHeight="1" x14ac:dyDescent="0.3">
      <c r="A28" s="32"/>
      <c r="B28" s="40"/>
      <c r="C28" s="481"/>
      <c r="D28" s="423"/>
      <c r="E28" s="423"/>
      <c r="F28" s="423"/>
      <c r="G28" s="423"/>
      <c r="H28" s="423"/>
      <c r="I28" s="423"/>
      <c r="J28" s="423"/>
      <c r="K28" s="423"/>
      <c r="L28" s="423"/>
      <c r="M28" s="423"/>
      <c r="N28" s="423"/>
      <c r="O28" s="423"/>
      <c r="P28" s="482"/>
      <c r="Q28" s="32"/>
      <c r="R28" s="58"/>
      <c r="S28" s="32" t="s">
        <v>44</v>
      </c>
      <c r="T28" s="32"/>
      <c r="U28" s="58"/>
      <c r="V28" s="32" t="s">
        <v>45</v>
      </c>
      <c r="W28" s="32"/>
      <c r="X28" s="58"/>
      <c r="Y28" s="59" t="s">
        <v>46</v>
      </c>
      <c r="Z28" s="32"/>
      <c r="AA28" s="32"/>
      <c r="AB28" s="50"/>
      <c r="AC28" s="32"/>
      <c r="AD28" s="32"/>
    </row>
    <row r="29" spans="1:30" ht="15" customHeight="1" x14ac:dyDescent="0.3">
      <c r="A29" s="32"/>
      <c r="B29" s="40"/>
      <c r="C29" s="481"/>
      <c r="D29" s="423"/>
      <c r="E29" s="423"/>
      <c r="F29" s="423"/>
      <c r="G29" s="423"/>
      <c r="H29" s="423"/>
      <c r="I29" s="423"/>
      <c r="J29" s="423"/>
      <c r="K29" s="423"/>
      <c r="L29" s="423"/>
      <c r="M29" s="423"/>
      <c r="N29" s="423"/>
      <c r="O29" s="423"/>
      <c r="P29" s="482"/>
      <c r="Q29" s="32"/>
      <c r="R29" s="32"/>
      <c r="S29" s="32"/>
      <c r="T29" s="32"/>
      <c r="U29" s="32"/>
      <c r="V29" s="32"/>
      <c r="W29" s="32"/>
      <c r="X29" s="32"/>
      <c r="Y29" s="32"/>
      <c r="Z29" s="32"/>
      <c r="AA29" s="32"/>
      <c r="AB29" s="50"/>
      <c r="AC29" s="32"/>
      <c r="AD29" s="32"/>
    </row>
    <row r="30" spans="1:30" ht="15" customHeight="1" x14ac:dyDescent="0.3">
      <c r="A30" s="32"/>
      <c r="B30" s="40"/>
      <c r="C30" s="464"/>
      <c r="D30" s="465"/>
      <c r="E30" s="465"/>
      <c r="F30" s="465"/>
      <c r="G30" s="465"/>
      <c r="H30" s="465"/>
      <c r="I30" s="465"/>
      <c r="J30" s="465"/>
      <c r="K30" s="465"/>
      <c r="L30" s="465"/>
      <c r="M30" s="465"/>
      <c r="N30" s="465"/>
      <c r="O30" s="465"/>
      <c r="P30" s="466"/>
      <c r="Q30" s="32"/>
      <c r="R30" s="56" t="s">
        <v>47</v>
      </c>
      <c r="S30" s="32"/>
      <c r="T30" s="32"/>
      <c r="U30" s="32"/>
      <c r="V30" s="32"/>
      <c r="W30" s="497" t="s">
        <v>16</v>
      </c>
      <c r="X30" s="452"/>
      <c r="Y30" s="452"/>
      <c r="Z30" s="452"/>
      <c r="AA30" s="440"/>
      <c r="AB30" s="50"/>
      <c r="AC30" s="32"/>
      <c r="AD30" s="32"/>
    </row>
    <row r="31" spans="1:30" ht="15" customHeight="1" x14ac:dyDescent="0.3">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row>
    <row r="32" spans="1:30" ht="15" customHeight="1" x14ac:dyDescent="0.3">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row>
    <row r="33" spans="1:30" ht="39.75" customHeight="1" x14ac:dyDescent="0.3">
      <c r="A33" s="32"/>
      <c r="B33" s="40"/>
      <c r="C33" s="497" t="s">
        <v>49</v>
      </c>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40"/>
      <c r="AB33" s="50"/>
      <c r="AC33" s="32"/>
      <c r="AD33" s="32"/>
    </row>
    <row r="34" spans="1:30" ht="15" customHeight="1" x14ac:dyDescent="0.3">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row>
    <row r="35" spans="1:30" ht="15" customHeight="1" x14ac:dyDescent="0.3">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row>
    <row r="36" spans="1:30" ht="29.25" customHeight="1" x14ac:dyDescent="0.3">
      <c r="A36" s="32"/>
      <c r="B36" s="40"/>
      <c r="C36" s="497" t="s">
        <v>51</v>
      </c>
      <c r="D36" s="452"/>
      <c r="E36" s="452"/>
      <c r="F36" s="452"/>
      <c r="G36" s="452"/>
      <c r="H36" s="452"/>
      <c r="I36" s="452"/>
      <c r="J36" s="452"/>
      <c r="K36" s="440"/>
      <c r="L36" s="53"/>
      <c r="M36" s="497" t="s">
        <v>52</v>
      </c>
      <c r="N36" s="452"/>
      <c r="O36" s="452"/>
      <c r="P36" s="452"/>
      <c r="Q36" s="452"/>
      <c r="R36" s="452"/>
      <c r="S36" s="452"/>
      <c r="T36" s="452"/>
      <c r="U36" s="452"/>
      <c r="V36" s="452"/>
      <c r="W36" s="452"/>
      <c r="X36" s="452"/>
      <c r="Y36" s="452"/>
      <c r="Z36" s="452"/>
      <c r="AA36" s="440"/>
      <c r="AB36" s="60"/>
      <c r="AC36" s="32"/>
      <c r="AD36" s="32"/>
    </row>
    <row r="37" spans="1:30" ht="15" customHeight="1" x14ac:dyDescent="0.3">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row>
    <row r="38" spans="1:30" ht="15" customHeight="1" x14ac:dyDescent="0.3">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row>
    <row r="39" spans="1:30" ht="90" customHeight="1" x14ac:dyDescent="0.3">
      <c r="A39" s="32"/>
      <c r="B39" s="40"/>
      <c r="C39" s="498" t="s">
        <v>184</v>
      </c>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40"/>
      <c r="AB39" s="50"/>
      <c r="AC39" s="32"/>
      <c r="AD39" s="32"/>
    </row>
    <row r="40" spans="1:30" ht="15" customHeight="1" x14ac:dyDescent="0.3">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row>
    <row r="41" spans="1:30" ht="15.75" customHeight="1" x14ac:dyDescent="0.3">
      <c r="A41" s="32"/>
      <c r="B41" s="40"/>
      <c r="C41" s="473" t="s">
        <v>55</v>
      </c>
      <c r="D41" s="469"/>
      <c r="E41" s="56"/>
      <c r="F41" s="451" t="s">
        <v>110</v>
      </c>
      <c r="G41" s="440"/>
      <c r="H41" s="56"/>
      <c r="I41" s="32"/>
      <c r="J41" s="64" t="s">
        <v>57</v>
      </c>
      <c r="K41" s="451">
        <v>1</v>
      </c>
      <c r="L41" s="452"/>
      <c r="M41" s="452"/>
      <c r="N41" s="440"/>
      <c r="O41" s="56"/>
      <c r="P41" s="56"/>
      <c r="Q41" s="47" t="s">
        <v>58</v>
      </c>
      <c r="R41" s="32"/>
      <c r="S41" s="56"/>
      <c r="T41" s="56"/>
      <c r="U41" s="56"/>
      <c r="V41" s="56"/>
      <c r="W41" s="451" t="s">
        <v>59</v>
      </c>
      <c r="X41" s="452"/>
      <c r="Y41" s="452"/>
      <c r="Z41" s="452"/>
      <c r="AA41" s="440"/>
      <c r="AB41" s="55"/>
      <c r="AC41" s="32"/>
      <c r="AD41" s="32"/>
    </row>
    <row r="42" spans="1:30" ht="15.75" customHeight="1" x14ac:dyDescent="0.3">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row>
    <row r="43" spans="1:30" ht="32.25" customHeight="1" x14ac:dyDescent="0.3">
      <c r="A43" s="32"/>
      <c r="B43" s="40"/>
      <c r="C43" s="32"/>
      <c r="D43" s="64" t="s">
        <v>60</v>
      </c>
      <c r="E43" s="56"/>
      <c r="F43" s="498"/>
      <c r="G43" s="452"/>
      <c r="H43" s="452"/>
      <c r="I43" s="452"/>
      <c r="J43" s="452"/>
      <c r="K43" s="452"/>
      <c r="L43" s="452"/>
      <c r="M43" s="440"/>
      <c r="N43" s="32"/>
      <c r="O43" s="64" t="s">
        <v>62</v>
      </c>
      <c r="P43" s="497">
        <v>0</v>
      </c>
      <c r="Q43" s="452"/>
      <c r="R43" s="452"/>
      <c r="S43" s="452"/>
      <c r="T43" s="452"/>
      <c r="U43" s="452"/>
      <c r="V43" s="452"/>
      <c r="W43" s="452"/>
      <c r="X43" s="452"/>
      <c r="Y43" s="452"/>
      <c r="Z43" s="452"/>
      <c r="AA43" s="440"/>
      <c r="AB43" s="50"/>
      <c r="AC43" s="32"/>
      <c r="AD43" s="32"/>
    </row>
    <row r="44" spans="1:30" ht="15.75" customHeight="1" x14ac:dyDescent="0.3">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row>
    <row r="45" spans="1:30" ht="15.75" customHeight="1" x14ac:dyDescent="0.3">
      <c r="A45" s="32"/>
      <c r="B45" s="40"/>
      <c r="C45" s="32"/>
      <c r="D45" s="64" t="s">
        <v>63</v>
      </c>
      <c r="E45" s="32"/>
      <c r="F45" s="472" t="s">
        <v>64</v>
      </c>
      <c r="G45" s="440"/>
      <c r="H45" s="32"/>
      <c r="I45" s="32"/>
      <c r="J45" s="56" t="s">
        <v>65</v>
      </c>
      <c r="K45" s="32"/>
      <c r="L45" s="472" t="s">
        <v>66</v>
      </c>
      <c r="M45" s="452"/>
      <c r="N45" s="440"/>
      <c r="O45" s="56"/>
      <c r="P45" s="56"/>
      <c r="Q45" s="32"/>
      <c r="R45" s="56" t="s">
        <v>67</v>
      </c>
      <c r="S45" s="56"/>
      <c r="T45" s="56"/>
      <c r="U45" s="56"/>
      <c r="V45" s="56"/>
      <c r="W45" s="499"/>
      <c r="X45" s="452"/>
      <c r="Y45" s="452"/>
      <c r="Z45" s="452"/>
      <c r="AA45" s="440"/>
      <c r="AB45" s="55"/>
      <c r="AC45" s="32"/>
      <c r="AD45" s="32"/>
    </row>
    <row r="46" spans="1:30" ht="15.75" customHeight="1" x14ac:dyDescent="0.3">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row>
    <row r="47" spans="1:30" ht="15.75" customHeight="1" x14ac:dyDescent="0.3">
      <c r="A47" s="32"/>
      <c r="B47" s="40"/>
      <c r="C47" s="65" t="s">
        <v>68</v>
      </c>
      <c r="D47" s="500">
        <v>2024</v>
      </c>
      <c r="E47" s="501"/>
      <c r="F47" s="502"/>
      <c r="G47" s="46"/>
      <c r="H47" s="47"/>
      <c r="I47" s="47"/>
      <c r="J47" s="47"/>
      <c r="K47" s="47"/>
      <c r="L47" s="47"/>
      <c r="M47" s="47"/>
      <c r="N47" s="47"/>
      <c r="O47" s="47"/>
      <c r="P47" s="47"/>
      <c r="Q47" s="490"/>
      <c r="R47" s="489"/>
      <c r="S47" s="489"/>
      <c r="T47" s="489"/>
      <c r="U47" s="469"/>
      <c r="V47" s="47"/>
      <c r="W47" s="47"/>
      <c r="X47" s="488"/>
      <c r="Y47" s="489"/>
      <c r="Z47" s="489"/>
      <c r="AA47" s="469"/>
      <c r="AB47" s="55"/>
      <c r="AC47" s="32"/>
      <c r="AD47" s="32"/>
    </row>
    <row r="48" spans="1:30" ht="5.25" customHeight="1" x14ac:dyDescent="0.3">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row>
    <row r="49" spans="1:30" ht="15.75" customHeight="1" x14ac:dyDescent="0.3">
      <c r="A49" s="32"/>
      <c r="B49" s="40"/>
      <c r="C49" s="56" t="s">
        <v>57</v>
      </c>
      <c r="D49" s="497">
        <v>1.2</v>
      </c>
      <c r="E49" s="452"/>
      <c r="F49" s="440"/>
      <c r="G49" s="32"/>
      <c r="H49" s="47"/>
      <c r="I49" s="47"/>
      <c r="J49" s="47"/>
      <c r="K49" s="47"/>
      <c r="L49" s="47"/>
      <c r="M49" s="47"/>
      <c r="N49" s="47"/>
      <c r="O49" s="47"/>
      <c r="P49" s="47"/>
      <c r="Q49" s="490"/>
      <c r="R49" s="489"/>
      <c r="S49" s="489"/>
      <c r="T49" s="489"/>
      <c r="U49" s="469"/>
      <c r="V49" s="47"/>
      <c r="W49" s="47"/>
      <c r="X49" s="488"/>
      <c r="Y49" s="489"/>
      <c r="Z49" s="489"/>
      <c r="AA49" s="469"/>
      <c r="AB49" s="48"/>
      <c r="AC49" s="32"/>
      <c r="AD49" s="32"/>
    </row>
    <row r="50" spans="1:30" ht="15.75" customHeight="1" x14ac:dyDescent="0.3">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row>
    <row r="51" spans="1:30" ht="15.75" customHeight="1" x14ac:dyDescent="0.3">
      <c r="A51" s="32"/>
      <c r="B51" s="40"/>
      <c r="C51" s="56"/>
      <c r="D51" s="451" t="s">
        <v>69</v>
      </c>
      <c r="E51" s="452"/>
      <c r="F51" s="452"/>
      <c r="G51" s="452"/>
      <c r="H51" s="452"/>
      <c r="I51" s="452"/>
      <c r="J51" s="452"/>
      <c r="K51" s="452"/>
      <c r="L51" s="452"/>
      <c r="M51" s="452"/>
      <c r="N51" s="452"/>
      <c r="O51" s="452"/>
      <c r="P51" s="452"/>
      <c r="Q51" s="452"/>
      <c r="R51" s="452"/>
      <c r="S51" s="452"/>
      <c r="T51" s="452"/>
      <c r="U51" s="452"/>
      <c r="V51" s="452"/>
      <c r="W51" s="452"/>
      <c r="X51" s="452"/>
      <c r="Y51" s="440"/>
      <c r="Z51" s="57"/>
      <c r="AA51" s="57"/>
      <c r="AB51" s="68"/>
      <c r="AC51" s="32"/>
      <c r="AD51" s="32"/>
    </row>
    <row r="52" spans="1:30" ht="15.75" customHeight="1" x14ac:dyDescent="0.3">
      <c r="A52" s="32"/>
      <c r="B52" s="40"/>
      <c r="C52" s="32"/>
      <c r="D52" s="457" t="s">
        <v>70</v>
      </c>
      <c r="E52" s="452"/>
      <c r="F52" s="452"/>
      <c r="G52" s="452"/>
      <c r="H52" s="440"/>
      <c r="I52" s="453" t="s">
        <v>71</v>
      </c>
      <c r="J52" s="452"/>
      <c r="K52" s="452"/>
      <c r="L52" s="452"/>
      <c r="M52" s="452"/>
      <c r="N52" s="452"/>
      <c r="O52" s="452"/>
      <c r="P52" s="440"/>
      <c r="Q52" s="454" t="s">
        <v>72</v>
      </c>
      <c r="R52" s="452"/>
      <c r="S52" s="452"/>
      <c r="T52" s="452"/>
      <c r="U52" s="452"/>
      <c r="V52" s="452"/>
      <c r="W52" s="452"/>
      <c r="X52" s="452"/>
      <c r="Y52" s="440"/>
      <c r="Z52" s="57"/>
      <c r="AA52" s="57"/>
      <c r="AB52" s="68"/>
      <c r="AC52" s="32"/>
      <c r="AD52" s="32"/>
    </row>
    <row r="53" spans="1:30" ht="15.75" customHeight="1" x14ac:dyDescent="0.3">
      <c r="A53" s="69"/>
      <c r="B53" s="70"/>
      <c r="C53" s="71"/>
      <c r="D53" s="458" t="s">
        <v>73</v>
      </c>
      <c r="E53" s="452"/>
      <c r="F53" s="452"/>
      <c r="G53" s="452"/>
      <c r="H53" s="440"/>
      <c r="I53" s="455" t="s">
        <v>74</v>
      </c>
      <c r="J53" s="452"/>
      <c r="K53" s="452"/>
      <c r="L53" s="452"/>
      <c r="M53" s="452"/>
      <c r="N53" s="452"/>
      <c r="O53" s="452"/>
      <c r="P53" s="440"/>
      <c r="Q53" s="456" t="s">
        <v>75</v>
      </c>
      <c r="R53" s="452"/>
      <c r="S53" s="452"/>
      <c r="T53" s="452"/>
      <c r="U53" s="452"/>
      <c r="V53" s="452"/>
      <c r="W53" s="452"/>
      <c r="X53" s="452"/>
      <c r="Y53" s="440"/>
      <c r="Z53" s="69"/>
      <c r="AA53" s="69"/>
      <c r="AB53" s="72"/>
      <c r="AC53" s="69"/>
      <c r="AD53" s="69"/>
    </row>
    <row r="54" spans="1:30" ht="15.75" customHeight="1" x14ac:dyDescent="0.3">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row>
    <row r="55" spans="1:30" ht="15.75" customHeight="1" x14ac:dyDescent="0.3">
      <c r="A55" s="75"/>
      <c r="B55" s="76"/>
      <c r="C55" s="459" t="s">
        <v>76</v>
      </c>
      <c r="D55" s="452"/>
      <c r="E55" s="452"/>
      <c r="F55" s="440"/>
      <c r="G55" s="460" t="s">
        <v>77</v>
      </c>
      <c r="H55" s="461" t="s">
        <v>78</v>
      </c>
      <c r="I55" s="462"/>
      <c r="J55" s="462"/>
      <c r="K55" s="462"/>
      <c r="L55" s="462"/>
      <c r="M55" s="462"/>
      <c r="N55" s="462"/>
      <c r="O55" s="462"/>
      <c r="P55" s="462"/>
      <c r="Q55" s="462"/>
      <c r="R55" s="462"/>
      <c r="S55" s="462"/>
      <c r="T55" s="462"/>
      <c r="U55" s="462"/>
      <c r="V55" s="462"/>
      <c r="W55" s="462"/>
      <c r="X55" s="462"/>
      <c r="Y55" s="462"/>
      <c r="Z55" s="462"/>
      <c r="AA55" s="463"/>
      <c r="AB55" s="68"/>
      <c r="AC55" s="75"/>
      <c r="AD55" s="75"/>
    </row>
    <row r="56" spans="1:30" ht="15.75" customHeight="1" x14ac:dyDescent="0.3">
      <c r="A56" s="75"/>
      <c r="B56" s="76"/>
      <c r="C56" s="77" t="s">
        <v>79</v>
      </c>
      <c r="D56" s="78" t="s">
        <v>164</v>
      </c>
      <c r="E56" s="459" t="s">
        <v>80</v>
      </c>
      <c r="F56" s="440"/>
      <c r="G56" s="426"/>
      <c r="H56" s="464"/>
      <c r="I56" s="465"/>
      <c r="J56" s="465"/>
      <c r="K56" s="465"/>
      <c r="L56" s="465"/>
      <c r="M56" s="465"/>
      <c r="N56" s="465"/>
      <c r="O56" s="465"/>
      <c r="P56" s="465"/>
      <c r="Q56" s="465"/>
      <c r="R56" s="465"/>
      <c r="S56" s="465"/>
      <c r="T56" s="465"/>
      <c r="U56" s="465"/>
      <c r="V56" s="465"/>
      <c r="W56" s="465"/>
      <c r="X56" s="465"/>
      <c r="Y56" s="465"/>
      <c r="Z56" s="465"/>
      <c r="AA56" s="466"/>
      <c r="AB56" s="68"/>
      <c r="AC56" s="75"/>
      <c r="AD56" s="75"/>
    </row>
    <row r="57" spans="1:30" ht="15.75" customHeight="1" x14ac:dyDescent="0.3">
      <c r="A57" s="75"/>
      <c r="B57" s="76"/>
      <c r="C57" s="79">
        <v>2024</v>
      </c>
      <c r="D57" s="80">
        <v>45474</v>
      </c>
      <c r="E57" s="467">
        <v>45656</v>
      </c>
      <c r="F57" s="440"/>
      <c r="G57" s="81">
        <v>1</v>
      </c>
      <c r="H57" s="471"/>
      <c r="I57" s="452"/>
      <c r="J57" s="452"/>
      <c r="K57" s="452"/>
      <c r="L57" s="452"/>
      <c r="M57" s="452"/>
      <c r="N57" s="452"/>
      <c r="O57" s="452"/>
      <c r="P57" s="452"/>
      <c r="Q57" s="452"/>
      <c r="R57" s="452"/>
      <c r="S57" s="452"/>
      <c r="T57" s="452"/>
      <c r="U57" s="452"/>
      <c r="V57" s="452"/>
      <c r="W57" s="452"/>
      <c r="X57" s="452"/>
      <c r="Y57" s="452"/>
      <c r="Z57" s="452"/>
      <c r="AA57" s="440"/>
      <c r="AB57" s="68"/>
      <c r="AC57" s="75"/>
      <c r="AD57" s="75"/>
    </row>
    <row r="58" spans="1:30" ht="15.75" customHeight="1" x14ac:dyDescent="0.3">
      <c r="A58" s="75"/>
      <c r="B58" s="76"/>
      <c r="C58" s="79">
        <v>2025</v>
      </c>
      <c r="D58" s="80">
        <v>45658</v>
      </c>
      <c r="E58" s="467">
        <v>46021</v>
      </c>
      <c r="F58" s="440"/>
      <c r="G58" s="81">
        <v>1</v>
      </c>
      <c r="H58" s="471"/>
      <c r="I58" s="452"/>
      <c r="J58" s="452"/>
      <c r="K58" s="452"/>
      <c r="L58" s="452"/>
      <c r="M58" s="452"/>
      <c r="N58" s="452"/>
      <c r="O58" s="452"/>
      <c r="P58" s="452"/>
      <c r="Q58" s="452"/>
      <c r="R58" s="452"/>
      <c r="S58" s="452"/>
      <c r="T58" s="452"/>
      <c r="U58" s="452"/>
      <c r="V58" s="452"/>
      <c r="W58" s="452"/>
      <c r="X58" s="452"/>
      <c r="Y58" s="452"/>
      <c r="Z58" s="452"/>
      <c r="AA58" s="440"/>
      <c r="AB58" s="68"/>
      <c r="AC58" s="75"/>
      <c r="AD58" s="75"/>
    </row>
    <row r="59" spans="1:30" ht="15.75" customHeight="1" x14ac:dyDescent="0.3">
      <c r="A59" s="75"/>
      <c r="B59" s="76"/>
      <c r="C59" s="79">
        <v>2026</v>
      </c>
      <c r="D59" s="80">
        <v>46023</v>
      </c>
      <c r="E59" s="467">
        <v>46386</v>
      </c>
      <c r="F59" s="440"/>
      <c r="G59" s="81">
        <v>1</v>
      </c>
      <c r="H59" s="471"/>
      <c r="I59" s="452"/>
      <c r="J59" s="452"/>
      <c r="K59" s="452"/>
      <c r="L59" s="452"/>
      <c r="M59" s="452"/>
      <c r="N59" s="452"/>
      <c r="O59" s="452"/>
      <c r="P59" s="452"/>
      <c r="Q59" s="452"/>
      <c r="R59" s="452"/>
      <c r="S59" s="452"/>
      <c r="T59" s="452"/>
      <c r="U59" s="452"/>
      <c r="V59" s="452"/>
      <c r="W59" s="452"/>
      <c r="X59" s="452"/>
      <c r="Y59" s="452"/>
      <c r="Z59" s="452"/>
      <c r="AA59" s="440"/>
      <c r="AB59" s="68"/>
      <c r="AC59" s="75"/>
      <c r="AD59" s="75"/>
    </row>
    <row r="60" spans="1:30" ht="15.75" customHeight="1" x14ac:dyDescent="0.3">
      <c r="A60" s="75"/>
      <c r="B60" s="76"/>
      <c r="C60" s="79">
        <v>2027</v>
      </c>
      <c r="D60" s="80">
        <v>46388</v>
      </c>
      <c r="E60" s="467">
        <v>46751</v>
      </c>
      <c r="F60" s="440"/>
      <c r="G60" s="81">
        <v>1</v>
      </c>
      <c r="H60" s="471"/>
      <c r="I60" s="452"/>
      <c r="J60" s="452"/>
      <c r="K60" s="452"/>
      <c r="L60" s="452"/>
      <c r="M60" s="452"/>
      <c r="N60" s="452"/>
      <c r="O60" s="452"/>
      <c r="P60" s="452"/>
      <c r="Q60" s="452"/>
      <c r="R60" s="452"/>
      <c r="S60" s="452"/>
      <c r="T60" s="452"/>
      <c r="U60" s="452"/>
      <c r="V60" s="452"/>
      <c r="W60" s="452"/>
      <c r="X60" s="452"/>
      <c r="Y60" s="452"/>
      <c r="Z60" s="452"/>
      <c r="AA60" s="440"/>
      <c r="AB60" s="68"/>
      <c r="AC60" s="75"/>
      <c r="AD60" s="75"/>
    </row>
    <row r="61" spans="1:30" ht="15.75" customHeight="1" x14ac:dyDescent="0.3">
      <c r="A61" s="75"/>
      <c r="B61" s="76"/>
      <c r="C61" s="79"/>
      <c r="D61" s="79"/>
      <c r="E61" s="459"/>
      <c r="F61" s="440"/>
      <c r="G61" s="78"/>
      <c r="H61" s="459"/>
      <c r="I61" s="452"/>
      <c r="J61" s="452"/>
      <c r="K61" s="452"/>
      <c r="L61" s="452"/>
      <c r="M61" s="452"/>
      <c r="N61" s="452"/>
      <c r="O61" s="452"/>
      <c r="P61" s="452"/>
      <c r="Q61" s="452"/>
      <c r="R61" s="452"/>
      <c r="S61" s="452"/>
      <c r="T61" s="452"/>
      <c r="U61" s="452"/>
      <c r="V61" s="452"/>
      <c r="W61" s="452"/>
      <c r="X61" s="452"/>
      <c r="Y61" s="452"/>
      <c r="Z61" s="452"/>
      <c r="AA61" s="440"/>
      <c r="AB61" s="68"/>
      <c r="AC61" s="75"/>
      <c r="AD61" s="75"/>
    </row>
    <row r="62" spans="1:30" ht="15.75" customHeight="1" x14ac:dyDescent="0.3">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row>
    <row r="63" spans="1:30" ht="15.75" customHeight="1" x14ac:dyDescent="0.3">
      <c r="A63" s="32"/>
      <c r="B63" s="40"/>
      <c r="C63" s="473" t="s">
        <v>81</v>
      </c>
      <c r="D63" s="469"/>
      <c r="E63" s="56"/>
      <c r="F63" s="47" t="s">
        <v>82</v>
      </c>
      <c r="G63" s="82"/>
      <c r="H63" s="59"/>
      <c r="I63" s="47" t="s">
        <v>83</v>
      </c>
      <c r="J63" s="32"/>
      <c r="K63" s="472"/>
      <c r="L63" s="440"/>
      <c r="M63" s="56"/>
      <c r="N63" s="32"/>
      <c r="O63" s="32"/>
      <c r="P63" s="32"/>
      <c r="Q63" s="32"/>
      <c r="R63" s="32"/>
      <c r="S63" s="32"/>
      <c r="T63" s="32"/>
      <c r="U63" s="32"/>
      <c r="V63" s="32"/>
      <c r="W63" s="32"/>
      <c r="X63" s="32"/>
      <c r="Y63" s="32"/>
      <c r="Z63" s="32"/>
      <c r="AA63" s="32"/>
      <c r="AB63" s="50"/>
      <c r="AC63" s="32"/>
      <c r="AD63" s="32"/>
    </row>
    <row r="64" spans="1:30" ht="15.75" customHeight="1" x14ac:dyDescent="0.3">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row>
    <row r="65" spans="1:30" ht="15.75" customHeight="1" x14ac:dyDescent="0.3">
      <c r="A65" s="32"/>
      <c r="B65" s="470" t="s">
        <v>84</v>
      </c>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40"/>
      <c r="AC65" s="32"/>
      <c r="AD65" s="32"/>
    </row>
    <row r="66" spans="1:30" ht="15.75" customHeight="1" x14ac:dyDescent="0.3">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row>
    <row r="67" spans="1:30" ht="29.25" customHeight="1" x14ac:dyDescent="0.3">
      <c r="A67" s="32"/>
      <c r="B67" s="459" t="s">
        <v>79</v>
      </c>
      <c r="C67" s="440"/>
      <c r="D67" s="78"/>
      <c r="E67" s="459" t="s">
        <v>85</v>
      </c>
      <c r="F67" s="440"/>
      <c r="G67" s="78"/>
      <c r="H67" s="451" t="s">
        <v>86</v>
      </c>
      <c r="I67" s="440"/>
      <c r="J67" s="459"/>
      <c r="K67" s="440"/>
      <c r="L67" s="468"/>
      <c r="M67" s="469"/>
      <c r="N67" s="78" t="s">
        <v>87</v>
      </c>
      <c r="O67" s="459"/>
      <c r="P67" s="452"/>
      <c r="Q67" s="440"/>
      <c r="R67" s="459" t="s">
        <v>88</v>
      </c>
      <c r="S67" s="452"/>
      <c r="T67" s="440"/>
      <c r="U67" s="459"/>
      <c r="V67" s="452"/>
      <c r="W67" s="440"/>
      <c r="X67" s="459" t="s">
        <v>89</v>
      </c>
      <c r="Y67" s="440"/>
      <c r="Z67" s="459"/>
      <c r="AA67" s="452"/>
      <c r="AB67" s="440"/>
      <c r="AC67" s="32"/>
      <c r="AD67" s="32"/>
    </row>
    <row r="68" spans="1:30" ht="15.75" customHeight="1" x14ac:dyDescent="0.3">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row>
    <row r="69" spans="1:30" ht="15.75" customHeight="1" x14ac:dyDescent="0.3">
      <c r="A69" s="32"/>
      <c r="B69" s="470" t="s">
        <v>90</v>
      </c>
      <c r="C69" s="440"/>
      <c r="D69" s="474"/>
      <c r="E69" s="475"/>
      <c r="F69" s="475"/>
      <c r="G69" s="475"/>
      <c r="H69" s="475"/>
      <c r="I69" s="475"/>
      <c r="J69" s="475"/>
      <c r="K69" s="475"/>
      <c r="L69" s="475"/>
      <c r="M69" s="475"/>
      <c r="N69" s="475"/>
      <c r="O69" s="475"/>
      <c r="P69" s="475"/>
      <c r="Q69" s="475"/>
      <c r="R69" s="475"/>
      <c r="S69" s="475"/>
      <c r="T69" s="475"/>
      <c r="U69" s="475"/>
      <c r="V69" s="475"/>
      <c r="W69" s="475"/>
      <c r="X69" s="475"/>
      <c r="Y69" s="475"/>
      <c r="Z69" s="475"/>
      <c r="AA69" s="475"/>
      <c r="AB69" s="476"/>
      <c r="AC69" s="32"/>
      <c r="AD69" s="32"/>
    </row>
    <row r="70" spans="1:30" ht="15.75" customHeight="1" x14ac:dyDescent="0.3">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row>
    <row r="71" spans="1:30" ht="15.75" customHeight="1" x14ac:dyDescent="0.3">
      <c r="A71" s="32"/>
      <c r="B71" s="470" t="s">
        <v>91</v>
      </c>
      <c r="C71" s="440"/>
      <c r="D71" s="477"/>
      <c r="E71" s="475"/>
      <c r="F71" s="475"/>
      <c r="G71" s="475"/>
      <c r="H71" s="475"/>
      <c r="I71" s="475"/>
      <c r="J71" s="475"/>
      <c r="K71" s="475"/>
      <c r="L71" s="475"/>
      <c r="M71" s="475"/>
      <c r="N71" s="475"/>
      <c r="O71" s="475"/>
      <c r="P71" s="475"/>
      <c r="Q71" s="475"/>
      <c r="R71" s="475"/>
      <c r="S71" s="475"/>
      <c r="T71" s="475"/>
      <c r="U71" s="475"/>
      <c r="V71" s="475"/>
      <c r="W71" s="475"/>
      <c r="X71" s="475"/>
      <c r="Y71" s="475"/>
      <c r="Z71" s="475"/>
      <c r="AA71" s="475"/>
      <c r="AB71" s="476"/>
      <c r="AC71" s="32"/>
      <c r="AD71" s="32"/>
    </row>
    <row r="72" spans="1:30" ht="15.75" customHeight="1" x14ac:dyDescent="0.3">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row>
    <row r="73" spans="1:30" ht="15.75" customHeight="1" x14ac:dyDescent="0.3">
      <c r="A73" s="32"/>
      <c r="B73" s="470" t="s">
        <v>92</v>
      </c>
      <c r="C73" s="440"/>
      <c r="D73" s="477"/>
      <c r="E73" s="475"/>
      <c r="F73" s="475"/>
      <c r="G73" s="475"/>
      <c r="H73" s="475"/>
      <c r="I73" s="475"/>
      <c r="J73" s="475"/>
      <c r="K73" s="475"/>
      <c r="L73" s="475"/>
      <c r="M73" s="475"/>
      <c r="N73" s="475"/>
      <c r="O73" s="475"/>
      <c r="P73" s="475"/>
      <c r="Q73" s="475"/>
      <c r="R73" s="475"/>
      <c r="S73" s="475"/>
      <c r="T73" s="475"/>
      <c r="U73" s="475"/>
      <c r="V73" s="475"/>
      <c r="W73" s="475"/>
      <c r="X73" s="475"/>
      <c r="Y73" s="475"/>
      <c r="Z73" s="475"/>
      <c r="AA73" s="475"/>
      <c r="AB73" s="476"/>
      <c r="AC73" s="32"/>
      <c r="AD73" s="32"/>
    </row>
    <row r="74" spans="1:30" ht="15.75" customHeight="1" x14ac:dyDescent="0.3">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row>
    <row r="75" spans="1:30" ht="15.75" customHeight="1" x14ac:dyDescent="0.3">
      <c r="A75" s="32"/>
      <c r="B75" s="470" t="s">
        <v>93</v>
      </c>
      <c r="C75" s="440"/>
      <c r="D75" s="477"/>
      <c r="E75" s="475"/>
      <c r="F75" s="475"/>
      <c r="G75" s="475"/>
      <c r="H75" s="475"/>
      <c r="I75" s="475"/>
      <c r="J75" s="475"/>
      <c r="K75" s="475"/>
      <c r="L75" s="475"/>
      <c r="M75" s="475"/>
      <c r="N75" s="475"/>
      <c r="O75" s="475"/>
      <c r="P75" s="475"/>
      <c r="Q75" s="475"/>
      <c r="R75" s="475"/>
      <c r="S75" s="475"/>
      <c r="T75" s="475"/>
      <c r="U75" s="475"/>
      <c r="V75" s="475"/>
      <c r="W75" s="475"/>
      <c r="X75" s="475"/>
      <c r="Y75" s="475"/>
      <c r="Z75" s="475"/>
      <c r="AA75" s="475"/>
      <c r="AB75" s="476"/>
      <c r="AC75" s="32"/>
      <c r="AD75" s="32"/>
    </row>
    <row r="76" spans="1:30" ht="15.75" customHeight="1" x14ac:dyDescent="0.3">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row>
    <row r="77" spans="1:30" ht="15.75" customHeight="1" x14ac:dyDescent="0.3">
      <c r="A77" s="32"/>
      <c r="B77" s="470" t="s">
        <v>94</v>
      </c>
      <c r="C77" s="440"/>
      <c r="D77" s="477"/>
      <c r="E77" s="475"/>
      <c r="F77" s="475"/>
      <c r="G77" s="475"/>
      <c r="H77" s="475"/>
      <c r="I77" s="475"/>
      <c r="J77" s="475"/>
      <c r="K77" s="475"/>
      <c r="L77" s="475"/>
      <c r="M77" s="475"/>
      <c r="N77" s="475"/>
      <c r="O77" s="475"/>
      <c r="P77" s="475"/>
      <c r="Q77" s="475"/>
      <c r="R77" s="475"/>
      <c r="S77" s="475"/>
      <c r="T77" s="475"/>
      <c r="U77" s="475"/>
      <c r="V77" s="475"/>
      <c r="W77" s="475"/>
      <c r="X77" s="475"/>
      <c r="Y77" s="475"/>
      <c r="Z77" s="475"/>
      <c r="AA77" s="475"/>
      <c r="AB77" s="476"/>
      <c r="AC77" s="32"/>
      <c r="AD77" s="32"/>
    </row>
    <row r="78" spans="1:30" ht="15.75" customHeight="1" x14ac:dyDescent="0.3">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row>
    <row r="79" spans="1:30" ht="15.75" customHeight="1" x14ac:dyDescent="0.3">
      <c r="A79" s="32"/>
      <c r="B79" s="470" t="s">
        <v>95</v>
      </c>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40"/>
      <c r="AC79" s="32"/>
      <c r="AD79" s="32"/>
    </row>
    <row r="80" spans="1:30" ht="15.75" customHeight="1" x14ac:dyDescent="0.3">
      <c r="A80" s="32"/>
      <c r="B80" s="451" t="s">
        <v>35</v>
      </c>
      <c r="C80" s="440"/>
      <c r="D80" s="92" t="s">
        <v>96</v>
      </c>
      <c r="E80" s="451" t="s">
        <v>97</v>
      </c>
      <c r="F80" s="440"/>
      <c r="G80" s="451" t="s">
        <v>95</v>
      </c>
      <c r="H80" s="452"/>
      <c r="I80" s="452"/>
      <c r="J80" s="452"/>
      <c r="K80" s="452"/>
      <c r="L80" s="452"/>
      <c r="M80" s="452"/>
      <c r="N80" s="452"/>
      <c r="O80" s="440"/>
      <c r="P80" s="451" t="s">
        <v>98</v>
      </c>
      <c r="Q80" s="452"/>
      <c r="R80" s="452"/>
      <c r="S80" s="452"/>
      <c r="T80" s="452"/>
      <c r="U80" s="452"/>
      <c r="V80" s="452"/>
      <c r="W80" s="452"/>
      <c r="X80" s="452"/>
      <c r="Y80" s="452"/>
      <c r="Z80" s="452"/>
      <c r="AA80" s="452"/>
      <c r="AB80" s="440"/>
      <c r="AC80" s="32"/>
      <c r="AD80" s="32"/>
    </row>
    <row r="81" spans="1:30" ht="15.75" customHeight="1" x14ac:dyDescent="0.3">
      <c r="A81" s="32"/>
      <c r="B81" s="451"/>
      <c r="C81" s="440"/>
      <c r="D81" s="58"/>
      <c r="E81" s="451"/>
      <c r="F81" s="440"/>
      <c r="G81" s="478"/>
      <c r="H81" s="452"/>
      <c r="I81" s="452"/>
      <c r="J81" s="452"/>
      <c r="K81" s="452"/>
      <c r="L81" s="452"/>
      <c r="M81" s="452"/>
      <c r="N81" s="452"/>
      <c r="O81" s="440"/>
      <c r="P81" s="478"/>
      <c r="Q81" s="452"/>
      <c r="R81" s="452"/>
      <c r="S81" s="452"/>
      <c r="T81" s="452"/>
      <c r="U81" s="452"/>
      <c r="V81" s="452"/>
      <c r="W81" s="452"/>
      <c r="X81" s="452"/>
      <c r="Y81" s="452"/>
      <c r="Z81" s="452"/>
      <c r="AA81" s="452"/>
      <c r="AB81" s="440"/>
      <c r="AC81" s="32"/>
      <c r="AD81" s="32"/>
    </row>
    <row r="82" spans="1:30" ht="15.75" customHeight="1" x14ac:dyDescent="0.3">
      <c r="A82" s="32"/>
      <c r="B82" s="451"/>
      <c r="C82" s="440"/>
      <c r="D82" s="58"/>
      <c r="E82" s="451"/>
      <c r="F82" s="440"/>
      <c r="G82" s="478"/>
      <c r="H82" s="452"/>
      <c r="I82" s="452"/>
      <c r="J82" s="452"/>
      <c r="K82" s="452"/>
      <c r="L82" s="452"/>
      <c r="M82" s="452"/>
      <c r="N82" s="452"/>
      <c r="O82" s="440"/>
      <c r="P82" s="478"/>
      <c r="Q82" s="452"/>
      <c r="R82" s="452"/>
      <c r="S82" s="452"/>
      <c r="T82" s="452"/>
      <c r="U82" s="452"/>
      <c r="V82" s="452"/>
      <c r="W82" s="452"/>
      <c r="X82" s="452"/>
      <c r="Y82" s="452"/>
      <c r="Z82" s="452"/>
      <c r="AA82" s="452"/>
      <c r="AB82" s="440"/>
      <c r="AC82" s="32"/>
      <c r="AD82" s="32"/>
    </row>
    <row r="83" spans="1:30" ht="26.25" customHeight="1" x14ac:dyDescent="0.3">
      <c r="A83" s="32"/>
      <c r="B83" s="479" t="s">
        <v>185</v>
      </c>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452"/>
      <c r="AB83" s="440"/>
      <c r="AC83" s="32"/>
      <c r="AD83" s="93"/>
    </row>
    <row r="84" spans="1:30"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3">
      <c r="A2" s="32"/>
      <c r="B2" s="480"/>
      <c r="C2" s="462"/>
      <c r="D2" s="463"/>
      <c r="E2" s="33"/>
      <c r="F2" s="483" t="s">
        <v>186</v>
      </c>
      <c r="G2" s="462"/>
      <c r="H2" s="462"/>
      <c r="I2" s="462"/>
      <c r="J2" s="462"/>
      <c r="K2" s="462"/>
      <c r="L2" s="462"/>
      <c r="M2" s="462"/>
      <c r="N2" s="462"/>
      <c r="O2" s="462"/>
      <c r="P2" s="462"/>
      <c r="Q2" s="462"/>
      <c r="R2" s="462"/>
      <c r="S2" s="462"/>
      <c r="T2" s="462"/>
      <c r="U2" s="462"/>
      <c r="V2" s="462"/>
      <c r="W2" s="462"/>
      <c r="X2" s="462"/>
      <c r="Y2" s="462"/>
      <c r="Z2" s="462"/>
      <c r="AA2" s="462"/>
      <c r="AB2" s="463"/>
      <c r="AC2" s="32"/>
      <c r="AD2" s="32"/>
    </row>
    <row r="3" spans="1:30" ht="12.75" customHeight="1" x14ac:dyDescent="0.3">
      <c r="A3" s="32"/>
      <c r="B3" s="481"/>
      <c r="C3" s="423"/>
      <c r="D3" s="482"/>
      <c r="E3" s="34"/>
      <c r="F3" s="484"/>
      <c r="G3" s="423"/>
      <c r="H3" s="423"/>
      <c r="I3" s="423"/>
      <c r="J3" s="423"/>
      <c r="K3" s="423"/>
      <c r="L3" s="423"/>
      <c r="M3" s="423"/>
      <c r="N3" s="423"/>
      <c r="O3" s="423"/>
      <c r="P3" s="423"/>
      <c r="Q3" s="423"/>
      <c r="R3" s="423"/>
      <c r="S3" s="423"/>
      <c r="T3" s="423"/>
      <c r="U3" s="423"/>
      <c r="V3" s="423"/>
      <c r="W3" s="423"/>
      <c r="X3" s="423"/>
      <c r="Y3" s="423"/>
      <c r="Z3" s="423"/>
      <c r="AA3" s="423"/>
      <c r="AB3" s="482"/>
      <c r="AC3" s="32"/>
      <c r="AD3" s="32"/>
    </row>
    <row r="4" spans="1:30" ht="12.75" customHeight="1" x14ac:dyDescent="0.3">
      <c r="A4" s="32"/>
      <c r="B4" s="481"/>
      <c r="C4" s="423"/>
      <c r="D4" s="482"/>
      <c r="E4" s="34"/>
      <c r="F4" s="484"/>
      <c r="G4" s="423"/>
      <c r="H4" s="423"/>
      <c r="I4" s="423"/>
      <c r="J4" s="423"/>
      <c r="K4" s="423"/>
      <c r="L4" s="423"/>
      <c r="M4" s="423"/>
      <c r="N4" s="423"/>
      <c r="O4" s="423"/>
      <c r="P4" s="423"/>
      <c r="Q4" s="423"/>
      <c r="R4" s="423"/>
      <c r="S4" s="423"/>
      <c r="T4" s="423"/>
      <c r="U4" s="423"/>
      <c r="V4" s="423"/>
      <c r="W4" s="423"/>
      <c r="X4" s="423"/>
      <c r="Y4" s="423"/>
      <c r="Z4" s="423"/>
      <c r="AA4" s="423"/>
      <c r="AB4" s="482"/>
      <c r="AC4" s="32"/>
      <c r="AD4" s="32"/>
    </row>
    <row r="5" spans="1:30" ht="12.75" customHeight="1" x14ac:dyDescent="0.3">
      <c r="A5" s="32"/>
      <c r="B5" s="481"/>
      <c r="C5" s="423"/>
      <c r="D5" s="482"/>
      <c r="E5" s="34"/>
      <c r="F5" s="484"/>
      <c r="G5" s="423"/>
      <c r="H5" s="423"/>
      <c r="I5" s="423"/>
      <c r="J5" s="423"/>
      <c r="K5" s="423"/>
      <c r="L5" s="423"/>
      <c r="M5" s="423"/>
      <c r="N5" s="423"/>
      <c r="O5" s="423"/>
      <c r="P5" s="423"/>
      <c r="Q5" s="423"/>
      <c r="R5" s="423"/>
      <c r="S5" s="423"/>
      <c r="T5" s="423"/>
      <c r="U5" s="423"/>
      <c r="V5" s="423"/>
      <c r="W5" s="423"/>
      <c r="X5" s="423"/>
      <c r="Y5" s="423"/>
      <c r="Z5" s="423"/>
      <c r="AA5" s="423"/>
      <c r="AB5" s="482"/>
      <c r="AC5" s="32"/>
      <c r="AD5" s="32"/>
    </row>
    <row r="6" spans="1:30" ht="37.5" customHeight="1" x14ac:dyDescent="0.3">
      <c r="A6" s="32"/>
      <c r="B6" s="464"/>
      <c r="C6" s="465"/>
      <c r="D6" s="466"/>
      <c r="E6" s="35"/>
      <c r="F6" s="485"/>
      <c r="G6" s="465"/>
      <c r="H6" s="465"/>
      <c r="I6" s="465"/>
      <c r="J6" s="465"/>
      <c r="K6" s="465"/>
      <c r="L6" s="465"/>
      <c r="M6" s="465"/>
      <c r="N6" s="465"/>
      <c r="O6" s="465"/>
      <c r="P6" s="465"/>
      <c r="Q6" s="465"/>
      <c r="R6" s="465"/>
      <c r="S6" s="465"/>
      <c r="T6" s="465"/>
      <c r="U6" s="465"/>
      <c r="V6" s="465"/>
      <c r="W6" s="465"/>
      <c r="X6" s="465"/>
      <c r="Y6" s="465"/>
      <c r="Z6" s="465"/>
      <c r="AA6" s="465"/>
      <c r="AB6" s="466"/>
      <c r="AC6" s="32"/>
      <c r="AD6" s="32"/>
    </row>
    <row r="7" spans="1:30" ht="15" customHeight="1" x14ac:dyDescent="0.3">
      <c r="A7" s="32"/>
      <c r="B7" s="36"/>
      <c r="C7" s="486"/>
      <c r="D7" s="487"/>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3">
      <c r="A9" s="32"/>
      <c r="B9" s="40"/>
      <c r="C9" s="488"/>
      <c r="D9" s="489"/>
      <c r="E9" s="489"/>
      <c r="F9" s="469"/>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3">
      <c r="A10" s="32"/>
      <c r="B10" s="40"/>
      <c r="C10" s="488" t="s">
        <v>36</v>
      </c>
      <c r="D10" s="469"/>
      <c r="E10" s="451" t="s">
        <v>187</v>
      </c>
      <c r="F10" s="452"/>
      <c r="G10" s="452"/>
      <c r="H10" s="452"/>
      <c r="I10" s="452"/>
      <c r="J10" s="452"/>
      <c r="K10" s="452"/>
      <c r="L10" s="452"/>
      <c r="M10" s="452"/>
      <c r="N10" s="452"/>
      <c r="O10" s="452"/>
      <c r="P10" s="452"/>
      <c r="Q10" s="452"/>
      <c r="R10" s="452"/>
      <c r="S10" s="452"/>
      <c r="T10" s="452"/>
      <c r="U10" s="452"/>
      <c r="V10" s="452"/>
      <c r="W10" s="452"/>
      <c r="X10" s="452"/>
      <c r="Y10" s="452"/>
      <c r="Z10" s="452"/>
      <c r="AA10" s="440"/>
      <c r="AB10" s="51"/>
      <c r="AC10" s="32"/>
      <c r="AD10" s="32"/>
    </row>
    <row r="11" spans="1:30" ht="15" customHeight="1" x14ac:dyDescent="0.3">
      <c r="A11" s="32"/>
      <c r="B11" s="40"/>
      <c r="C11" s="488"/>
      <c r="D11" s="489"/>
      <c r="E11" s="489"/>
      <c r="F11" s="469"/>
      <c r="G11" s="32"/>
      <c r="H11" s="32"/>
      <c r="I11" s="32"/>
      <c r="J11" s="32"/>
      <c r="K11" s="32"/>
      <c r="L11" s="32"/>
      <c r="M11" s="32"/>
      <c r="N11" s="32"/>
      <c r="O11" s="32"/>
      <c r="P11" s="32"/>
      <c r="Q11" s="32"/>
      <c r="R11" s="32"/>
      <c r="S11" s="32"/>
      <c r="T11" s="32"/>
      <c r="U11" s="32"/>
      <c r="V11" s="32"/>
      <c r="W11" s="32"/>
      <c r="X11" s="32"/>
      <c r="Y11" s="32"/>
      <c r="Z11" s="32"/>
      <c r="AA11" s="490"/>
      <c r="AB11" s="491"/>
      <c r="AC11" s="32"/>
      <c r="AD11" s="32"/>
    </row>
    <row r="12" spans="1:30" ht="29.25" customHeight="1" x14ac:dyDescent="0.3">
      <c r="A12" s="32"/>
      <c r="B12" s="40"/>
      <c r="C12" s="488" t="s">
        <v>38</v>
      </c>
      <c r="D12" s="469"/>
      <c r="E12" s="492" t="s">
        <v>131</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row>
    <row r="13" spans="1:30" ht="15" customHeight="1" x14ac:dyDescent="0.3">
      <c r="A13" s="32"/>
      <c r="B13" s="40"/>
      <c r="C13" s="490"/>
      <c r="D13" s="46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3">
      <c r="A14" s="32"/>
      <c r="B14" s="40"/>
      <c r="C14" s="488" t="s">
        <v>157</v>
      </c>
      <c r="D14" s="469"/>
      <c r="E14" s="480" t="s">
        <v>188</v>
      </c>
      <c r="F14" s="462"/>
      <c r="G14" s="462"/>
      <c r="H14" s="462"/>
      <c r="I14" s="462"/>
      <c r="J14" s="462"/>
      <c r="K14" s="462"/>
      <c r="L14" s="462"/>
      <c r="M14" s="462"/>
      <c r="N14" s="462"/>
      <c r="O14" s="462"/>
      <c r="P14" s="462"/>
      <c r="Q14" s="462"/>
      <c r="R14" s="462"/>
      <c r="S14" s="462"/>
      <c r="T14" s="462"/>
      <c r="U14" s="462"/>
      <c r="V14" s="462"/>
      <c r="W14" s="462"/>
      <c r="X14" s="462"/>
      <c r="Y14" s="462"/>
      <c r="Z14" s="462"/>
      <c r="AA14" s="463"/>
      <c r="AB14" s="50"/>
      <c r="AC14" s="32"/>
      <c r="AD14" s="32"/>
    </row>
    <row r="15" spans="1:30" ht="15.75" customHeight="1" x14ac:dyDescent="0.3">
      <c r="A15" s="32"/>
      <c r="B15" s="40"/>
      <c r="C15" s="53"/>
      <c r="D15" s="53"/>
      <c r="E15" s="464"/>
      <c r="F15" s="465"/>
      <c r="G15" s="465"/>
      <c r="H15" s="465"/>
      <c r="I15" s="465"/>
      <c r="J15" s="465"/>
      <c r="K15" s="465"/>
      <c r="L15" s="465"/>
      <c r="M15" s="465"/>
      <c r="N15" s="465"/>
      <c r="O15" s="465"/>
      <c r="P15" s="465"/>
      <c r="Q15" s="465"/>
      <c r="R15" s="465"/>
      <c r="S15" s="465"/>
      <c r="T15" s="465"/>
      <c r="U15" s="465"/>
      <c r="V15" s="465"/>
      <c r="W15" s="465"/>
      <c r="X15" s="465"/>
      <c r="Y15" s="465"/>
      <c r="Z15" s="465"/>
      <c r="AA15" s="466"/>
      <c r="AB15" s="50"/>
      <c r="AC15" s="32"/>
      <c r="AD15" s="32"/>
    </row>
    <row r="16" spans="1:30" ht="15" customHeight="1" x14ac:dyDescent="0.3">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row>
    <row r="17" spans="1:30" ht="15" customHeight="1" x14ac:dyDescent="0.3">
      <c r="A17" s="32"/>
      <c r="B17" s="40"/>
      <c r="C17" s="488" t="s">
        <v>159</v>
      </c>
      <c r="D17" s="469"/>
      <c r="E17" s="848" t="s">
        <v>174</v>
      </c>
      <c r="F17" s="462"/>
      <c r="G17" s="462"/>
      <c r="H17" s="462"/>
      <c r="I17" s="462"/>
      <c r="J17" s="462"/>
      <c r="K17" s="462"/>
      <c r="L17" s="462"/>
      <c r="M17" s="462"/>
      <c r="N17" s="462"/>
      <c r="O17" s="462"/>
      <c r="P17" s="462"/>
      <c r="Q17" s="462"/>
      <c r="R17" s="462"/>
      <c r="S17" s="462"/>
      <c r="T17" s="462"/>
      <c r="U17" s="462"/>
      <c r="V17" s="462"/>
      <c r="W17" s="462"/>
      <c r="X17" s="462"/>
      <c r="Y17" s="462"/>
      <c r="Z17" s="462"/>
      <c r="AA17" s="463"/>
      <c r="AB17" s="50"/>
      <c r="AC17" s="32"/>
      <c r="AD17" s="32"/>
    </row>
    <row r="18" spans="1:30" ht="15" customHeight="1" x14ac:dyDescent="0.3">
      <c r="A18" s="32"/>
      <c r="B18" s="40"/>
      <c r="C18" s="53"/>
      <c r="D18" s="53"/>
      <c r="E18" s="464"/>
      <c r="F18" s="465"/>
      <c r="G18" s="465"/>
      <c r="H18" s="465"/>
      <c r="I18" s="465"/>
      <c r="J18" s="465"/>
      <c r="K18" s="465"/>
      <c r="L18" s="465"/>
      <c r="M18" s="465"/>
      <c r="N18" s="465"/>
      <c r="O18" s="465"/>
      <c r="P18" s="465"/>
      <c r="Q18" s="465"/>
      <c r="R18" s="465"/>
      <c r="S18" s="465"/>
      <c r="T18" s="465"/>
      <c r="U18" s="465"/>
      <c r="V18" s="465"/>
      <c r="W18" s="465"/>
      <c r="X18" s="465"/>
      <c r="Y18" s="465"/>
      <c r="Z18" s="465"/>
      <c r="AA18" s="466"/>
      <c r="AB18" s="50"/>
      <c r="AC18" s="32"/>
      <c r="AD18" s="32"/>
    </row>
    <row r="19" spans="1:30" ht="15" customHeight="1" x14ac:dyDescent="0.3">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row>
    <row r="20" spans="1:30" ht="15" customHeight="1" x14ac:dyDescent="0.3">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row>
    <row r="21" spans="1:30" ht="15" customHeight="1" x14ac:dyDescent="0.3">
      <c r="A21" s="32"/>
      <c r="B21" s="40"/>
      <c r="C21" s="488" t="s">
        <v>40</v>
      </c>
      <c r="D21" s="469"/>
      <c r="E21" s="54"/>
      <c r="F21" s="490"/>
      <c r="G21" s="489"/>
      <c r="H21" s="489"/>
      <c r="I21" s="489"/>
      <c r="J21" s="489"/>
      <c r="K21" s="489"/>
      <c r="L21" s="489"/>
      <c r="M21" s="489"/>
      <c r="N21" s="489"/>
      <c r="O21" s="489"/>
      <c r="P21" s="489"/>
      <c r="Q21" s="489"/>
      <c r="R21" s="489"/>
      <c r="S21" s="489"/>
      <c r="T21" s="489"/>
      <c r="U21" s="489"/>
      <c r="V21" s="489"/>
      <c r="W21" s="489"/>
      <c r="X21" s="489"/>
      <c r="Y21" s="489"/>
      <c r="Z21" s="489"/>
      <c r="AA21" s="489"/>
      <c r="AB21" s="491"/>
      <c r="AC21" s="32"/>
      <c r="AD21" s="32"/>
    </row>
    <row r="22" spans="1:30" ht="29.25" customHeight="1" x14ac:dyDescent="0.3">
      <c r="A22" s="32"/>
      <c r="B22" s="40"/>
      <c r="C22" s="451" t="s">
        <v>189</v>
      </c>
      <c r="D22" s="452"/>
      <c r="E22" s="452"/>
      <c r="F22" s="452"/>
      <c r="G22" s="452"/>
      <c r="H22" s="452"/>
      <c r="I22" s="452"/>
      <c r="J22" s="452"/>
      <c r="K22" s="452"/>
      <c r="L22" s="452"/>
      <c r="M22" s="452"/>
      <c r="N22" s="452"/>
      <c r="O22" s="452"/>
      <c r="P22" s="452"/>
      <c r="Q22" s="452"/>
      <c r="R22" s="452"/>
      <c r="S22" s="452"/>
      <c r="T22" s="452"/>
      <c r="U22" s="452"/>
      <c r="V22" s="452"/>
      <c r="W22" s="452"/>
      <c r="X22" s="452"/>
      <c r="Y22" s="452"/>
      <c r="Z22" s="452"/>
      <c r="AA22" s="440"/>
      <c r="AB22" s="55"/>
      <c r="AC22" s="32"/>
      <c r="AD22" s="32"/>
    </row>
    <row r="23" spans="1:30" ht="15" customHeight="1" x14ac:dyDescent="0.3">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row>
    <row r="24" spans="1:30" ht="15" customHeight="1" x14ac:dyDescent="0.3">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row>
    <row r="25" spans="1:30" ht="15" customHeight="1" x14ac:dyDescent="0.3">
      <c r="A25" s="32"/>
      <c r="B25" s="40"/>
      <c r="C25" s="849" t="s">
        <v>190</v>
      </c>
      <c r="D25" s="462"/>
      <c r="E25" s="462"/>
      <c r="F25" s="462"/>
      <c r="G25" s="462"/>
      <c r="H25" s="462"/>
      <c r="I25" s="462"/>
      <c r="J25" s="462"/>
      <c r="K25" s="462"/>
      <c r="L25" s="462"/>
      <c r="M25" s="462"/>
      <c r="N25" s="462"/>
      <c r="O25" s="462"/>
      <c r="P25" s="463"/>
      <c r="Q25" s="32"/>
      <c r="R25" s="472"/>
      <c r="S25" s="452"/>
      <c r="T25" s="452"/>
      <c r="U25" s="452"/>
      <c r="V25" s="452"/>
      <c r="W25" s="452"/>
      <c r="X25" s="452"/>
      <c r="Y25" s="452"/>
      <c r="Z25" s="452"/>
      <c r="AA25" s="440"/>
      <c r="AB25" s="50"/>
      <c r="AC25" s="32"/>
      <c r="AD25" s="32"/>
    </row>
    <row r="26" spans="1:30" ht="15" customHeight="1" x14ac:dyDescent="0.3">
      <c r="A26" s="32"/>
      <c r="B26" s="40"/>
      <c r="C26" s="481"/>
      <c r="D26" s="423"/>
      <c r="E26" s="423"/>
      <c r="F26" s="423"/>
      <c r="G26" s="423"/>
      <c r="H26" s="423"/>
      <c r="I26" s="423"/>
      <c r="J26" s="423"/>
      <c r="K26" s="423"/>
      <c r="L26" s="423"/>
      <c r="M26" s="423"/>
      <c r="N26" s="423"/>
      <c r="O26" s="423"/>
      <c r="P26" s="482"/>
      <c r="Q26" s="32"/>
      <c r="R26" s="32"/>
      <c r="S26" s="32"/>
      <c r="T26" s="32"/>
      <c r="U26" s="32"/>
      <c r="V26" s="32"/>
      <c r="W26" s="32"/>
      <c r="X26" s="32"/>
      <c r="Y26" s="32"/>
      <c r="Z26" s="32"/>
      <c r="AA26" s="32"/>
      <c r="AB26" s="50"/>
      <c r="AC26" s="32"/>
      <c r="AD26" s="32"/>
    </row>
    <row r="27" spans="1:30" ht="15" customHeight="1" x14ac:dyDescent="0.3">
      <c r="A27" s="32"/>
      <c r="B27" s="40"/>
      <c r="C27" s="481"/>
      <c r="D27" s="423"/>
      <c r="E27" s="423"/>
      <c r="F27" s="423"/>
      <c r="G27" s="423"/>
      <c r="H27" s="423"/>
      <c r="I27" s="423"/>
      <c r="J27" s="423"/>
      <c r="K27" s="423"/>
      <c r="L27" s="423"/>
      <c r="M27" s="423"/>
      <c r="N27" s="423"/>
      <c r="O27" s="423"/>
      <c r="P27" s="482"/>
      <c r="Q27" s="53"/>
      <c r="R27" s="56" t="s">
        <v>43</v>
      </c>
      <c r="S27" s="56"/>
      <c r="T27" s="56"/>
      <c r="U27" s="56"/>
      <c r="V27" s="56"/>
      <c r="W27" s="53"/>
      <c r="X27" s="53"/>
      <c r="Y27" s="53"/>
      <c r="Z27" s="32"/>
      <c r="AA27" s="53"/>
      <c r="AB27" s="50"/>
      <c r="AC27" s="32"/>
      <c r="AD27" s="32"/>
    </row>
    <row r="28" spans="1:30" ht="15" customHeight="1" x14ac:dyDescent="0.3">
      <c r="A28" s="32"/>
      <c r="B28" s="40"/>
      <c r="C28" s="481"/>
      <c r="D28" s="423"/>
      <c r="E28" s="423"/>
      <c r="F28" s="423"/>
      <c r="G28" s="423"/>
      <c r="H28" s="423"/>
      <c r="I28" s="423"/>
      <c r="J28" s="423"/>
      <c r="K28" s="423"/>
      <c r="L28" s="423"/>
      <c r="M28" s="423"/>
      <c r="N28" s="423"/>
      <c r="O28" s="423"/>
      <c r="P28" s="482"/>
      <c r="Q28" s="32"/>
      <c r="R28" s="58"/>
      <c r="S28" s="32" t="s">
        <v>44</v>
      </c>
      <c r="T28" s="32"/>
      <c r="U28" s="58"/>
      <c r="V28" s="32" t="s">
        <v>45</v>
      </c>
      <c r="W28" s="32"/>
      <c r="X28" s="58"/>
      <c r="Y28" s="59" t="s">
        <v>46</v>
      </c>
      <c r="Z28" s="32"/>
      <c r="AA28" s="32"/>
      <c r="AB28" s="50"/>
      <c r="AC28" s="32"/>
      <c r="AD28" s="32"/>
    </row>
    <row r="29" spans="1:30" ht="15" customHeight="1" x14ac:dyDescent="0.3">
      <c r="A29" s="32"/>
      <c r="B29" s="40"/>
      <c r="C29" s="481"/>
      <c r="D29" s="423"/>
      <c r="E29" s="423"/>
      <c r="F29" s="423"/>
      <c r="G29" s="423"/>
      <c r="H29" s="423"/>
      <c r="I29" s="423"/>
      <c r="J29" s="423"/>
      <c r="K29" s="423"/>
      <c r="L29" s="423"/>
      <c r="M29" s="423"/>
      <c r="N29" s="423"/>
      <c r="O29" s="423"/>
      <c r="P29" s="482"/>
      <c r="Q29" s="32"/>
      <c r="R29" s="32"/>
      <c r="S29" s="32"/>
      <c r="T29" s="32"/>
      <c r="U29" s="32"/>
      <c r="V29" s="32"/>
      <c r="W29" s="32"/>
      <c r="X29" s="32"/>
      <c r="Y29" s="32"/>
      <c r="Z29" s="32"/>
      <c r="AA29" s="32"/>
      <c r="AB29" s="50"/>
      <c r="AC29" s="32"/>
      <c r="AD29" s="32"/>
    </row>
    <row r="30" spans="1:30" ht="15" customHeight="1" x14ac:dyDescent="0.3">
      <c r="A30" s="32"/>
      <c r="B30" s="40"/>
      <c r="C30" s="464"/>
      <c r="D30" s="465"/>
      <c r="E30" s="465"/>
      <c r="F30" s="465"/>
      <c r="G30" s="465"/>
      <c r="H30" s="465"/>
      <c r="I30" s="465"/>
      <c r="J30" s="465"/>
      <c r="K30" s="465"/>
      <c r="L30" s="465"/>
      <c r="M30" s="465"/>
      <c r="N30" s="465"/>
      <c r="O30" s="465"/>
      <c r="P30" s="466"/>
      <c r="Q30" s="32"/>
      <c r="R30" s="56" t="s">
        <v>47</v>
      </c>
      <c r="S30" s="32"/>
      <c r="T30" s="32"/>
      <c r="U30" s="32"/>
      <c r="V30" s="32"/>
      <c r="W30" s="497" t="s">
        <v>16</v>
      </c>
      <c r="X30" s="452"/>
      <c r="Y30" s="452"/>
      <c r="Z30" s="452"/>
      <c r="AA30" s="440"/>
      <c r="AB30" s="50"/>
      <c r="AC30" s="32"/>
      <c r="AD30" s="32"/>
    </row>
    <row r="31" spans="1:30" ht="15" customHeight="1" x14ac:dyDescent="0.3">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row>
    <row r="32" spans="1:30" ht="15" customHeight="1" x14ac:dyDescent="0.3">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row>
    <row r="33" spans="1:30" ht="39.75" customHeight="1" x14ac:dyDescent="0.3">
      <c r="A33" s="32"/>
      <c r="B33" s="40"/>
      <c r="C33" s="497" t="s">
        <v>115</v>
      </c>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40"/>
      <c r="AB33" s="50"/>
      <c r="AC33" s="32"/>
      <c r="AD33" s="32"/>
    </row>
    <row r="34" spans="1:30" ht="15" customHeight="1" x14ac:dyDescent="0.3">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row>
    <row r="35" spans="1:30" ht="15" customHeight="1" x14ac:dyDescent="0.3">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row>
    <row r="36" spans="1:30" ht="29.25" customHeight="1" x14ac:dyDescent="0.3">
      <c r="A36" s="32"/>
      <c r="B36" s="40"/>
      <c r="C36" s="497" t="s">
        <v>112</v>
      </c>
      <c r="D36" s="452"/>
      <c r="E36" s="452"/>
      <c r="F36" s="452"/>
      <c r="G36" s="452"/>
      <c r="H36" s="452"/>
      <c r="I36" s="452"/>
      <c r="J36" s="452"/>
      <c r="K36" s="440"/>
      <c r="L36" s="53"/>
      <c r="M36" s="497" t="s">
        <v>116</v>
      </c>
      <c r="N36" s="452"/>
      <c r="O36" s="452"/>
      <c r="P36" s="452"/>
      <c r="Q36" s="452"/>
      <c r="R36" s="452"/>
      <c r="S36" s="452"/>
      <c r="T36" s="452"/>
      <c r="U36" s="452"/>
      <c r="V36" s="452"/>
      <c r="W36" s="452"/>
      <c r="X36" s="452"/>
      <c r="Y36" s="452"/>
      <c r="Z36" s="452"/>
      <c r="AA36" s="440"/>
      <c r="AB36" s="60"/>
      <c r="AC36" s="32"/>
      <c r="AD36" s="32"/>
    </row>
    <row r="37" spans="1:30" ht="15" customHeight="1" x14ac:dyDescent="0.3">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row>
    <row r="38" spans="1:30" ht="15" customHeight="1" x14ac:dyDescent="0.3">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row>
    <row r="39" spans="1:30" ht="90" customHeight="1" x14ac:dyDescent="0.3">
      <c r="A39" s="32"/>
      <c r="B39" s="40"/>
      <c r="C39" s="498" t="s">
        <v>117</v>
      </c>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40"/>
      <c r="AB39" s="50"/>
      <c r="AC39" s="32"/>
      <c r="AD39" s="32"/>
    </row>
    <row r="40" spans="1:30" ht="15" customHeight="1" x14ac:dyDescent="0.3">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row>
    <row r="41" spans="1:30" ht="15.75" customHeight="1" x14ac:dyDescent="0.3">
      <c r="A41" s="32"/>
      <c r="B41" s="40"/>
      <c r="C41" s="473" t="s">
        <v>55</v>
      </c>
      <c r="D41" s="469"/>
      <c r="E41" s="56"/>
      <c r="F41" s="451" t="s">
        <v>110</v>
      </c>
      <c r="G41" s="440"/>
      <c r="H41" s="56"/>
      <c r="I41" s="32"/>
      <c r="J41" s="64" t="s">
        <v>57</v>
      </c>
      <c r="K41" s="451">
        <v>1</v>
      </c>
      <c r="L41" s="452"/>
      <c r="M41" s="452"/>
      <c r="N41" s="440"/>
      <c r="O41" s="56"/>
      <c r="P41" s="56"/>
      <c r="Q41" s="47" t="s">
        <v>58</v>
      </c>
      <c r="R41" s="32"/>
      <c r="S41" s="56"/>
      <c r="T41" s="56"/>
      <c r="U41" s="56"/>
      <c r="V41" s="56"/>
      <c r="W41" s="451" t="s">
        <v>59</v>
      </c>
      <c r="X41" s="452"/>
      <c r="Y41" s="452"/>
      <c r="Z41" s="452"/>
      <c r="AA41" s="440"/>
      <c r="AB41" s="55"/>
      <c r="AC41" s="32"/>
      <c r="AD41" s="32"/>
    </row>
    <row r="42" spans="1:30" ht="15.75" customHeight="1" x14ac:dyDescent="0.3">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row>
    <row r="43" spans="1:30" ht="32.25" customHeight="1" x14ac:dyDescent="0.3">
      <c r="A43" s="32"/>
      <c r="B43" s="40"/>
      <c r="C43" s="32"/>
      <c r="D43" s="64" t="s">
        <v>60</v>
      </c>
      <c r="E43" s="56"/>
      <c r="F43" s="498"/>
      <c r="G43" s="452"/>
      <c r="H43" s="452"/>
      <c r="I43" s="452"/>
      <c r="J43" s="452"/>
      <c r="K43" s="452"/>
      <c r="L43" s="452"/>
      <c r="M43" s="440"/>
      <c r="N43" s="32"/>
      <c r="O43" s="64" t="s">
        <v>62</v>
      </c>
      <c r="P43" s="497">
        <v>0</v>
      </c>
      <c r="Q43" s="452"/>
      <c r="R43" s="452"/>
      <c r="S43" s="452"/>
      <c r="T43" s="452"/>
      <c r="U43" s="452"/>
      <c r="V43" s="452"/>
      <c r="W43" s="452"/>
      <c r="X43" s="452"/>
      <c r="Y43" s="452"/>
      <c r="Z43" s="452"/>
      <c r="AA43" s="440"/>
      <c r="AB43" s="50"/>
      <c r="AC43" s="32"/>
      <c r="AD43" s="32"/>
    </row>
    <row r="44" spans="1:30" ht="15.75" customHeight="1" x14ac:dyDescent="0.3">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row>
    <row r="45" spans="1:30" ht="15.75" customHeight="1" x14ac:dyDescent="0.3">
      <c r="A45" s="32"/>
      <c r="B45" s="40"/>
      <c r="C45" s="32"/>
      <c r="D45" s="64" t="s">
        <v>63</v>
      </c>
      <c r="E45" s="32"/>
      <c r="F45" s="472" t="s">
        <v>64</v>
      </c>
      <c r="G45" s="440"/>
      <c r="H45" s="32"/>
      <c r="I45" s="32"/>
      <c r="J45" s="56" t="s">
        <v>65</v>
      </c>
      <c r="K45" s="32"/>
      <c r="L45" s="472" t="s">
        <v>66</v>
      </c>
      <c r="M45" s="452"/>
      <c r="N45" s="440"/>
      <c r="O45" s="56"/>
      <c r="P45" s="56"/>
      <c r="Q45" s="32"/>
      <c r="R45" s="56" t="s">
        <v>67</v>
      </c>
      <c r="S45" s="56"/>
      <c r="T45" s="56"/>
      <c r="U45" s="56"/>
      <c r="V45" s="56"/>
      <c r="W45" s="499"/>
      <c r="X45" s="452"/>
      <c r="Y45" s="452"/>
      <c r="Z45" s="452"/>
      <c r="AA45" s="440"/>
      <c r="AB45" s="55"/>
      <c r="AC45" s="32"/>
      <c r="AD45" s="32"/>
    </row>
    <row r="46" spans="1:30" ht="15.75" customHeight="1" x14ac:dyDescent="0.3">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row>
    <row r="47" spans="1:30" ht="15.75" customHeight="1" x14ac:dyDescent="0.3">
      <c r="A47" s="32"/>
      <c r="B47" s="40"/>
      <c r="C47" s="65" t="s">
        <v>68</v>
      </c>
      <c r="D47" s="500">
        <v>2024</v>
      </c>
      <c r="E47" s="501"/>
      <c r="F47" s="502"/>
      <c r="G47" s="46"/>
      <c r="H47" s="47"/>
      <c r="I47" s="47"/>
      <c r="J47" s="47"/>
      <c r="K47" s="47"/>
      <c r="L47" s="47"/>
      <c r="M47" s="47"/>
      <c r="N47" s="47"/>
      <c r="O47" s="47"/>
      <c r="P47" s="47"/>
      <c r="Q47" s="490"/>
      <c r="R47" s="489"/>
      <c r="S47" s="489"/>
      <c r="T47" s="489"/>
      <c r="U47" s="469"/>
      <c r="V47" s="47"/>
      <c r="W47" s="47"/>
      <c r="X47" s="488"/>
      <c r="Y47" s="489"/>
      <c r="Z47" s="489"/>
      <c r="AA47" s="469"/>
      <c r="AB47" s="55"/>
      <c r="AC47" s="32"/>
      <c r="AD47" s="32"/>
    </row>
    <row r="48" spans="1:30" ht="5.25" customHeight="1" x14ac:dyDescent="0.3">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row>
    <row r="49" spans="1:30" ht="15.75" customHeight="1" x14ac:dyDescent="0.3">
      <c r="A49" s="32"/>
      <c r="B49" s="40"/>
      <c r="C49" s="56" t="s">
        <v>57</v>
      </c>
      <c r="D49" s="497">
        <v>1.2</v>
      </c>
      <c r="E49" s="452"/>
      <c r="F49" s="440"/>
      <c r="G49" s="32"/>
      <c r="H49" s="47"/>
      <c r="I49" s="47"/>
      <c r="J49" s="47"/>
      <c r="K49" s="47"/>
      <c r="L49" s="47"/>
      <c r="M49" s="47"/>
      <c r="N49" s="47"/>
      <c r="O49" s="47"/>
      <c r="P49" s="47"/>
      <c r="Q49" s="490"/>
      <c r="R49" s="489"/>
      <c r="S49" s="489"/>
      <c r="T49" s="489"/>
      <c r="U49" s="469"/>
      <c r="V49" s="47"/>
      <c r="W49" s="47"/>
      <c r="X49" s="488"/>
      <c r="Y49" s="489"/>
      <c r="Z49" s="489"/>
      <c r="AA49" s="469"/>
      <c r="AB49" s="48"/>
      <c r="AC49" s="32"/>
      <c r="AD49" s="32"/>
    </row>
    <row r="50" spans="1:30" ht="15.75" customHeight="1" x14ac:dyDescent="0.3">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row>
    <row r="51" spans="1:30" ht="15.75" customHeight="1" x14ac:dyDescent="0.3">
      <c r="A51" s="32"/>
      <c r="B51" s="40"/>
      <c r="C51" s="56"/>
      <c r="D51" s="451" t="s">
        <v>69</v>
      </c>
      <c r="E51" s="452"/>
      <c r="F51" s="452"/>
      <c r="G51" s="452"/>
      <c r="H51" s="452"/>
      <c r="I51" s="452"/>
      <c r="J51" s="452"/>
      <c r="K51" s="452"/>
      <c r="L51" s="452"/>
      <c r="M51" s="452"/>
      <c r="N51" s="452"/>
      <c r="O51" s="452"/>
      <c r="P51" s="452"/>
      <c r="Q51" s="452"/>
      <c r="R51" s="452"/>
      <c r="S51" s="452"/>
      <c r="T51" s="452"/>
      <c r="U51" s="452"/>
      <c r="V51" s="452"/>
      <c r="W51" s="452"/>
      <c r="X51" s="452"/>
      <c r="Y51" s="440"/>
      <c r="Z51" s="57"/>
      <c r="AA51" s="57"/>
      <c r="AB51" s="68"/>
      <c r="AC51" s="32"/>
      <c r="AD51" s="32"/>
    </row>
    <row r="52" spans="1:30" ht="15.75" customHeight="1" x14ac:dyDescent="0.3">
      <c r="A52" s="32"/>
      <c r="B52" s="40"/>
      <c r="C52" s="32"/>
      <c r="D52" s="457" t="s">
        <v>70</v>
      </c>
      <c r="E52" s="452"/>
      <c r="F52" s="452"/>
      <c r="G52" s="452"/>
      <c r="H52" s="440"/>
      <c r="I52" s="453" t="s">
        <v>71</v>
      </c>
      <c r="J52" s="452"/>
      <c r="K52" s="452"/>
      <c r="L52" s="452"/>
      <c r="M52" s="452"/>
      <c r="N52" s="452"/>
      <c r="O52" s="452"/>
      <c r="P52" s="440"/>
      <c r="Q52" s="454" t="s">
        <v>72</v>
      </c>
      <c r="R52" s="452"/>
      <c r="S52" s="452"/>
      <c r="T52" s="452"/>
      <c r="U52" s="452"/>
      <c r="V52" s="452"/>
      <c r="W52" s="452"/>
      <c r="X52" s="452"/>
      <c r="Y52" s="440"/>
      <c r="Z52" s="57"/>
      <c r="AA52" s="57"/>
      <c r="AB52" s="68"/>
      <c r="AC52" s="32"/>
      <c r="AD52" s="32"/>
    </row>
    <row r="53" spans="1:30" ht="15.75" customHeight="1" x14ac:dyDescent="0.3">
      <c r="A53" s="69"/>
      <c r="B53" s="70"/>
      <c r="C53" s="71"/>
      <c r="D53" s="458" t="s">
        <v>73</v>
      </c>
      <c r="E53" s="452"/>
      <c r="F53" s="452"/>
      <c r="G53" s="452"/>
      <c r="H53" s="440"/>
      <c r="I53" s="455" t="s">
        <v>74</v>
      </c>
      <c r="J53" s="452"/>
      <c r="K53" s="452"/>
      <c r="L53" s="452"/>
      <c r="M53" s="452"/>
      <c r="N53" s="452"/>
      <c r="O53" s="452"/>
      <c r="P53" s="440"/>
      <c r="Q53" s="456" t="s">
        <v>75</v>
      </c>
      <c r="R53" s="452"/>
      <c r="S53" s="452"/>
      <c r="T53" s="452"/>
      <c r="U53" s="452"/>
      <c r="V53" s="452"/>
      <c r="W53" s="452"/>
      <c r="X53" s="452"/>
      <c r="Y53" s="440"/>
      <c r="Z53" s="69"/>
      <c r="AA53" s="69"/>
      <c r="AB53" s="72"/>
      <c r="AC53" s="69"/>
      <c r="AD53" s="69"/>
    </row>
    <row r="54" spans="1:30" ht="15.75" customHeight="1" x14ac:dyDescent="0.3">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row>
    <row r="55" spans="1:30" ht="15.75" customHeight="1" x14ac:dyDescent="0.3">
      <c r="A55" s="75"/>
      <c r="B55" s="76"/>
      <c r="C55" s="459" t="s">
        <v>76</v>
      </c>
      <c r="D55" s="452"/>
      <c r="E55" s="452"/>
      <c r="F55" s="440"/>
      <c r="G55" s="460" t="s">
        <v>77</v>
      </c>
      <c r="H55" s="461" t="s">
        <v>78</v>
      </c>
      <c r="I55" s="462"/>
      <c r="J55" s="462"/>
      <c r="K55" s="462"/>
      <c r="L55" s="462"/>
      <c r="M55" s="462"/>
      <c r="N55" s="462"/>
      <c r="O55" s="462"/>
      <c r="P55" s="462"/>
      <c r="Q55" s="462"/>
      <c r="R55" s="462"/>
      <c r="S55" s="462"/>
      <c r="T55" s="462"/>
      <c r="U55" s="462"/>
      <c r="V55" s="462"/>
      <c r="W55" s="462"/>
      <c r="X55" s="462"/>
      <c r="Y55" s="462"/>
      <c r="Z55" s="462"/>
      <c r="AA55" s="463"/>
      <c r="AB55" s="68"/>
      <c r="AC55" s="75"/>
      <c r="AD55" s="75"/>
    </row>
    <row r="56" spans="1:30" ht="15.75" customHeight="1" x14ac:dyDescent="0.3">
      <c r="A56" s="75"/>
      <c r="B56" s="76"/>
      <c r="C56" s="77" t="s">
        <v>79</v>
      </c>
      <c r="D56" s="78" t="s">
        <v>164</v>
      </c>
      <c r="E56" s="459" t="s">
        <v>80</v>
      </c>
      <c r="F56" s="440"/>
      <c r="G56" s="426"/>
      <c r="H56" s="464"/>
      <c r="I56" s="465"/>
      <c r="J56" s="465"/>
      <c r="K56" s="465"/>
      <c r="L56" s="465"/>
      <c r="M56" s="465"/>
      <c r="N56" s="465"/>
      <c r="O56" s="465"/>
      <c r="P56" s="465"/>
      <c r="Q56" s="465"/>
      <c r="R56" s="465"/>
      <c r="S56" s="465"/>
      <c r="T56" s="465"/>
      <c r="U56" s="465"/>
      <c r="V56" s="465"/>
      <c r="W56" s="465"/>
      <c r="X56" s="465"/>
      <c r="Y56" s="465"/>
      <c r="Z56" s="465"/>
      <c r="AA56" s="466"/>
      <c r="AB56" s="68"/>
      <c r="AC56" s="75"/>
      <c r="AD56" s="75"/>
    </row>
    <row r="57" spans="1:30" ht="15.75" customHeight="1" x14ac:dyDescent="0.3">
      <c r="A57" s="75"/>
      <c r="B57" s="76"/>
      <c r="C57" s="79">
        <v>2024</v>
      </c>
      <c r="D57" s="80">
        <v>45474</v>
      </c>
      <c r="E57" s="467">
        <v>45656</v>
      </c>
      <c r="F57" s="440"/>
      <c r="G57" s="81">
        <v>1</v>
      </c>
      <c r="H57" s="471"/>
      <c r="I57" s="452"/>
      <c r="J57" s="452"/>
      <c r="K57" s="452"/>
      <c r="L57" s="452"/>
      <c r="M57" s="452"/>
      <c r="N57" s="452"/>
      <c r="O57" s="452"/>
      <c r="P57" s="452"/>
      <c r="Q57" s="452"/>
      <c r="R57" s="452"/>
      <c r="S57" s="452"/>
      <c r="T57" s="452"/>
      <c r="U57" s="452"/>
      <c r="V57" s="452"/>
      <c r="W57" s="452"/>
      <c r="X57" s="452"/>
      <c r="Y57" s="452"/>
      <c r="Z57" s="452"/>
      <c r="AA57" s="440"/>
      <c r="AB57" s="68"/>
      <c r="AC57" s="75"/>
      <c r="AD57" s="75"/>
    </row>
    <row r="58" spans="1:30" ht="15.75" customHeight="1" x14ac:dyDescent="0.3">
      <c r="A58" s="75"/>
      <c r="B58" s="76"/>
      <c r="C58" s="79">
        <v>2025</v>
      </c>
      <c r="D58" s="80">
        <v>45658</v>
      </c>
      <c r="E58" s="467">
        <v>46021</v>
      </c>
      <c r="F58" s="440"/>
      <c r="G58" s="81">
        <v>1</v>
      </c>
      <c r="H58" s="471"/>
      <c r="I58" s="452"/>
      <c r="J58" s="452"/>
      <c r="K58" s="452"/>
      <c r="L58" s="452"/>
      <c r="M58" s="452"/>
      <c r="N58" s="452"/>
      <c r="O58" s="452"/>
      <c r="P58" s="452"/>
      <c r="Q58" s="452"/>
      <c r="R58" s="452"/>
      <c r="S58" s="452"/>
      <c r="T58" s="452"/>
      <c r="U58" s="452"/>
      <c r="V58" s="452"/>
      <c r="W58" s="452"/>
      <c r="X58" s="452"/>
      <c r="Y58" s="452"/>
      <c r="Z58" s="452"/>
      <c r="AA58" s="440"/>
      <c r="AB58" s="68"/>
      <c r="AC58" s="75"/>
      <c r="AD58" s="75"/>
    </row>
    <row r="59" spans="1:30" ht="15.75" customHeight="1" x14ac:dyDescent="0.3">
      <c r="A59" s="75"/>
      <c r="B59" s="76"/>
      <c r="C59" s="79">
        <v>2026</v>
      </c>
      <c r="D59" s="80">
        <v>46023</v>
      </c>
      <c r="E59" s="467">
        <v>46386</v>
      </c>
      <c r="F59" s="440"/>
      <c r="G59" s="81">
        <v>1</v>
      </c>
      <c r="H59" s="471"/>
      <c r="I59" s="452"/>
      <c r="J59" s="452"/>
      <c r="K59" s="452"/>
      <c r="L59" s="452"/>
      <c r="M59" s="452"/>
      <c r="N59" s="452"/>
      <c r="O59" s="452"/>
      <c r="P59" s="452"/>
      <c r="Q59" s="452"/>
      <c r="R59" s="452"/>
      <c r="S59" s="452"/>
      <c r="T59" s="452"/>
      <c r="U59" s="452"/>
      <c r="V59" s="452"/>
      <c r="W59" s="452"/>
      <c r="X59" s="452"/>
      <c r="Y59" s="452"/>
      <c r="Z59" s="452"/>
      <c r="AA59" s="440"/>
      <c r="AB59" s="68"/>
      <c r="AC59" s="75"/>
      <c r="AD59" s="75"/>
    </row>
    <row r="60" spans="1:30" ht="15.75" customHeight="1" x14ac:dyDescent="0.3">
      <c r="A60" s="75"/>
      <c r="B60" s="76"/>
      <c r="C60" s="79">
        <v>2027</v>
      </c>
      <c r="D60" s="80">
        <v>46388</v>
      </c>
      <c r="E60" s="467">
        <v>46751</v>
      </c>
      <c r="F60" s="440"/>
      <c r="G60" s="81">
        <v>1</v>
      </c>
      <c r="H60" s="471"/>
      <c r="I60" s="452"/>
      <c r="J60" s="452"/>
      <c r="K60" s="452"/>
      <c r="L60" s="452"/>
      <c r="M60" s="452"/>
      <c r="N60" s="452"/>
      <c r="O60" s="452"/>
      <c r="P60" s="452"/>
      <c r="Q60" s="452"/>
      <c r="R60" s="452"/>
      <c r="S60" s="452"/>
      <c r="T60" s="452"/>
      <c r="U60" s="452"/>
      <c r="V60" s="452"/>
      <c r="W60" s="452"/>
      <c r="X60" s="452"/>
      <c r="Y60" s="452"/>
      <c r="Z60" s="452"/>
      <c r="AA60" s="440"/>
      <c r="AB60" s="68"/>
      <c r="AC60" s="75"/>
      <c r="AD60" s="75"/>
    </row>
    <row r="61" spans="1:30" ht="15.75" customHeight="1" x14ac:dyDescent="0.3">
      <c r="A61" s="75"/>
      <c r="B61" s="76"/>
      <c r="C61" s="79"/>
      <c r="D61" s="79"/>
      <c r="E61" s="459"/>
      <c r="F61" s="440"/>
      <c r="G61" s="78"/>
      <c r="H61" s="459"/>
      <c r="I61" s="452"/>
      <c r="J61" s="452"/>
      <c r="K61" s="452"/>
      <c r="L61" s="452"/>
      <c r="M61" s="452"/>
      <c r="N61" s="452"/>
      <c r="O61" s="452"/>
      <c r="P61" s="452"/>
      <c r="Q61" s="452"/>
      <c r="R61" s="452"/>
      <c r="S61" s="452"/>
      <c r="T61" s="452"/>
      <c r="U61" s="452"/>
      <c r="V61" s="452"/>
      <c r="W61" s="452"/>
      <c r="X61" s="452"/>
      <c r="Y61" s="452"/>
      <c r="Z61" s="452"/>
      <c r="AA61" s="440"/>
      <c r="AB61" s="68"/>
      <c r="AC61" s="75"/>
      <c r="AD61" s="75"/>
    </row>
    <row r="62" spans="1:30" ht="15.75" customHeight="1" x14ac:dyDescent="0.3">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row>
    <row r="63" spans="1:30" ht="15.75" customHeight="1" x14ac:dyDescent="0.3">
      <c r="A63" s="32"/>
      <c r="B63" s="40"/>
      <c r="C63" s="473" t="s">
        <v>81</v>
      </c>
      <c r="D63" s="469"/>
      <c r="E63" s="56"/>
      <c r="F63" s="47" t="s">
        <v>82</v>
      </c>
      <c r="G63" s="82"/>
      <c r="H63" s="59"/>
      <c r="I63" s="47" t="s">
        <v>83</v>
      </c>
      <c r="J63" s="32"/>
      <c r="K63" s="472"/>
      <c r="L63" s="440"/>
      <c r="M63" s="56"/>
      <c r="N63" s="32"/>
      <c r="O63" s="32"/>
      <c r="P63" s="32"/>
      <c r="Q63" s="32"/>
      <c r="R63" s="32"/>
      <c r="S63" s="32"/>
      <c r="T63" s="32"/>
      <c r="U63" s="32"/>
      <c r="V63" s="32"/>
      <c r="W63" s="32"/>
      <c r="X63" s="32"/>
      <c r="Y63" s="32"/>
      <c r="Z63" s="32"/>
      <c r="AA63" s="32"/>
      <c r="AB63" s="50"/>
      <c r="AC63" s="32"/>
      <c r="AD63" s="32"/>
    </row>
    <row r="64" spans="1:30" ht="15.75" customHeight="1" x14ac:dyDescent="0.3">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row>
    <row r="65" spans="1:30" ht="15.75" customHeight="1" x14ac:dyDescent="0.3">
      <c r="A65" s="32"/>
      <c r="B65" s="470" t="s">
        <v>84</v>
      </c>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40"/>
      <c r="AC65" s="32"/>
      <c r="AD65" s="32"/>
    </row>
    <row r="66" spans="1:30" ht="15.75" customHeight="1" x14ac:dyDescent="0.3">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row>
    <row r="67" spans="1:30" ht="29.25" customHeight="1" x14ac:dyDescent="0.3">
      <c r="A67" s="32"/>
      <c r="B67" s="459" t="s">
        <v>79</v>
      </c>
      <c r="C67" s="440"/>
      <c r="D67" s="78"/>
      <c r="E67" s="459" t="s">
        <v>85</v>
      </c>
      <c r="F67" s="440"/>
      <c r="G67" s="78"/>
      <c r="H67" s="451" t="s">
        <v>86</v>
      </c>
      <c r="I67" s="440"/>
      <c r="J67" s="459"/>
      <c r="K67" s="440"/>
      <c r="L67" s="468"/>
      <c r="M67" s="469"/>
      <c r="N67" s="78" t="s">
        <v>87</v>
      </c>
      <c r="O67" s="459"/>
      <c r="P67" s="452"/>
      <c r="Q67" s="440"/>
      <c r="R67" s="459" t="s">
        <v>88</v>
      </c>
      <c r="S67" s="452"/>
      <c r="T67" s="440"/>
      <c r="U67" s="459"/>
      <c r="V67" s="452"/>
      <c r="W67" s="440"/>
      <c r="X67" s="459" t="s">
        <v>89</v>
      </c>
      <c r="Y67" s="440"/>
      <c r="Z67" s="459"/>
      <c r="AA67" s="452"/>
      <c r="AB67" s="440"/>
      <c r="AC67" s="32"/>
      <c r="AD67" s="32"/>
    </row>
    <row r="68" spans="1:30" ht="15.75" customHeight="1" x14ac:dyDescent="0.3">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row>
    <row r="69" spans="1:30" ht="15.75" customHeight="1" x14ac:dyDescent="0.3">
      <c r="A69" s="32"/>
      <c r="B69" s="470" t="s">
        <v>90</v>
      </c>
      <c r="C69" s="440"/>
      <c r="D69" s="474"/>
      <c r="E69" s="475"/>
      <c r="F69" s="475"/>
      <c r="G69" s="475"/>
      <c r="H69" s="475"/>
      <c r="I69" s="475"/>
      <c r="J69" s="475"/>
      <c r="K69" s="475"/>
      <c r="L69" s="475"/>
      <c r="M69" s="475"/>
      <c r="N69" s="475"/>
      <c r="O69" s="475"/>
      <c r="P69" s="475"/>
      <c r="Q69" s="475"/>
      <c r="R69" s="475"/>
      <c r="S69" s="475"/>
      <c r="T69" s="475"/>
      <c r="U69" s="475"/>
      <c r="V69" s="475"/>
      <c r="W69" s="475"/>
      <c r="X69" s="475"/>
      <c r="Y69" s="475"/>
      <c r="Z69" s="475"/>
      <c r="AA69" s="475"/>
      <c r="AB69" s="476"/>
      <c r="AC69" s="32"/>
      <c r="AD69" s="32"/>
    </row>
    <row r="70" spans="1:30" ht="15.75" customHeight="1" x14ac:dyDescent="0.3">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row>
    <row r="71" spans="1:30" ht="15.75" customHeight="1" x14ac:dyDescent="0.3">
      <c r="A71" s="32"/>
      <c r="B71" s="470" t="s">
        <v>91</v>
      </c>
      <c r="C71" s="440"/>
      <c r="D71" s="477"/>
      <c r="E71" s="475"/>
      <c r="F71" s="475"/>
      <c r="G71" s="475"/>
      <c r="H71" s="475"/>
      <c r="I71" s="475"/>
      <c r="J71" s="475"/>
      <c r="K71" s="475"/>
      <c r="L71" s="475"/>
      <c r="M71" s="475"/>
      <c r="N71" s="475"/>
      <c r="O71" s="475"/>
      <c r="P71" s="475"/>
      <c r="Q71" s="475"/>
      <c r="R71" s="475"/>
      <c r="S71" s="475"/>
      <c r="T71" s="475"/>
      <c r="U71" s="475"/>
      <c r="V71" s="475"/>
      <c r="W71" s="475"/>
      <c r="X71" s="475"/>
      <c r="Y71" s="475"/>
      <c r="Z71" s="475"/>
      <c r="AA71" s="475"/>
      <c r="AB71" s="476"/>
      <c r="AC71" s="32"/>
      <c r="AD71" s="32"/>
    </row>
    <row r="72" spans="1:30" ht="15.75" customHeight="1" x14ac:dyDescent="0.3">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row>
    <row r="73" spans="1:30" ht="15.75" customHeight="1" x14ac:dyDescent="0.3">
      <c r="A73" s="32"/>
      <c r="B73" s="470" t="s">
        <v>92</v>
      </c>
      <c r="C73" s="440"/>
      <c r="D73" s="477"/>
      <c r="E73" s="475"/>
      <c r="F73" s="475"/>
      <c r="G73" s="475"/>
      <c r="H73" s="475"/>
      <c r="I73" s="475"/>
      <c r="J73" s="475"/>
      <c r="K73" s="475"/>
      <c r="L73" s="475"/>
      <c r="M73" s="475"/>
      <c r="N73" s="475"/>
      <c r="O73" s="475"/>
      <c r="P73" s="475"/>
      <c r="Q73" s="475"/>
      <c r="R73" s="475"/>
      <c r="S73" s="475"/>
      <c r="T73" s="475"/>
      <c r="U73" s="475"/>
      <c r="V73" s="475"/>
      <c r="W73" s="475"/>
      <c r="X73" s="475"/>
      <c r="Y73" s="475"/>
      <c r="Z73" s="475"/>
      <c r="AA73" s="475"/>
      <c r="AB73" s="476"/>
      <c r="AC73" s="32"/>
      <c r="AD73" s="32"/>
    </row>
    <row r="74" spans="1:30" ht="15.75" customHeight="1" x14ac:dyDescent="0.3">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row>
    <row r="75" spans="1:30" ht="15.75" customHeight="1" x14ac:dyDescent="0.3">
      <c r="A75" s="32"/>
      <c r="B75" s="470" t="s">
        <v>93</v>
      </c>
      <c r="C75" s="440"/>
      <c r="D75" s="477"/>
      <c r="E75" s="475"/>
      <c r="F75" s="475"/>
      <c r="G75" s="475"/>
      <c r="H75" s="475"/>
      <c r="I75" s="475"/>
      <c r="J75" s="475"/>
      <c r="K75" s="475"/>
      <c r="L75" s="475"/>
      <c r="M75" s="475"/>
      <c r="N75" s="475"/>
      <c r="O75" s="475"/>
      <c r="P75" s="475"/>
      <c r="Q75" s="475"/>
      <c r="R75" s="475"/>
      <c r="S75" s="475"/>
      <c r="T75" s="475"/>
      <c r="U75" s="475"/>
      <c r="V75" s="475"/>
      <c r="W75" s="475"/>
      <c r="X75" s="475"/>
      <c r="Y75" s="475"/>
      <c r="Z75" s="475"/>
      <c r="AA75" s="475"/>
      <c r="AB75" s="476"/>
      <c r="AC75" s="32"/>
      <c r="AD75" s="32"/>
    </row>
    <row r="76" spans="1:30" ht="15.75" customHeight="1" x14ac:dyDescent="0.3">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row>
    <row r="77" spans="1:30" ht="15.75" customHeight="1" x14ac:dyDescent="0.3">
      <c r="A77" s="32"/>
      <c r="B77" s="470" t="s">
        <v>94</v>
      </c>
      <c r="C77" s="440"/>
      <c r="D77" s="477"/>
      <c r="E77" s="475"/>
      <c r="F77" s="475"/>
      <c r="G77" s="475"/>
      <c r="H77" s="475"/>
      <c r="I77" s="475"/>
      <c r="J77" s="475"/>
      <c r="K77" s="475"/>
      <c r="L77" s="475"/>
      <c r="M77" s="475"/>
      <c r="N77" s="475"/>
      <c r="O77" s="475"/>
      <c r="P77" s="475"/>
      <c r="Q77" s="475"/>
      <c r="R77" s="475"/>
      <c r="S77" s="475"/>
      <c r="T77" s="475"/>
      <c r="U77" s="475"/>
      <c r="V77" s="475"/>
      <c r="W77" s="475"/>
      <c r="X77" s="475"/>
      <c r="Y77" s="475"/>
      <c r="Z77" s="475"/>
      <c r="AA77" s="475"/>
      <c r="AB77" s="476"/>
      <c r="AC77" s="32"/>
      <c r="AD77" s="32"/>
    </row>
    <row r="78" spans="1:30" ht="15.75" customHeight="1" x14ac:dyDescent="0.3">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row>
    <row r="79" spans="1:30" ht="15.75" customHeight="1" x14ac:dyDescent="0.3">
      <c r="A79" s="32"/>
      <c r="B79" s="470" t="s">
        <v>95</v>
      </c>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40"/>
      <c r="AC79" s="32"/>
      <c r="AD79" s="32"/>
    </row>
    <row r="80" spans="1:30" ht="15.75" customHeight="1" x14ac:dyDescent="0.3">
      <c r="A80" s="32"/>
      <c r="B80" s="451" t="s">
        <v>35</v>
      </c>
      <c r="C80" s="440"/>
      <c r="D80" s="92" t="s">
        <v>96</v>
      </c>
      <c r="E80" s="451" t="s">
        <v>97</v>
      </c>
      <c r="F80" s="440"/>
      <c r="G80" s="451" t="s">
        <v>95</v>
      </c>
      <c r="H80" s="452"/>
      <c r="I80" s="452"/>
      <c r="J80" s="452"/>
      <c r="K80" s="452"/>
      <c r="L80" s="452"/>
      <c r="M80" s="452"/>
      <c r="N80" s="452"/>
      <c r="O80" s="440"/>
      <c r="P80" s="451" t="s">
        <v>98</v>
      </c>
      <c r="Q80" s="452"/>
      <c r="R80" s="452"/>
      <c r="S80" s="452"/>
      <c r="T80" s="452"/>
      <c r="U80" s="452"/>
      <c r="V80" s="452"/>
      <c r="W80" s="452"/>
      <c r="X80" s="452"/>
      <c r="Y80" s="452"/>
      <c r="Z80" s="452"/>
      <c r="AA80" s="452"/>
      <c r="AB80" s="440"/>
      <c r="AC80" s="32"/>
      <c r="AD80" s="32"/>
    </row>
    <row r="81" spans="1:30" ht="15.75" customHeight="1" x14ac:dyDescent="0.3">
      <c r="A81" s="32"/>
      <c r="B81" s="451"/>
      <c r="C81" s="440"/>
      <c r="D81" s="58"/>
      <c r="E81" s="451"/>
      <c r="F81" s="440"/>
      <c r="G81" s="478"/>
      <c r="H81" s="452"/>
      <c r="I81" s="452"/>
      <c r="J81" s="452"/>
      <c r="K81" s="452"/>
      <c r="L81" s="452"/>
      <c r="M81" s="452"/>
      <c r="N81" s="452"/>
      <c r="O81" s="440"/>
      <c r="P81" s="478"/>
      <c r="Q81" s="452"/>
      <c r="R81" s="452"/>
      <c r="S81" s="452"/>
      <c r="T81" s="452"/>
      <c r="U81" s="452"/>
      <c r="V81" s="452"/>
      <c r="W81" s="452"/>
      <c r="X81" s="452"/>
      <c r="Y81" s="452"/>
      <c r="Z81" s="452"/>
      <c r="AA81" s="452"/>
      <c r="AB81" s="440"/>
      <c r="AC81" s="32"/>
      <c r="AD81" s="32"/>
    </row>
    <row r="82" spans="1:30" ht="15.75" customHeight="1" x14ac:dyDescent="0.3">
      <c r="A82" s="32"/>
      <c r="B82" s="451"/>
      <c r="C82" s="440"/>
      <c r="D82" s="58"/>
      <c r="E82" s="451"/>
      <c r="F82" s="440"/>
      <c r="G82" s="478"/>
      <c r="H82" s="452"/>
      <c r="I82" s="452"/>
      <c r="J82" s="452"/>
      <c r="K82" s="452"/>
      <c r="L82" s="452"/>
      <c r="M82" s="452"/>
      <c r="N82" s="452"/>
      <c r="O82" s="440"/>
      <c r="P82" s="478"/>
      <c r="Q82" s="452"/>
      <c r="R82" s="452"/>
      <c r="S82" s="452"/>
      <c r="T82" s="452"/>
      <c r="U82" s="452"/>
      <c r="V82" s="452"/>
      <c r="W82" s="452"/>
      <c r="X82" s="452"/>
      <c r="Y82" s="452"/>
      <c r="Z82" s="452"/>
      <c r="AA82" s="452"/>
      <c r="AB82" s="440"/>
      <c r="AC82" s="32"/>
      <c r="AD82" s="32"/>
    </row>
    <row r="83" spans="1:30" ht="26.25" customHeight="1" x14ac:dyDescent="0.3">
      <c r="A83" s="32"/>
      <c r="B83" s="479" t="s">
        <v>191</v>
      </c>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452"/>
      <c r="AB83" s="440"/>
      <c r="AC83" s="32"/>
      <c r="AD83" s="93"/>
    </row>
    <row r="84" spans="1:30"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3">
      <c r="A2" s="32"/>
      <c r="B2" s="480"/>
      <c r="C2" s="462"/>
      <c r="D2" s="463"/>
      <c r="E2" s="33"/>
      <c r="F2" s="483" t="s">
        <v>192</v>
      </c>
      <c r="G2" s="462"/>
      <c r="H2" s="462"/>
      <c r="I2" s="462"/>
      <c r="J2" s="462"/>
      <c r="K2" s="462"/>
      <c r="L2" s="462"/>
      <c r="M2" s="462"/>
      <c r="N2" s="462"/>
      <c r="O2" s="462"/>
      <c r="P2" s="462"/>
      <c r="Q2" s="462"/>
      <c r="R2" s="462"/>
      <c r="S2" s="462"/>
      <c r="T2" s="462"/>
      <c r="U2" s="462"/>
      <c r="V2" s="462"/>
      <c r="W2" s="462"/>
      <c r="X2" s="462"/>
      <c r="Y2" s="462"/>
      <c r="Z2" s="462"/>
      <c r="AA2" s="462"/>
      <c r="AB2" s="463"/>
      <c r="AC2" s="32"/>
      <c r="AD2" s="32"/>
    </row>
    <row r="3" spans="1:30" ht="12.75" customHeight="1" x14ac:dyDescent="0.3">
      <c r="A3" s="32"/>
      <c r="B3" s="481"/>
      <c r="C3" s="423"/>
      <c r="D3" s="482"/>
      <c r="E3" s="34"/>
      <c r="F3" s="484"/>
      <c r="G3" s="423"/>
      <c r="H3" s="423"/>
      <c r="I3" s="423"/>
      <c r="J3" s="423"/>
      <c r="K3" s="423"/>
      <c r="L3" s="423"/>
      <c r="M3" s="423"/>
      <c r="N3" s="423"/>
      <c r="O3" s="423"/>
      <c r="P3" s="423"/>
      <c r="Q3" s="423"/>
      <c r="R3" s="423"/>
      <c r="S3" s="423"/>
      <c r="T3" s="423"/>
      <c r="U3" s="423"/>
      <c r="V3" s="423"/>
      <c r="W3" s="423"/>
      <c r="X3" s="423"/>
      <c r="Y3" s="423"/>
      <c r="Z3" s="423"/>
      <c r="AA3" s="423"/>
      <c r="AB3" s="482"/>
      <c r="AC3" s="32"/>
      <c r="AD3" s="32"/>
    </row>
    <row r="4" spans="1:30" ht="12.75" customHeight="1" x14ac:dyDescent="0.3">
      <c r="A4" s="32"/>
      <c r="B4" s="481"/>
      <c r="C4" s="423"/>
      <c r="D4" s="482"/>
      <c r="E4" s="34"/>
      <c r="F4" s="484"/>
      <c r="G4" s="423"/>
      <c r="H4" s="423"/>
      <c r="I4" s="423"/>
      <c r="J4" s="423"/>
      <c r="K4" s="423"/>
      <c r="L4" s="423"/>
      <c r="M4" s="423"/>
      <c r="N4" s="423"/>
      <c r="O4" s="423"/>
      <c r="P4" s="423"/>
      <c r="Q4" s="423"/>
      <c r="R4" s="423"/>
      <c r="S4" s="423"/>
      <c r="T4" s="423"/>
      <c r="U4" s="423"/>
      <c r="V4" s="423"/>
      <c r="W4" s="423"/>
      <c r="X4" s="423"/>
      <c r="Y4" s="423"/>
      <c r="Z4" s="423"/>
      <c r="AA4" s="423"/>
      <c r="AB4" s="482"/>
      <c r="AC4" s="32"/>
      <c r="AD4" s="32"/>
    </row>
    <row r="5" spans="1:30" ht="12.75" customHeight="1" x14ac:dyDescent="0.3">
      <c r="A5" s="32"/>
      <c r="B5" s="481"/>
      <c r="C5" s="423"/>
      <c r="D5" s="482"/>
      <c r="E5" s="34"/>
      <c r="F5" s="484"/>
      <c r="G5" s="423"/>
      <c r="H5" s="423"/>
      <c r="I5" s="423"/>
      <c r="J5" s="423"/>
      <c r="K5" s="423"/>
      <c r="L5" s="423"/>
      <c r="M5" s="423"/>
      <c r="N5" s="423"/>
      <c r="O5" s="423"/>
      <c r="P5" s="423"/>
      <c r="Q5" s="423"/>
      <c r="R5" s="423"/>
      <c r="S5" s="423"/>
      <c r="T5" s="423"/>
      <c r="U5" s="423"/>
      <c r="V5" s="423"/>
      <c r="W5" s="423"/>
      <c r="X5" s="423"/>
      <c r="Y5" s="423"/>
      <c r="Z5" s="423"/>
      <c r="AA5" s="423"/>
      <c r="AB5" s="482"/>
      <c r="AC5" s="32"/>
      <c r="AD5" s="32"/>
    </row>
    <row r="6" spans="1:30" ht="37.5" customHeight="1" x14ac:dyDescent="0.3">
      <c r="A6" s="32"/>
      <c r="B6" s="464"/>
      <c r="C6" s="465"/>
      <c r="D6" s="466"/>
      <c r="E6" s="35"/>
      <c r="F6" s="485"/>
      <c r="G6" s="465"/>
      <c r="H6" s="465"/>
      <c r="I6" s="465"/>
      <c r="J6" s="465"/>
      <c r="K6" s="465"/>
      <c r="L6" s="465"/>
      <c r="M6" s="465"/>
      <c r="N6" s="465"/>
      <c r="O6" s="465"/>
      <c r="P6" s="465"/>
      <c r="Q6" s="465"/>
      <c r="R6" s="465"/>
      <c r="S6" s="465"/>
      <c r="T6" s="465"/>
      <c r="U6" s="465"/>
      <c r="V6" s="465"/>
      <c r="W6" s="465"/>
      <c r="X6" s="465"/>
      <c r="Y6" s="465"/>
      <c r="Z6" s="465"/>
      <c r="AA6" s="465"/>
      <c r="AB6" s="466"/>
      <c r="AC6" s="32"/>
      <c r="AD6" s="32"/>
    </row>
    <row r="7" spans="1:30" ht="15" customHeight="1" x14ac:dyDescent="0.3">
      <c r="A7" s="32"/>
      <c r="B7" s="36"/>
      <c r="C7" s="486"/>
      <c r="D7" s="487"/>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3">
      <c r="A9" s="32"/>
      <c r="B9" s="40"/>
      <c r="C9" s="488"/>
      <c r="D9" s="489"/>
      <c r="E9" s="489"/>
      <c r="F9" s="469"/>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3">
      <c r="A10" s="32"/>
      <c r="B10" s="40"/>
      <c r="C10" s="488" t="s">
        <v>36</v>
      </c>
      <c r="D10" s="469"/>
      <c r="E10" s="451" t="s">
        <v>193</v>
      </c>
      <c r="F10" s="452"/>
      <c r="G10" s="452"/>
      <c r="H10" s="452"/>
      <c r="I10" s="452"/>
      <c r="J10" s="452"/>
      <c r="K10" s="452"/>
      <c r="L10" s="452"/>
      <c r="M10" s="452"/>
      <c r="N10" s="452"/>
      <c r="O10" s="452"/>
      <c r="P10" s="452"/>
      <c r="Q10" s="452"/>
      <c r="R10" s="452"/>
      <c r="S10" s="452"/>
      <c r="T10" s="452"/>
      <c r="U10" s="452"/>
      <c r="V10" s="452"/>
      <c r="W10" s="452"/>
      <c r="X10" s="452"/>
      <c r="Y10" s="452"/>
      <c r="Z10" s="452"/>
      <c r="AA10" s="440"/>
      <c r="AB10" s="51"/>
      <c r="AC10" s="32"/>
      <c r="AD10" s="32"/>
    </row>
    <row r="11" spans="1:30" ht="15" customHeight="1" x14ac:dyDescent="0.3">
      <c r="A11" s="32"/>
      <c r="B11" s="40"/>
      <c r="C11" s="488"/>
      <c r="D11" s="489"/>
      <c r="E11" s="489"/>
      <c r="F11" s="469"/>
      <c r="G11" s="32"/>
      <c r="H11" s="32"/>
      <c r="I11" s="32"/>
      <c r="J11" s="32"/>
      <c r="K11" s="32"/>
      <c r="L11" s="32"/>
      <c r="M11" s="32"/>
      <c r="N11" s="32"/>
      <c r="O11" s="32"/>
      <c r="P11" s="32"/>
      <c r="Q11" s="32"/>
      <c r="R11" s="32"/>
      <c r="S11" s="32"/>
      <c r="T11" s="32"/>
      <c r="U11" s="32"/>
      <c r="V11" s="32"/>
      <c r="W11" s="32"/>
      <c r="X11" s="32"/>
      <c r="Y11" s="32"/>
      <c r="Z11" s="32"/>
      <c r="AA11" s="490"/>
      <c r="AB11" s="491"/>
      <c r="AC11" s="32"/>
      <c r="AD11" s="32"/>
    </row>
    <row r="12" spans="1:30" ht="29.25" customHeight="1" x14ac:dyDescent="0.3">
      <c r="A12" s="32"/>
      <c r="B12" s="40"/>
      <c r="C12" s="488" t="s">
        <v>38</v>
      </c>
      <c r="D12" s="469"/>
      <c r="E12" s="492" t="s">
        <v>194</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row>
    <row r="13" spans="1:30" ht="15" customHeight="1" x14ac:dyDescent="0.3">
      <c r="A13" s="32"/>
      <c r="B13" s="40"/>
      <c r="C13" s="490"/>
      <c r="D13" s="46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3">
      <c r="A14" s="32"/>
      <c r="B14" s="40"/>
      <c r="C14" s="488" t="s">
        <v>157</v>
      </c>
      <c r="D14" s="469"/>
      <c r="E14" s="480" t="s">
        <v>195</v>
      </c>
      <c r="F14" s="462"/>
      <c r="G14" s="462"/>
      <c r="H14" s="462"/>
      <c r="I14" s="462"/>
      <c r="J14" s="462"/>
      <c r="K14" s="462"/>
      <c r="L14" s="462"/>
      <c r="M14" s="462"/>
      <c r="N14" s="462"/>
      <c r="O14" s="462"/>
      <c r="P14" s="462"/>
      <c r="Q14" s="462"/>
      <c r="R14" s="462"/>
      <c r="S14" s="462"/>
      <c r="T14" s="462"/>
      <c r="U14" s="462"/>
      <c r="V14" s="462"/>
      <c r="W14" s="462"/>
      <c r="X14" s="462"/>
      <c r="Y14" s="462"/>
      <c r="Z14" s="462"/>
      <c r="AA14" s="463"/>
      <c r="AB14" s="50"/>
      <c r="AC14" s="32"/>
      <c r="AD14" s="32"/>
    </row>
    <row r="15" spans="1:30" ht="15.75" customHeight="1" x14ac:dyDescent="0.3">
      <c r="A15" s="32"/>
      <c r="B15" s="40"/>
      <c r="C15" s="53"/>
      <c r="D15" s="53"/>
      <c r="E15" s="464"/>
      <c r="F15" s="465"/>
      <c r="G15" s="465"/>
      <c r="H15" s="465"/>
      <c r="I15" s="465"/>
      <c r="J15" s="465"/>
      <c r="K15" s="465"/>
      <c r="L15" s="465"/>
      <c r="M15" s="465"/>
      <c r="N15" s="465"/>
      <c r="O15" s="465"/>
      <c r="P15" s="465"/>
      <c r="Q15" s="465"/>
      <c r="R15" s="465"/>
      <c r="S15" s="465"/>
      <c r="T15" s="465"/>
      <c r="U15" s="465"/>
      <c r="V15" s="465"/>
      <c r="W15" s="465"/>
      <c r="X15" s="465"/>
      <c r="Y15" s="465"/>
      <c r="Z15" s="465"/>
      <c r="AA15" s="466"/>
      <c r="AB15" s="50"/>
      <c r="AC15" s="32"/>
      <c r="AD15" s="32"/>
    </row>
    <row r="16" spans="1:30" ht="15" customHeight="1" x14ac:dyDescent="0.3">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row>
    <row r="17" spans="1:30" ht="15" customHeight="1" x14ac:dyDescent="0.3">
      <c r="A17" s="32"/>
      <c r="B17" s="40"/>
      <c r="C17" s="488" t="s">
        <v>159</v>
      </c>
      <c r="D17" s="469"/>
      <c r="E17" s="848" t="s">
        <v>174</v>
      </c>
      <c r="F17" s="462"/>
      <c r="G17" s="462"/>
      <c r="H17" s="462"/>
      <c r="I17" s="462"/>
      <c r="J17" s="462"/>
      <c r="K17" s="462"/>
      <c r="L17" s="462"/>
      <c r="M17" s="462"/>
      <c r="N17" s="462"/>
      <c r="O17" s="462"/>
      <c r="P17" s="462"/>
      <c r="Q17" s="462"/>
      <c r="R17" s="462"/>
      <c r="S17" s="462"/>
      <c r="T17" s="462"/>
      <c r="U17" s="462"/>
      <c r="V17" s="462"/>
      <c r="W17" s="462"/>
      <c r="X17" s="462"/>
      <c r="Y17" s="462"/>
      <c r="Z17" s="462"/>
      <c r="AA17" s="463"/>
      <c r="AB17" s="50"/>
      <c r="AC17" s="32"/>
      <c r="AD17" s="32"/>
    </row>
    <row r="18" spans="1:30" ht="15" customHeight="1" x14ac:dyDescent="0.3">
      <c r="A18" s="32"/>
      <c r="B18" s="40"/>
      <c r="C18" s="53"/>
      <c r="D18" s="53"/>
      <c r="E18" s="464"/>
      <c r="F18" s="465"/>
      <c r="G18" s="465"/>
      <c r="H18" s="465"/>
      <c r="I18" s="465"/>
      <c r="J18" s="465"/>
      <c r="K18" s="465"/>
      <c r="L18" s="465"/>
      <c r="M18" s="465"/>
      <c r="N18" s="465"/>
      <c r="O18" s="465"/>
      <c r="P18" s="465"/>
      <c r="Q18" s="465"/>
      <c r="R18" s="465"/>
      <c r="S18" s="465"/>
      <c r="T18" s="465"/>
      <c r="U18" s="465"/>
      <c r="V18" s="465"/>
      <c r="W18" s="465"/>
      <c r="X18" s="465"/>
      <c r="Y18" s="465"/>
      <c r="Z18" s="465"/>
      <c r="AA18" s="466"/>
      <c r="AB18" s="50"/>
      <c r="AC18" s="32"/>
      <c r="AD18" s="32"/>
    </row>
    <row r="19" spans="1:30" ht="15" customHeight="1" x14ac:dyDescent="0.3">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row>
    <row r="20" spans="1:30" ht="15" customHeight="1" x14ac:dyDescent="0.3">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row>
    <row r="21" spans="1:30" ht="15" customHeight="1" x14ac:dyDescent="0.3">
      <c r="A21" s="32"/>
      <c r="B21" s="40"/>
      <c r="C21" s="488" t="s">
        <v>40</v>
      </c>
      <c r="D21" s="469"/>
      <c r="E21" s="54"/>
      <c r="F21" s="490"/>
      <c r="G21" s="489"/>
      <c r="H21" s="489"/>
      <c r="I21" s="489"/>
      <c r="J21" s="489"/>
      <c r="K21" s="489"/>
      <c r="L21" s="489"/>
      <c r="M21" s="489"/>
      <c r="N21" s="489"/>
      <c r="O21" s="489"/>
      <c r="P21" s="489"/>
      <c r="Q21" s="489"/>
      <c r="R21" s="489"/>
      <c r="S21" s="489"/>
      <c r="T21" s="489"/>
      <c r="U21" s="489"/>
      <c r="V21" s="489"/>
      <c r="W21" s="489"/>
      <c r="X21" s="489"/>
      <c r="Y21" s="489"/>
      <c r="Z21" s="489"/>
      <c r="AA21" s="489"/>
      <c r="AB21" s="491"/>
      <c r="AC21" s="32"/>
      <c r="AD21" s="32"/>
    </row>
    <row r="22" spans="1:30" ht="29.25" customHeight="1" x14ac:dyDescent="0.3">
      <c r="A22" s="32"/>
      <c r="B22" s="40"/>
      <c r="C22" s="451" t="s">
        <v>196</v>
      </c>
      <c r="D22" s="452"/>
      <c r="E22" s="452"/>
      <c r="F22" s="452"/>
      <c r="G22" s="452"/>
      <c r="H22" s="452"/>
      <c r="I22" s="452"/>
      <c r="J22" s="452"/>
      <c r="K22" s="452"/>
      <c r="L22" s="452"/>
      <c r="M22" s="452"/>
      <c r="N22" s="452"/>
      <c r="O22" s="452"/>
      <c r="P22" s="452"/>
      <c r="Q22" s="452"/>
      <c r="R22" s="452"/>
      <c r="S22" s="452"/>
      <c r="T22" s="452"/>
      <c r="U22" s="452"/>
      <c r="V22" s="452"/>
      <c r="W22" s="452"/>
      <c r="X22" s="452"/>
      <c r="Y22" s="452"/>
      <c r="Z22" s="452"/>
      <c r="AA22" s="440"/>
      <c r="AB22" s="55"/>
      <c r="AC22" s="32"/>
      <c r="AD22" s="32"/>
    </row>
    <row r="23" spans="1:30" ht="15" customHeight="1" x14ac:dyDescent="0.3">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row>
    <row r="24" spans="1:30" ht="15" customHeight="1" x14ac:dyDescent="0.3">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row>
    <row r="25" spans="1:30" ht="15" customHeight="1" x14ac:dyDescent="0.3">
      <c r="A25" s="32"/>
      <c r="B25" s="40"/>
      <c r="C25" s="849" t="s">
        <v>197</v>
      </c>
      <c r="D25" s="462"/>
      <c r="E25" s="462"/>
      <c r="F25" s="462"/>
      <c r="G25" s="462"/>
      <c r="H25" s="462"/>
      <c r="I25" s="462"/>
      <c r="J25" s="462"/>
      <c r="K25" s="462"/>
      <c r="L25" s="462"/>
      <c r="M25" s="462"/>
      <c r="N25" s="462"/>
      <c r="O25" s="462"/>
      <c r="P25" s="463"/>
      <c r="Q25" s="32"/>
      <c r="R25" s="472"/>
      <c r="S25" s="452"/>
      <c r="T25" s="452"/>
      <c r="U25" s="452"/>
      <c r="V25" s="452"/>
      <c r="W25" s="452"/>
      <c r="X25" s="452"/>
      <c r="Y25" s="452"/>
      <c r="Z25" s="452"/>
      <c r="AA25" s="440"/>
      <c r="AB25" s="50"/>
      <c r="AC25" s="32"/>
      <c r="AD25" s="32"/>
    </row>
    <row r="26" spans="1:30" ht="15" customHeight="1" x14ac:dyDescent="0.3">
      <c r="A26" s="32"/>
      <c r="B26" s="40"/>
      <c r="C26" s="481"/>
      <c r="D26" s="423"/>
      <c r="E26" s="423"/>
      <c r="F26" s="423"/>
      <c r="G26" s="423"/>
      <c r="H26" s="423"/>
      <c r="I26" s="423"/>
      <c r="J26" s="423"/>
      <c r="K26" s="423"/>
      <c r="L26" s="423"/>
      <c r="M26" s="423"/>
      <c r="N26" s="423"/>
      <c r="O26" s="423"/>
      <c r="P26" s="482"/>
      <c r="Q26" s="32"/>
      <c r="R26" s="32"/>
      <c r="S26" s="32"/>
      <c r="T26" s="32"/>
      <c r="U26" s="32"/>
      <c r="V26" s="32"/>
      <c r="W26" s="32"/>
      <c r="X26" s="32"/>
      <c r="Y26" s="32"/>
      <c r="Z26" s="32"/>
      <c r="AA26" s="32"/>
      <c r="AB26" s="50"/>
      <c r="AC26" s="32"/>
      <c r="AD26" s="32"/>
    </row>
    <row r="27" spans="1:30" ht="15" customHeight="1" x14ac:dyDescent="0.3">
      <c r="A27" s="32"/>
      <c r="B27" s="40"/>
      <c r="C27" s="481"/>
      <c r="D27" s="423"/>
      <c r="E27" s="423"/>
      <c r="F27" s="423"/>
      <c r="G27" s="423"/>
      <c r="H27" s="423"/>
      <c r="I27" s="423"/>
      <c r="J27" s="423"/>
      <c r="K27" s="423"/>
      <c r="L27" s="423"/>
      <c r="M27" s="423"/>
      <c r="N27" s="423"/>
      <c r="O27" s="423"/>
      <c r="P27" s="482"/>
      <c r="Q27" s="53"/>
      <c r="R27" s="56" t="s">
        <v>43</v>
      </c>
      <c r="S27" s="56"/>
      <c r="T27" s="56"/>
      <c r="U27" s="56"/>
      <c r="V27" s="56"/>
      <c r="W27" s="53"/>
      <c r="X27" s="53"/>
      <c r="Y27" s="53"/>
      <c r="Z27" s="32"/>
      <c r="AA27" s="53"/>
      <c r="AB27" s="50"/>
      <c r="AC27" s="32"/>
      <c r="AD27" s="32"/>
    </row>
    <row r="28" spans="1:30" ht="15" customHeight="1" x14ac:dyDescent="0.3">
      <c r="A28" s="32"/>
      <c r="B28" s="40"/>
      <c r="C28" s="481"/>
      <c r="D28" s="423"/>
      <c r="E28" s="423"/>
      <c r="F28" s="423"/>
      <c r="G28" s="423"/>
      <c r="H28" s="423"/>
      <c r="I28" s="423"/>
      <c r="J28" s="423"/>
      <c r="K28" s="423"/>
      <c r="L28" s="423"/>
      <c r="M28" s="423"/>
      <c r="N28" s="423"/>
      <c r="O28" s="423"/>
      <c r="P28" s="482"/>
      <c r="Q28" s="32"/>
      <c r="R28" s="58"/>
      <c r="S28" s="32" t="s">
        <v>44</v>
      </c>
      <c r="T28" s="32"/>
      <c r="U28" s="58"/>
      <c r="V28" s="32" t="s">
        <v>45</v>
      </c>
      <c r="W28" s="32"/>
      <c r="X28" s="58"/>
      <c r="Y28" s="59" t="s">
        <v>46</v>
      </c>
      <c r="Z28" s="32"/>
      <c r="AA28" s="32"/>
      <c r="AB28" s="50"/>
      <c r="AC28" s="32"/>
      <c r="AD28" s="32"/>
    </row>
    <row r="29" spans="1:30" ht="15" customHeight="1" x14ac:dyDescent="0.3">
      <c r="A29" s="32"/>
      <c r="B29" s="40"/>
      <c r="C29" s="481"/>
      <c r="D29" s="423"/>
      <c r="E29" s="423"/>
      <c r="F29" s="423"/>
      <c r="G29" s="423"/>
      <c r="H29" s="423"/>
      <c r="I29" s="423"/>
      <c r="J29" s="423"/>
      <c r="K29" s="423"/>
      <c r="L29" s="423"/>
      <c r="M29" s="423"/>
      <c r="N29" s="423"/>
      <c r="O29" s="423"/>
      <c r="P29" s="482"/>
      <c r="Q29" s="32"/>
      <c r="R29" s="32"/>
      <c r="S29" s="32"/>
      <c r="T29" s="32"/>
      <c r="U29" s="32"/>
      <c r="V29" s="32"/>
      <c r="W29" s="32"/>
      <c r="X29" s="32"/>
      <c r="Y29" s="32"/>
      <c r="Z29" s="32"/>
      <c r="AA29" s="32"/>
      <c r="AB29" s="50"/>
      <c r="AC29" s="32"/>
      <c r="AD29" s="32"/>
    </row>
    <row r="30" spans="1:30" ht="15" customHeight="1" x14ac:dyDescent="0.3">
      <c r="A30" s="32"/>
      <c r="B30" s="40"/>
      <c r="C30" s="464"/>
      <c r="D30" s="465"/>
      <c r="E30" s="465"/>
      <c r="F30" s="465"/>
      <c r="G30" s="465"/>
      <c r="H30" s="465"/>
      <c r="I30" s="465"/>
      <c r="J30" s="465"/>
      <c r="K30" s="465"/>
      <c r="L30" s="465"/>
      <c r="M30" s="465"/>
      <c r="N30" s="465"/>
      <c r="O30" s="465"/>
      <c r="P30" s="466"/>
      <c r="Q30" s="32"/>
      <c r="R30" s="56" t="s">
        <v>47</v>
      </c>
      <c r="S30" s="32"/>
      <c r="T30" s="32"/>
      <c r="U30" s="32"/>
      <c r="V30" s="32"/>
      <c r="W30" s="497" t="s">
        <v>9</v>
      </c>
      <c r="X30" s="452"/>
      <c r="Y30" s="452"/>
      <c r="Z30" s="452"/>
      <c r="AA30" s="440"/>
      <c r="AB30" s="50"/>
      <c r="AC30" s="32"/>
      <c r="AD30" s="32"/>
    </row>
    <row r="31" spans="1:30" ht="15" customHeight="1" x14ac:dyDescent="0.3">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row>
    <row r="32" spans="1:30" ht="15" customHeight="1" x14ac:dyDescent="0.3">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row>
    <row r="33" spans="1:30" ht="39.75" customHeight="1" x14ac:dyDescent="0.3">
      <c r="A33" s="32"/>
      <c r="B33" s="40"/>
      <c r="C33" s="845" t="s">
        <v>124</v>
      </c>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40"/>
      <c r="AB33" s="50"/>
      <c r="AC33" s="32"/>
      <c r="AD33" s="32"/>
    </row>
    <row r="34" spans="1:30" ht="15" customHeight="1" x14ac:dyDescent="0.3">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row>
    <row r="35" spans="1:30" ht="15" customHeight="1" x14ac:dyDescent="0.3">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row>
    <row r="36" spans="1:30" ht="29.25" customHeight="1" x14ac:dyDescent="0.3">
      <c r="A36" s="32"/>
      <c r="B36" s="40"/>
      <c r="C36" s="497" t="s">
        <v>125</v>
      </c>
      <c r="D36" s="452"/>
      <c r="E36" s="452"/>
      <c r="F36" s="452"/>
      <c r="G36" s="452"/>
      <c r="H36" s="452"/>
      <c r="I36" s="452"/>
      <c r="J36" s="452"/>
      <c r="K36" s="440"/>
      <c r="L36" s="53"/>
      <c r="M36" s="497"/>
      <c r="N36" s="452"/>
      <c r="O36" s="452"/>
      <c r="P36" s="452"/>
      <c r="Q36" s="452"/>
      <c r="R36" s="452"/>
      <c r="S36" s="452"/>
      <c r="T36" s="452"/>
      <c r="U36" s="452"/>
      <c r="V36" s="452"/>
      <c r="W36" s="452"/>
      <c r="X36" s="452"/>
      <c r="Y36" s="452"/>
      <c r="Z36" s="452"/>
      <c r="AA36" s="440"/>
      <c r="AB36" s="60"/>
      <c r="AC36" s="32"/>
      <c r="AD36" s="32"/>
    </row>
    <row r="37" spans="1:30" ht="15" customHeight="1" x14ac:dyDescent="0.3">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row>
    <row r="38" spans="1:30" ht="15" customHeight="1" x14ac:dyDescent="0.3">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row>
    <row r="39" spans="1:30" ht="90" customHeight="1" x14ac:dyDescent="0.3">
      <c r="A39" s="32"/>
      <c r="B39" s="40"/>
      <c r="C39" s="498" t="s">
        <v>126</v>
      </c>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40"/>
      <c r="AB39" s="50"/>
      <c r="AC39" s="32"/>
      <c r="AD39" s="32"/>
    </row>
    <row r="40" spans="1:30" ht="15" customHeight="1" x14ac:dyDescent="0.3">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row>
    <row r="41" spans="1:30" ht="15.75" customHeight="1" x14ac:dyDescent="0.3">
      <c r="A41" s="32"/>
      <c r="B41" s="40"/>
      <c r="C41" s="473" t="s">
        <v>55</v>
      </c>
      <c r="D41" s="469"/>
      <c r="E41" s="56"/>
      <c r="F41" s="451" t="s">
        <v>56</v>
      </c>
      <c r="G41" s="440"/>
      <c r="H41" s="56"/>
      <c r="I41" s="32"/>
      <c r="J41" s="64" t="s">
        <v>57</v>
      </c>
      <c r="K41" s="451">
        <v>5</v>
      </c>
      <c r="L41" s="452"/>
      <c r="M41" s="452"/>
      <c r="N41" s="440"/>
      <c r="O41" s="56"/>
      <c r="P41" s="56"/>
      <c r="Q41" s="47" t="s">
        <v>58</v>
      </c>
      <c r="R41" s="32"/>
      <c r="S41" s="56"/>
      <c r="T41" s="56"/>
      <c r="U41" s="56"/>
      <c r="V41" s="56"/>
      <c r="W41" s="451" t="s">
        <v>59</v>
      </c>
      <c r="X41" s="452"/>
      <c r="Y41" s="452"/>
      <c r="Z41" s="452"/>
      <c r="AA41" s="440"/>
      <c r="AB41" s="55"/>
      <c r="AC41" s="32"/>
      <c r="AD41" s="32"/>
    </row>
    <row r="42" spans="1:30" ht="15.75" customHeight="1" x14ac:dyDescent="0.3">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row>
    <row r="43" spans="1:30" ht="32.25" customHeight="1" x14ac:dyDescent="0.3">
      <c r="A43" s="32"/>
      <c r="B43" s="40"/>
      <c r="C43" s="32"/>
      <c r="D43" s="64" t="s">
        <v>60</v>
      </c>
      <c r="E43" s="56"/>
      <c r="F43" s="498"/>
      <c r="G43" s="452"/>
      <c r="H43" s="452"/>
      <c r="I43" s="452"/>
      <c r="J43" s="452"/>
      <c r="K43" s="452"/>
      <c r="L43" s="452"/>
      <c r="M43" s="440"/>
      <c r="N43" s="32"/>
      <c r="O43" s="64" t="s">
        <v>62</v>
      </c>
      <c r="P43" s="497">
        <v>0</v>
      </c>
      <c r="Q43" s="452"/>
      <c r="R43" s="452"/>
      <c r="S43" s="452"/>
      <c r="T43" s="452"/>
      <c r="U43" s="452"/>
      <c r="V43" s="452"/>
      <c r="W43" s="452"/>
      <c r="X43" s="452"/>
      <c r="Y43" s="452"/>
      <c r="Z43" s="452"/>
      <c r="AA43" s="440"/>
      <c r="AB43" s="50"/>
      <c r="AC43" s="32"/>
      <c r="AD43" s="32"/>
    </row>
    <row r="44" spans="1:30" ht="15.75" customHeight="1" x14ac:dyDescent="0.3">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row>
    <row r="45" spans="1:30" ht="15.75" customHeight="1" x14ac:dyDescent="0.3">
      <c r="A45" s="32"/>
      <c r="B45" s="40"/>
      <c r="C45" s="32"/>
      <c r="D45" s="64" t="s">
        <v>63</v>
      </c>
      <c r="E45" s="32"/>
      <c r="F45" s="472" t="s">
        <v>64</v>
      </c>
      <c r="G45" s="440"/>
      <c r="H45" s="32"/>
      <c r="I45" s="32"/>
      <c r="J45" s="56" t="s">
        <v>65</v>
      </c>
      <c r="K45" s="32"/>
      <c r="L45" s="472" t="s">
        <v>66</v>
      </c>
      <c r="M45" s="452"/>
      <c r="N45" s="440"/>
      <c r="O45" s="56"/>
      <c r="P45" s="56"/>
      <c r="Q45" s="32"/>
      <c r="R45" s="56" t="s">
        <v>67</v>
      </c>
      <c r="S45" s="56"/>
      <c r="T45" s="56"/>
      <c r="U45" s="56"/>
      <c r="V45" s="56"/>
      <c r="W45" s="499"/>
      <c r="X45" s="452"/>
      <c r="Y45" s="452"/>
      <c r="Z45" s="452"/>
      <c r="AA45" s="440"/>
      <c r="AB45" s="55"/>
      <c r="AC45" s="32"/>
      <c r="AD45" s="32"/>
    </row>
    <row r="46" spans="1:30" ht="15.75" customHeight="1" x14ac:dyDescent="0.3">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row>
    <row r="47" spans="1:30" ht="15.75" customHeight="1" x14ac:dyDescent="0.3">
      <c r="A47" s="32"/>
      <c r="B47" s="40"/>
      <c r="C47" s="65" t="s">
        <v>68</v>
      </c>
      <c r="D47" s="500">
        <v>2024</v>
      </c>
      <c r="E47" s="501"/>
      <c r="F47" s="502"/>
      <c r="G47" s="46"/>
      <c r="H47" s="47"/>
      <c r="I47" s="47"/>
      <c r="J47" s="47"/>
      <c r="K47" s="47"/>
      <c r="L47" s="47"/>
      <c r="M47" s="47"/>
      <c r="N47" s="47"/>
      <c r="O47" s="47"/>
      <c r="P47" s="47"/>
      <c r="Q47" s="490"/>
      <c r="R47" s="489"/>
      <c r="S47" s="489"/>
      <c r="T47" s="489"/>
      <c r="U47" s="469"/>
      <c r="V47" s="47"/>
      <c r="W47" s="47"/>
      <c r="X47" s="488"/>
      <c r="Y47" s="489"/>
      <c r="Z47" s="489"/>
      <c r="AA47" s="469"/>
      <c r="AB47" s="55"/>
      <c r="AC47" s="32"/>
      <c r="AD47" s="32"/>
    </row>
    <row r="48" spans="1:30" ht="5.25" customHeight="1" x14ac:dyDescent="0.3">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row>
    <row r="49" spans="1:30" ht="15.75" customHeight="1" x14ac:dyDescent="0.3">
      <c r="A49" s="32"/>
      <c r="B49" s="40"/>
      <c r="C49" s="56" t="s">
        <v>57</v>
      </c>
      <c r="D49" s="497">
        <v>1.2</v>
      </c>
      <c r="E49" s="452"/>
      <c r="F49" s="440"/>
      <c r="G49" s="32"/>
      <c r="H49" s="47"/>
      <c r="I49" s="47"/>
      <c r="J49" s="47"/>
      <c r="K49" s="47"/>
      <c r="L49" s="47"/>
      <c r="M49" s="47"/>
      <c r="N49" s="47"/>
      <c r="O49" s="47"/>
      <c r="P49" s="47"/>
      <c r="Q49" s="490"/>
      <c r="R49" s="489"/>
      <c r="S49" s="489"/>
      <c r="T49" s="489"/>
      <c r="U49" s="469"/>
      <c r="V49" s="47"/>
      <c r="W49" s="47"/>
      <c r="X49" s="488"/>
      <c r="Y49" s="489"/>
      <c r="Z49" s="489"/>
      <c r="AA49" s="469"/>
      <c r="AB49" s="48"/>
      <c r="AC49" s="32"/>
      <c r="AD49" s="32"/>
    </row>
    <row r="50" spans="1:30" ht="15.75" customHeight="1" x14ac:dyDescent="0.3">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row>
    <row r="51" spans="1:30" ht="15.75" customHeight="1" x14ac:dyDescent="0.3">
      <c r="A51" s="32"/>
      <c r="B51" s="40"/>
      <c r="C51" s="56"/>
      <c r="D51" s="451" t="s">
        <v>69</v>
      </c>
      <c r="E51" s="452"/>
      <c r="F51" s="452"/>
      <c r="G51" s="452"/>
      <c r="H51" s="452"/>
      <c r="I51" s="452"/>
      <c r="J51" s="452"/>
      <c r="K51" s="452"/>
      <c r="L51" s="452"/>
      <c r="M51" s="452"/>
      <c r="N51" s="452"/>
      <c r="O51" s="452"/>
      <c r="P51" s="452"/>
      <c r="Q51" s="452"/>
      <c r="R51" s="452"/>
      <c r="S51" s="452"/>
      <c r="T51" s="452"/>
      <c r="U51" s="452"/>
      <c r="V51" s="452"/>
      <c r="W51" s="452"/>
      <c r="X51" s="452"/>
      <c r="Y51" s="440"/>
      <c r="Z51" s="57"/>
      <c r="AA51" s="57"/>
      <c r="AB51" s="68"/>
      <c r="AC51" s="32"/>
      <c r="AD51" s="32"/>
    </row>
    <row r="52" spans="1:30" ht="15.75" customHeight="1" x14ac:dyDescent="0.3">
      <c r="A52" s="32"/>
      <c r="B52" s="40"/>
      <c r="C52" s="32"/>
      <c r="D52" s="457" t="s">
        <v>70</v>
      </c>
      <c r="E52" s="452"/>
      <c r="F52" s="452"/>
      <c r="G52" s="452"/>
      <c r="H52" s="440"/>
      <c r="I52" s="453" t="s">
        <v>71</v>
      </c>
      <c r="J52" s="452"/>
      <c r="K52" s="452"/>
      <c r="L52" s="452"/>
      <c r="M52" s="452"/>
      <c r="N52" s="452"/>
      <c r="O52" s="452"/>
      <c r="P52" s="440"/>
      <c r="Q52" s="454" t="s">
        <v>72</v>
      </c>
      <c r="R52" s="452"/>
      <c r="S52" s="452"/>
      <c r="T52" s="452"/>
      <c r="U52" s="452"/>
      <c r="V52" s="452"/>
      <c r="W52" s="452"/>
      <c r="X52" s="452"/>
      <c r="Y52" s="440"/>
      <c r="Z52" s="57"/>
      <c r="AA52" s="57"/>
      <c r="AB52" s="68"/>
      <c r="AC52" s="32"/>
      <c r="AD52" s="32"/>
    </row>
    <row r="53" spans="1:30" ht="15.75" customHeight="1" x14ac:dyDescent="0.3">
      <c r="A53" s="69"/>
      <c r="B53" s="70"/>
      <c r="C53" s="71"/>
      <c r="D53" s="458" t="s">
        <v>73</v>
      </c>
      <c r="E53" s="452"/>
      <c r="F53" s="452"/>
      <c r="G53" s="452"/>
      <c r="H53" s="440"/>
      <c r="I53" s="455" t="s">
        <v>74</v>
      </c>
      <c r="J53" s="452"/>
      <c r="K53" s="452"/>
      <c r="L53" s="452"/>
      <c r="M53" s="452"/>
      <c r="N53" s="452"/>
      <c r="O53" s="452"/>
      <c r="P53" s="440"/>
      <c r="Q53" s="456" t="s">
        <v>75</v>
      </c>
      <c r="R53" s="452"/>
      <c r="S53" s="452"/>
      <c r="T53" s="452"/>
      <c r="U53" s="452"/>
      <c r="V53" s="452"/>
      <c r="W53" s="452"/>
      <c r="X53" s="452"/>
      <c r="Y53" s="440"/>
      <c r="Z53" s="69"/>
      <c r="AA53" s="69"/>
      <c r="AB53" s="72"/>
      <c r="AC53" s="69"/>
      <c r="AD53" s="69"/>
    </row>
    <row r="54" spans="1:30" ht="15.75" customHeight="1" x14ac:dyDescent="0.3">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row>
    <row r="55" spans="1:30" ht="15.75" customHeight="1" x14ac:dyDescent="0.3">
      <c r="A55" s="75"/>
      <c r="B55" s="76"/>
      <c r="C55" s="459" t="s">
        <v>76</v>
      </c>
      <c r="D55" s="452"/>
      <c r="E55" s="452"/>
      <c r="F55" s="440"/>
      <c r="G55" s="460" t="s">
        <v>77</v>
      </c>
      <c r="H55" s="461" t="s">
        <v>78</v>
      </c>
      <c r="I55" s="462"/>
      <c r="J55" s="462"/>
      <c r="K55" s="462"/>
      <c r="L55" s="462"/>
      <c r="M55" s="462"/>
      <c r="N55" s="462"/>
      <c r="O55" s="462"/>
      <c r="P55" s="462"/>
      <c r="Q55" s="462"/>
      <c r="R55" s="462"/>
      <c r="S55" s="462"/>
      <c r="T55" s="462"/>
      <c r="U55" s="462"/>
      <c r="V55" s="462"/>
      <c r="W55" s="462"/>
      <c r="X55" s="462"/>
      <c r="Y55" s="462"/>
      <c r="Z55" s="462"/>
      <c r="AA55" s="463"/>
      <c r="AB55" s="68"/>
      <c r="AC55" s="75"/>
      <c r="AD55" s="75"/>
    </row>
    <row r="56" spans="1:30" ht="15.75" customHeight="1" x14ac:dyDescent="0.3">
      <c r="A56" s="75"/>
      <c r="B56" s="76"/>
      <c r="C56" s="77" t="s">
        <v>79</v>
      </c>
      <c r="D56" s="78" t="s">
        <v>164</v>
      </c>
      <c r="E56" s="459" t="s">
        <v>80</v>
      </c>
      <c r="F56" s="440"/>
      <c r="G56" s="426"/>
      <c r="H56" s="464"/>
      <c r="I56" s="465"/>
      <c r="J56" s="465"/>
      <c r="K56" s="465"/>
      <c r="L56" s="465"/>
      <c r="M56" s="465"/>
      <c r="N56" s="465"/>
      <c r="O56" s="465"/>
      <c r="P56" s="465"/>
      <c r="Q56" s="465"/>
      <c r="R56" s="465"/>
      <c r="S56" s="465"/>
      <c r="T56" s="465"/>
      <c r="U56" s="465"/>
      <c r="V56" s="465"/>
      <c r="W56" s="465"/>
      <c r="X56" s="465"/>
      <c r="Y56" s="465"/>
      <c r="Z56" s="465"/>
      <c r="AA56" s="466"/>
      <c r="AB56" s="68"/>
      <c r="AC56" s="75"/>
      <c r="AD56" s="75"/>
    </row>
    <row r="57" spans="1:30" ht="15.75" customHeight="1" x14ac:dyDescent="0.3">
      <c r="A57" s="75"/>
      <c r="B57" s="76"/>
      <c r="C57" s="79">
        <v>2024</v>
      </c>
      <c r="D57" s="80">
        <v>45474</v>
      </c>
      <c r="E57" s="467">
        <v>45656</v>
      </c>
      <c r="F57" s="440"/>
      <c r="G57" s="81">
        <v>1.2</v>
      </c>
      <c r="H57" s="471"/>
      <c r="I57" s="452"/>
      <c r="J57" s="452"/>
      <c r="K57" s="452"/>
      <c r="L57" s="452"/>
      <c r="M57" s="452"/>
      <c r="N57" s="452"/>
      <c r="O57" s="452"/>
      <c r="P57" s="452"/>
      <c r="Q57" s="452"/>
      <c r="R57" s="452"/>
      <c r="S57" s="452"/>
      <c r="T57" s="452"/>
      <c r="U57" s="452"/>
      <c r="V57" s="452"/>
      <c r="W57" s="452"/>
      <c r="X57" s="452"/>
      <c r="Y57" s="452"/>
      <c r="Z57" s="452"/>
      <c r="AA57" s="440"/>
      <c r="AB57" s="68"/>
      <c r="AC57" s="75"/>
      <c r="AD57" s="75"/>
    </row>
    <row r="58" spans="1:30" ht="15.75" customHeight="1" x14ac:dyDescent="0.3">
      <c r="A58" s="75"/>
      <c r="B58" s="76"/>
      <c r="C58" s="79">
        <v>2025</v>
      </c>
      <c r="D58" s="80">
        <v>45658</v>
      </c>
      <c r="E58" s="467">
        <v>46021</v>
      </c>
      <c r="F58" s="440"/>
      <c r="G58" s="81">
        <v>1.7</v>
      </c>
      <c r="H58" s="471"/>
      <c r="I58" s="452"/>
      <c r="J58" s="452"/>
      <c r="K58" s="452"/>
      <c r="L58" s="452"/>
      <c r="M58" s="452"/>
      <c r="N58" s="452"/>
      <c r="O58" s="452"/>
      <c r="P58" s="452"/>
      <c r="Q58" s="452"/>
      <c r="R58" s="452"/>
      <c r="S58" s="452"/>
      <c r="T58" s="452"/>
      <c r="U58" s="452"/>
      <c r="V58" s="452"/>
      <c r="W58" s="452"/>
      <c r="X58" s="452"/>
      <c r="Y58" s="452"/>
      <c r="Z58" s="452"/>
      <c r="AA58" s="440"/>
      <c r="AB58" s="68"/>
      <c r="AC58" s="75"/>
      <c r="AD58" s="75"/>
    </row>
    <row r="59" spans="1:30" ht="15.75" customHeight="1" x14ac:dyDescent="0.3">
      <c r="A59" s="75"/>
      <c r="B59" s="76"/>
      <c r="C59" s="79">
        <v>2026</v>
      </c>
      <c r="D59" s="80">
        <v>46023</v>
      </c>
      <c r="E59" s="467">
        <v>46386</v>
      </c>
      <c r="F59" s="440"/>
      <c r="G59" s="81">
        <v>1.1000000000000001</v>
      </c>
      <c r="H59" s="471"/>
      <c r="I59" s="452"/>
      <c r="J59" s="452"/>
      <c r="K59" s="452"/>
      <c r="L59" s="452"/>
      <c r="M59" s="452"/>
      <c r="N59" s="452"/>
      <c r="O59" s="452"/>
      <c r="P59" s="452"/>
      <c r="Q59" s="452"/>
      <c r="R59" s="452"/>
      <c r="S59" s="452"/>
      <c r="T59" s="452"/>
      <c r="U59" s="452"/>
      <c r="V59" s="452"/>
      <c r="W59" s="452"/>
      <c r="X59" s="452"/>
      <c r="Y59" s="452"/>
      <c r="Z59" s="452"/>
      <c r="AA59" s="440"/>
      <c r="AB59" s="68"/>
      <c r="AC59" s="75"/>
      <c r="AD59" s="75"/>
    </row>
    <row r="60" spans="1:30" ht="15.75" customHeight="1" x14ac:dyDescent="0.3">
      <c r="A60" s="75"/>
      <c r="B60" s="76"/>
      <c r="C60" s="79">
        <v>2027</v>
      </c>
      <c r="D60" s="80">
        <v>46388</v>
      </c>
      <c r="E60" s="467">
        <v>46751</v>
      </c>
      <c r="F60" s="440"/>
      <c r="G60" s="81">
        <v>1</v>
      </c>
      <c r="H60" s="471"/>
      <c r="I60" s="452"/>
      <c r="J60" s="452"/>
      <c r="K60" s="452"/>
      <c r="L60" s="452"/>
      <c r="M60" s="452"/>
      <c r="N60" s="452"/>
      <c r="O60" s="452"/>
      <c r="P60" s="452"/>
      <c r="Q60" s="452"/>
      <c r="R60" s="452"/>
      <c r="S60" s="452"/>
      <c r="T60" s="452"/>
      <c r="U60" s="452"/>
      <c r="V60" s="452"/>
      <c r="W60" s="452"/>
      <c r="X60" s="452"/>
      <c r="Y60" s="452"/>
      <c r="Z60" s="452"/>
      <c r="AA60" s="440"/>
      <c r="AB60" s="68"/>
      <c r="AC60" s="75"/>
      <c r="AD60" s="75"/>
    </row>
    <row r="61" spans="1:30" ht="15.75" customHeight="1" x14ac:dyDescent="0.3">
      <c r="A61" s="75"/>
      <c r="B61" s="76"/>
      <c r="C61" s="79"/>
      <c r="D61" s="79"/>
      <c r="E61" s="459"/>
      <c r="F61" s="440"/>
      <c r="G61" s="78"/>
      <c r="H61" s="459"/>
      <c r="I61" s="452"/>
      <c r="J61" s="452"/>
      <c r="K61" s="452"/>
      <c r="L61" s="452"/>
      <c r="M61" s="452"/>
      <c r="N61" s="452"/>
      <c r="O61" s="452"/>
      <c r="P61" s="452"/>
      <c r="Q61" s="452"/>
      <c r="R61" s="452"/>
      <c r="S61" s="452"/>
      <c r="T61" s="452"/>
      <c r="U61" s="452"/>
      <c r="V61" s="452"/>
      <c r="W61" s="452"/>
      <c r="X61" s="452"/>
      <c r="Y61" s="452"/>
      <c r="Z61" s="452"/>
      <c r="AA61" s="440"/>
      <c r="AB61" s="68"/>
      <c r="AC61" s="75"/>
      <c r="AD61" s="75"/>
    </row>
    <row r="62" spans="1:30" ht="15.75" customHeight="1" x14ac:dyDescent="0.3">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row>
    <row r="63" spans="1:30" ht="15.75" customHeight="1" x14ac:dyDescent="0.3">
      <c r="A63" s="32"/>
      <c r="B63" s="40"/>
      <c r="C63" s="473" t="s">
        <v>81</v>
      </c>
      <c r="D63" s="469"/>
      <c r="E63" s="56"/>
      <c r="F63" s="47" t="s">
        <v>82</v>
      </c>
      <c r="G63" s="82"/>
      <c r="H63" s="59"/>
      <c r="I63" s="47" t="s">
        <v>83</v>
      </c>
      <c r="J63" s="32"/>
      <c r="K63" s="472"/>
      <c r="L63" s="440"/>
      <c r="M63" s="56"/>
      <c r="N63" s="32"/>
      <c r="O63" s="32"/>
      <c r="P63" s="32"/>
      <c r="Q63" s="32"/>
      <c r="R63" s="32"/>
      <c r="S63" s="32"/>
      <c r="T63" s="32"/>
      <c r="U63" s="32"/>
      <c r="V63" s="32"/>
      <c r="W63" s="32"/>
      <c r="X63" s="32"/>
      <c r="Y63" s="32"/>
      <c r="Z63" s="32"/>
      <c r="AA63" s="32"/>
      <c r="AB63" s="50"/>
      <c r="AC63" s="32"/>
      <c r="AD63" s="32"/>
    </row>
    <row r="64" spans="1:30" ht="15.75" customHeight="1" x14ac:dyDescent="0.3">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row>
    <row r="65" spans="1:30" ht="15.75" customHeight="1" x14ac:dyDescent="0.3">
      <c r="A65" s="32"/>
      <c r="B65" s="470" t="s">
        <v>84</v>
      </c>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40"/>
      <c r="AC65" s="32"/>
      <c r="AD65" s="32"/>
    </row>
    <row r="66" spans="1:30" ht="15.75" customHeight="1" x14ac:dyDescent="0.3">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row>
    <row r="67" spans="1:30" ht="29.25" customHeight="1" x14ac:dyDescent="0.3">
      <c r="A67" s="32"/>
      <c r="B67" s="459" t="s">
        <v>79</v>
      </c>
      <c r="C67" s="440"/>
      <c r="D67" s="78"/>
      <c r="E67" s="459" t="s">
        <v>85</v>
      </c>
      <c r="F67" s="440"/>
      <c r="G67" s="78"/>
      <c r="H67" s="451" t="s">
        <v>86</v>
      </c>
      <c r="I67" s="440"/>
      <c r="J67" s="459"/>
      <c r="K67" s="440"/>
      <c r="L67" s="468"/>
      <c r="M67" s="469"/>
      <c r="N67" s="78" t="s">
        <v>87</v>
      </c>
      <c r="O67" s="459"/>
      <c r="P67" s="452"/>
      <c r="Q67" s="440"/>
      <c r="R67" s="459" t="s">
        <v>88</v>
      </c>
      <c r="S67" s="452"/>
      <c r="T67" s="440"/>
      <c r="U67" s="459"/>
      <c r="V67" s="452"/>
      <c r="W67" s="440"/>
      <c r="X67" s="459" t="s">
        <v>89</v>
      </c>
      <c r="Y67" s="440"/>
      <c r="Z67" s="459"/>
      <c r="AA67" s="452"/>
      <c r="AB67" s="440"/>
      <c r="AC67" s="32"/>
      <c r="AD67" s="32"/>
    </row>
    <row r="68" spans="1:30" ht="15.75" customHeight="1" x14ac:dyDescent="0.3">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row>
    <row r="69" spans="1:30" ht="15.75" customHeight="1" x14ac:dyDescent="0.3">
      <c r="A69" s="32"/>
      <c r="B69" s="470" t="s">
        <v>90</v>
      </c>
      <c r="C69" s="440"/>
      <c r="D69" s="474"/>
      <c r="E69" s="475"/>
      <c r="F69" s="475"/>
      <c r="G69" s="475"/>
      <c r="H69" s="475"/>
      <c r="I69" s="475"/>
      <c r="J69" s="475"/>
      <c r="K69" s="475"/>
      <c r="L69" s="475"/>
      <c r="M69" s="475"/>
      <c r="N69" s="475"/>
      <c r="O69" s="475"/>
      <c r="P69" s="475"/>
      <c r="Q69" s="475"/>
      <c r="R69" s="475"/>
      <c r="S69" s="475"/>
      <c r="T69" s="475"/>
      <c r="U69" s="475"/>
      <c r="V69" s="475"/>
      <c r="W69" s="475"/>
      <c r="X69" s="475"/>
      <c r="Y69" s="475"/>
      <c r="Z69" s="475"/>
      <c r="AA69" s="475"/>
      <c r="AB69" s="476"/>
      <c r="AC69" s="32"/>
      <c r="AD69" s="32"/>
    </row>
    <row r="70" spans="1:30" ht="15.75" customHeight="1" x14ac:dyDescent="0.3">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row>
    <row r="71" spans="1:30" ht="15.75" customHeight="1" x14ac:dyDescent="0.3">
      <c r="A71" s="32"/>
      <c r="B71" s="470" t="s">
        <v>91</v>
      </c>
      <c r="C71" s="440"/>
      <c r="D71" s="477"/>
      <c r="E71" s="475"/>
      <c r="F71" s="475"/>
      <c r="G71" s="475"/>
      <c r="H71" s="475"/>
      <c r="I71" s="475"/>
      <c r="J71" s="475"/>
      <c r="K71" s="475"/>
      <c r="L71" s="475"/>
      <c r="M71" s="475"/>
      <c r="N71" s="475"/>
      <c r="O71" s="475"/>
      <c r="P71" s="475"/>
      <c r="Q71" s="475"/>
      <c r="R71" s="475"/>
      <c r="S71" s="475"/>
      <c r="T71" s="475"/>
      <c r="U71" s="475"/>
      <c r="V71" s="475"/>
      <c r="W71" s="475"/>
      <c r="X71" s="475"/>
      <c r="Y71" s="475"/>
      <c r="Z71" s="475"/>
      <c r="AA71" s="475"/>
      <c r="AB71" s="476"/>
      <c r="AC71" s="32"/>
      <c r="AD71" s="32"/>
    </row>
    <row r="72" spans="1:30" ht="15.75" customHeight="1" x14ac:dyDescent="0.3">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row>
    <row r="73" spans="1:30" ht="15.75" customHeight="1" x14ac:dyDescent="0.3">
      <c r="A73" s="32"/>
      <c r="B73" s="470" t="s">
        <v>92</v>
      </c>
      <c r="C73" s="440"/>
      <c r="D73" s="477"/>
      <c r="E73" s="475"/>
      <c r="F73" s="475"/>
      <c r="G73" s="475"/>
      <c r="H73" s="475"/>
      <c r="I73" s="475"/>
      <c r="J73" s="475"/>
      <c r="K73" s="475"/>
      <c r="L73" s="475"/>
      <c r="M73" s="475"/>
      <c r="N73" s="475"/>
      <c r="O73" s="475"/>
      <c r="P73" s="475"/>
      <c r="Q73" s="475"/>
      <c r="R73" s="475"/>
      <c r="S73" s="475"/>
      <c r="T73" s="475"/>
      <c r="U73" s="475"/>
      <c r="V73" s="475"/>
      <c r="W73" s="475"/>
      <c r="X73" s="475"/>
      <c r="Y73" s="475"/>
      <c r="Z73" s="475"/>
      <c r="AA73" s="475"/>
      <c r="AB73" s="476"/>
      <c r="AC73" s="32"/>
      <c r="AD73" s="32"/>
    </row>
    <row r="74" spans="1:30" ht="15.75" customHeight="1" x14ac:dyDescent="0.3">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row>
    <row r="75" spans="1:30" ht="15.75" customHeight="1" x14ac:dyDescent="0.3">
      <c r="A75" s="32"/>
      <c r="B75" s="470" t="s">
        <v>93</v>
      </c>
      <c r="C75" s="440"/>
      <c r="D75" s="477"/>
      <c r="E75" s="475"/>
      <c r="F75" s="475"/>
      <c r="G75" s="475"/>
      <c r="H75" s="475"/>
      <c r="I75" s="475"/>
      <c r="J75" s="475"/>
      <c r="K75" s="475"/>
      <c r="L75" s="475"/>
      <c r="M75" s="475"/>
      <c r="N75" s="475"/>
      <c r="O75" s="475"/>
      <c r="P75" s="475"/>
      <c r="Q75" s="475"/>
      <c r="R75" s="475"/>
      <c r="S75" s="475"/>
      <c r="T75" s="475"/>
      <c r="U75" s="475"/>
      <c r="V75" s="475"/>
      <c r="W75" s="475"/>
      <c r="X75" s="475"/>
      <c r="Y75" s="475"/>
      <c r="Z75" s="475"/>
      <c r="AA75" s="475"/>
      <c r="AB75" s="476"/>
      <c r="AC75" s="32"/>
      <c r="AD75" s="32"/>
    </row>
    <row r="76" spans="1:30" ht="15.75" customHeight="1" x14ac:dyDescent="0.3">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row>
    <row r="77" spans="1:30" ht="15.75" customHeight="1" x14ac:dyDescent="0.3">
      <c r="A77" s="32"/>
      <c r="B77" s="470" t="s">
        <v>94</v>
      </c>
      <c r="C77" s="440"/>
      <c r="D77" s="477"/>
      <c r="E77" s="475"/>
      <c r="F77" s="475"/>
      <c r="G77" s="475"/>
      <c r="H77" s="475"/>
      <c r="I77" s="475"/>
      <c r="J77" s="475"/>
      <c r="K77" s="475"/>
      <c r="L77" s="475"/>
      <c r="M77" s="475"/>
      <c r="N77" s="475"/>
      <c r="O77" s="475"/>
      <c r="P77" s="475"/>
      <c r="Q77" s="475"/>
      <c r="R77" s="475"/>
      <c r="S77" s="475"/>
      <c r="T77" s="475"/>
      <c r="U77" s="475"/>
      <c r="V77" s="475"/>
      <c r="W77" s="475"/>
      <c r="X77" s="475"/>
      <c r="Y77" s="475"/>
      <c r="Z77" s="475"/>
      <c r="AA77" s="475"/>
      <c r="AB77" s="476"/>
      <c r="AC77" s="32"/>
      <c r="AD77" s="32"/>
    </row>
    <row r="78" spans="1:30" ht="15.75" customHeight="1" x14ac:dyDescent="0.3">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row>
    <row r="79" spans="1:30" ht="15.75" customHeight="1" x14ac:dyDescent="0.3">
      <c r="A79" s="32"/>
      <c r="B79" s="470" t="s">
        <v>95</v>
      </c>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40"/>
      <c r="AC79" s="32"/>
      <c r="AD79" s="32"/>
    </row>
    <row r="80" spans="1:30" ht="15.75" customHeight="1" x14ac:dyDescent="0.3">
      <c r="A80" s="32"/>
      <c r="B80" s="451" t="s">
        <v>35</v>
      </c>
      <c r="C80" s="440"/>
      <c r="D80" s="92" t="s">
        <v>96</v>
      </c>
      <c r="E80" s="451" t="s">
        <v>97</v>
      </c>
      <c r="F80" s="440"/>
      <c r="G80" s="451" t="s">
        <v>95</v>
      </c>
      <c r="H80" s="452"/>
      <c r="I80" s="452"/>
      <c r="J80" s="452"/>
      <c r="K80" s="452"/>
      <c r="L80" s="452"/>
      <c r="M80" s="452"/>
      <c r="N80" s="452"/>
      <c r="O80" s="440"/>
      <c r="P80" s="451" t="s">
        <v>98</v>
      </c>
      <c r="Q80" s="452"/>
      <c r="R80" s="452"/>
      <c r="S80" s="452"/>
      <c r="T80" s="452"/>
      <c r="U80" s="452"/>
      <c r="V80" s="452"/>
      <c r="W80" s="452"/>
      <c r="X80" s="452"/>
      <c r="Y80" s="452"/>
      <c r="Z80" s="452"/>
      <c r="AA80" s="452"/>
      <c r="AB80" s="440"/>
      <c r="AC80" s="32"/>
      <c r="AD80" s="32"/>
    </row>
    <row r="81" spans="1:30" ht="15.75" customHeight="1" x14ac:dyDescent="0.3">
      <c r="A81" s="32"/>
      <c r="B81" s="451"/>
      <c r="C81" s="440"/>
      <c r="D81" s="58"/>
      <c r="E81" s="451"/>
      <c r="F81" s="440"/>
      <c r="G81" s="478"/>
      <c r="H81" s="452"/>
      <c r="I81" s="452"/>
      <c r="J81" s="452"/>
      <c r="K81" s="452"/>
      <c r="L81" s="452"/>
      <c r="M81" s="452"/>
      <c r="N81" s="452"/>
      <c r="O81" s="440"/>
      <c r="P81" s="478"/>
      <c r="Q81" s="452"/>
      <c r="R81" s="452"/>
      <c r="S81" s="452"/>
      <c r="T81" s="452"/>
      <c r="U81" s="452"/>
      <c r="V81" s="452"/>
      <c r="W81" s="452"/>
      <c r="X81" s="452"/>
      <c r="Y81" s="452"/>
      <c r="Z81" s="452"/>
      <c r="AA81" s="452"/>
      <c r="AB81" s="440"/>
      <c r="AC81" s="32"/>
      <c r="AD81" s="32"/>
    </row>
    <row r="82" spans="1:30" ht="15.75" customHeight="1" x14ac:dyDescent="0.3">
      <c r="A82" s="32"/>
      <c r="B82" s="451"/>
      <c r="C82" s="440"/>
      <c r="D82" s="58"/>
      <c r="E82" s="451"/>
      <c r="F82" s="440"/>
      <c r="G82" s="478"/>
      <c r="H82" s="452"/>
      <c r="I82" s="452"/>
      <c r="J82" s="452"/>
      <c r="K82" s="452"/>
      <c r="L82" s="452"/>
      <c r="M82" s="452"/>
      <c r="N82" s="452"/>
      <c r="O82" s="440"/>
      <c r="P82" s="478"/>
      <c r="Q82" s="452"/>
      <c r="R82" s="452"/>
      <c r="S82" s="452"/>
      <c r="T82" s="452"/>
      <c r="U82" s="452"/>
      <c r="V82" s="452"/>
      <c r="W82" s="452"/>
      <c r="X82" s="452"/>
      <c r="Y82" s="452"/>
      <c r="Z82" s="452"/>
      <c r="AA82" s="452"/>
      <c r="AB82" s="440"/>
      <c r="AC82" s="32"/>
      <c r="AD82" s="32"/>
    </row>
    <row r="83" spans="1:30" ht="26.25" customHeight="1" x14ac:dyDescent="0.3">
      <c r="A83" s="32"/>
      <c r="B83" s="479" t="s">
        <v>198</v>
      </c>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452"/>
      <c r="AB83" s="440"/>
      <c r="AC83" s="32"/>
      <c r="AD83" s="93"/>
    </row>
    <row r="84" spans="1:30"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3">
      <c r="A2" s="32"/>
      <c r="B2" s="480"/>
      <c r="C2" s="462"/>
      <c r="D2" s="463"/>
      <c r="E2" s="33"/>
      <c r="F2" s="483" t="s">
        <v>199</v>
      </c>
      <c r="G2" s="462"/>
      <c r="H2" s="462"/>
      <c r="I2" s="462"/>
      <c r="J2" s="462"/>
      <c r="K2" s="462"/>
      <c r="L2" s="462"/>
      <c r="M2" s="462"/>
      <c r="N2" s="462"/>
      <c r="O2" s="462"/>
      <c r="P2" s="462"/>
      <c r="Q2" s="462"/>
      <c r="R2" s="462"/>
      <c r="S2" s="462"/>
      <c r="T2" s="462"/>
      <c r="U2" s="462"/>
      <c r="V2" s="462"/>
      <c r="W2" s="462"/>
      <c r="X2" s="462"/>
      <c r="Y2" s="462"/>
      <c r="Z2" s="462"/>
      <c r="AA2" s="462"/>
      <c r="AB2" s="463"/>
      <c r="AC2" s="32"/>
      <c r="AD2" s="32"/>
    </row>
    <row r="3" spans="1:30" ht="12.75" customHeight="1" x14ac:dyDescent="0.3">
      <c r="A3" s="32"/>
      <c r="B3" s="481"/>
      <c r="C3" s="423"/>
      <c r="D3" s="482"/>
      <c r="E3" s="34"/>
      <c r="F3" s="484"/>
      <c r="G3" s="423"/>
      <c r="H3" s="423"/>
      <c r="I3" s="423"/>
      <c r="J3" s="423"/>
      <c r="K3" s="423"/>
      <c r="L3" s="423"/>
      <c r="M3" s="423"/>
      <c r="N3" s="423"/>
      <c r="O3" s="423"/>
      <c r="P3" s="423"/>
      <c r="Q3" s="423"/>
      <c r="R3" s="423"/>
      <c r="S3" s="423"/>
      <c r="T3" s="423"/>
      <c r="U3" s="423"/>
      <c r="V3" s="423"/>
      <c r="W3" s="423"/>
      <c r="X3" s="423"/>
      <c r="Y3" s="423"/>
      <c r="Z3" s="423"/>
      <c r="AA3" s="423"/>
      <c r="AB3" s="482"/>
      <c r="AC3" s="32"/>
      <c r="AD3" s="32"/>
    </row>
    <row r="4" spans="1:30" ht="12.75" customHeight="1" x14ac:dyDescent="0.3">
      <c r="A4" s="32"/>
      <c r="B4" s="481"/>
      <c r="C4" s="423"/>
      <c r="D4" s="482"/>
      <c r="E4" s="34"/>
      <c r="F4" s="484"/>
      <c r="G4" s="423"/>
      <c r="H4" s="423"/>
      <c r="I4" s="423"/>
      <c r="J4" s="423"/>
      <c r="K4" s="423"/>
      <c r="L4" s="423"/>
      <c r="M4" s="423"/>
      <c r="N4" s="423"/>
      <c r="O4" s="423"/>
      <c r="P4" s="423"/>
      <c r="Q4" s="423"/>
      <c r="R4" s="423"/>
      <c r="S4" s="423"/>
      <c r="T4" s="423"/>
      <c r="U4" s="423"/>
      <c r="V4" s="423"/>
      <c r="W4" s="423"/>
      <c r="X4" s="423"/>
      <c r="Y4" s="423"/>
      <c r="Z4" s="423"/>
      <c r="AA4" s="423"/>
      <c r="AB4" s="482"/>
      <c r="AC4" s="32"/>
      <c r="AD4" s="32"/>
    </row>
    <row r="5" spans="1:30" ht="12.75" customHeight="1" x14ac:dyDescent="0.3">
      <c r="A5" s="32"/>
      <c r="B5" s="481"/>
      <c r="C5" s="423"/>
      <c r="D5" s="482"/>
      <c r="E5" s="34"/>
      <c r="F5" s="484"/>
      <c r="G5" s="423"/>
      <c r="H5" s="423"/>
      <c r="I5" s="423"/>
      <c r="J5" s="423"/>
      <c r="K5" s="423"/>
      <c r="L5" s="423"/>
      <c r="M5" s="423"/>
      <c r="N5" s="423"/>
      <c r="O5" s="423"/>
      <c r="P5" s="423"/>
      <c r="Q5" s="423"/>
      <c r="R5" s="423"/>
      <c r="S5" s="423"/>
      <c r="T5" s="423"/>
      <c r="U5" s="423"/>
      <c r="V5" s="423"/>
      <c r="W5" s="423"/>
      <c r="X5" s="423"/>
      <c r="Y5" s="423"/>
      <c r="Z5" s="423"/>
      <c r="AA5" s="423"/>
      <c r="AB5" s="482"/>
      <c r="AC5" s="32"/>
      <c r="AD5" s="32"/>
    </row>
    <row r="6" spans="1:30" ht="37.5" customHeight="1" x14ac:dyDescent="0.3">
      <c r="A6" s="32"/>
      <c r="B6" s="464"/>
      <c r="C6" s="465"/>
      <c r="D6" s="466"/>
      <c r="E6" s="35"/>
      <c r="F6" s="485"/>
      <c r="G6" s="465"/>
      <c r="H6" s="465"/>
      <c r="I6" s="465"/>
      <c r="J6" s="465"/>
      <c r="K6" s="465"/>
      <c r="L6" s="465"/>
      <c r="M6" s="465"/>
      <c r="N6" s="465"/>
      <c r="O6" s="465"/>
      <c r="P6" s="465"/>
      <c r="Q6" s="465"/>
      <c r="R6" s="465"/>
      <c r="S6" s="465"/>
      <c r="T6" s="465"/>
      <c r="U6" s="465"/>
      <c r="V6" s="465"/>
      <c r="W6" s="465"/>
      <c r="X6" s="465"/>
      <c r="Y6" s="465"/>
      <c r="Z6" s="465"/>
      <c r="AA6" s="465"/>
      <c r="AB6" s="466"/>
      <c r="AC6" s="32"/>
      <c r="AD6" s="32"/>
    </row>
    <row r="7" spans="1:30" ht="15" customHeight="1" x14ac:dyDescent="0.3">
      <c r="A7" s="32"/>
      <c r="B7" s="36"/>
      <c r="C7" s="486"/>
      <c r="D7" s="487"/>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3">
      <c r="A9" s="32"/>
      <c r="B9" s="40"/>
      <c r="C9" s="488"/>
      <c r="D9" s="489"/>
      <c r="E9" s="489"/>
      <c r="F9" s="469"/>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3">
      <c r="A10" s="32"/>
      <c r="B10" s="40"/>
      <c r="C10" s="488" t="s">
        <v>36</v>
      </c>
      <c r="D10" s="469"/>
      <c r="E10" s="451" t="s">
        <v>200</v>
      </c>
      <c r="F10" s="452"/>
      <c r="G10" s="452"/>
      <c r="H10" s="452"/>
      <c r="I10" s="452"/>
      <c r="J10" s="452"/>
      <c r="K10" s="452"/>
      <c r="L10" s="452"/>
      <c r="M10" s="452"/>
      <c r="N10" s="452"/>
      <c r="O10" s="452"/>
      <c r="P10" s="452"/>
      <c r="Q10" s="452"/>
      <c r="R10" s="452"/>
      <c r="S10" s="452"/>
      <c r="T10" s="452"/>
      <c r="U10" s="452"/>
      <c r="V10" s="452"/>
      <c r="W10" s="452"/>
      <c r="X10" s="452"/>
      <c r="Y10" s="452"/>
      <c r="Z10" s="452"/>
      <c r="AA10" s="440"/>
      <c r="AB10" s="51"/>
      <c r="AC10" s="32"/>
      <c r="AD10" s="32"/>
    </row>
    <row r="11" spans="1:30" ht="15" customHeight="1" x14ac:dyDescent="0.3">
      <c r="A11" s="32"/>
      <c r="B11" s="40"/>
      <c r="C11" s="488"/>
      <c r="D11" s="489"/>
      <c r="E11" s="489"/>
      <c r="F11" s="469"/>
      <c r="G11" s="32"/>
      <c r="H11" s="32"/>
      <c r="I11" s="32"/>
      <c r="J11" s="32"/>
      <c r="K11" s="32"/>
      <c r="L11" s="32"/>
      <c r="M11" s="32"/>
      <c r="N11" s="32"/>
      <c r="O11" s="32"/>
      <c r="P11" s="32"/>
      <c r="Q11" s="32"/>
      <c r="R11" s="32"/>
      <c r="S11" s="32"/>
      <c r="T11" s="32"/>
      <c r="U11" s="32"/>
      <c r="V11" s="32"/>
      <c r="W11" s="32"/>
      <c r="X11" s="32"/>
      <c r="Y11" s="32"/>
      <c r="Z11" s="32"/>
      <c r="AA11" s="490"/>
      <c r="AB11" s="491"/>
      <c r="AC11" s="32"/>
      <c r="AD11" s="32"/>
    </row>
    <row r="12" spans="1:30" ht="29.25" customHeight="1" x14ac:dyDescent="0.3">
      <c r="A12" s="32"/>
      <c r="B12" s="40"/>
      <c r="C12" s="488" t="s">
        <v>38</v>
      </c>
      <c r="D12" s="469"/>
      <c r="E12" s="492" t="s">
        <v>194</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row>
    <row r="13" spans="1:30" ht="15" customHeight="1" x14ac:dyDescent="0.3">
      <c r="A13" s="32"/>
      <c r="B13" s="40"/>
      <c r="C13" s="490"/>
      <c r="D13" s="46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3">
      <c r="A14" s="32"/>
      <c r="B14" s="40"/>
      <c r="C14" s="488" t="s">
        <v>157</v>
      </c>
      <c r="D14" s="469"/>
      <c r="E14" s="480" t="s">
        <v>201</v>
      </c>
      <c r="F14" s="462"/>
      <c r="G14" s="462"/>
      <c r="H14" s="462"/>
      <c r="I14" s="462"/>
      <c r="J14" s="462"/>
      <c r="K14" s="462"/>
      <c r="L14" s="462"/>
      <c r="M14" s="462"/>
      <c r="N14" s="462"/>
      <c r="O14" s="462"/>
      <c r="P14" s="462"/>
      <c r="Q14" s="462"/>
      <c r="R14" s="462"/>
      <c r="S14" s="462"/>
      <c r="T14" s="462"/>
      <c r="U14" s="462"/>
      <c r="V14" s="462"/>
      <c r="W14" s="462"/>
      <c r="X14" s="462"/>
      <c r="Y14" s="462"/>
      <c r="Z14" s="462"/>
      <c r="AA14" s="463"/>
      <c r="AB14" s="50"/>
      <c r="AC14" s="32"/>
      <c r="AD14" s="32"/>
    </row>
    <row r="15" spans="1:30" ht="15.75" customHeight="1" x14ac:dyDescent="0.3">
      <c r="A15" s="32"/>
      <c r="B15" s="40"/>
      <c r="C15" s="53"/>
      <c r="D15" s="53"/>
      <c r="E15" s="464"/>
      <c r="F15" s="465"/>
      <c r="G15" s="465"/>
      <c r="H15" s="465"/>
      <c r="I15" s="465"/>
      <c r="J15" s="465"/>
      <c r="K15" s="465"/>
      <c r="L15" s="465"/>
      <c r="M15" s="465"/>
      <c r="N15" s="465"/>
      <c r="O15" s="465"/>
      <c r="P15" s="465"/>
      <c r="Q15" s="465"/>
      <c r="R15" s="465"/>
      <c r="S15" s="465"/>
      <c r="T15" s="465"/>
      <c r="U15" s="465"/>
      <c r="V15" s="465"/>
      <c r="W15" s="465"/>
      <c r="X15" s="465"/>
      <c r="Y15" s="465"/>
      <c r="Z15" s="465"/>
      <c r="AA15" s="466"/>
      <c r="AB15" s="50"/>
      <c r="AC15" s="32"/>
      <c r="AD15" s="32"/>
    </row>
    <row r="16" spans="1:30" ht="15" customHeight="1" x14ac:dyDescent="0.3">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row>
    <row r="17" spans="1:30" ht="15" customHeight="1" x14ac:dyDescent="0.3">
      <c r="A17" s="32"/>
      <c r="B17" s="40"/>
      <c r="C17" s="488" t="s">
        <v>159</v>
      </c>
      <c r="D17" s="469"/>
      <c r="E17" s="848" t="s">
        <v>202</v>
      </c>
      <c r="F17" s="462"/>
      <c r="G17" s="462"/>
      <c r="H17" s="462"/>
      <c r="I17" s="462"/>
      <c r="J17" s="462"/>
      <c r="K17" s="462"/>
      <c r="L17" s="462"/>
      <c r="M17" s="462"/>
      <c r="N17" s="462"/>
      <c r="O17" s="462"/>
      <c r="P17" s="462"/>
      <c r="Q17" s="462"/>
      <c r="R17" s="462"/>
      <c r="S17" s="462"/>
      <c r="T17" s="462"/>
      <c r="U17" s="462"/>
      <c r="V17" s="462"/>
      <c r="W17" s="462"/>
      <c r="X17" s="462"/>
      <c r="Y17" s="462"/>
      <c r="Z17" s="462"/>
      <c r="AA17" s="463"/>
      <c r="AB17" s="50"/>
      <c r="AC17" s="32"/>
      <c r="AD17" s="32"/>
    </row>
    <row r="18" spans="1:30" ht="15" customHeight="1" x14ac:dyDescent="0.3">
      <c r="A18" s="32"/>
      <c r="B18" s="40"/>
      <c r="C18" s="53"/>
      <c r="D18" s="53"/>
      <c r="E18" s="464"/>
      <c r="F18" s="465"/>
      <c r="G18" s="465"/>
      <c r="H18" s="465"/>
      <c r="I18" s="465"/>
      <c r="J18" s="465"/>
      <c r="K18" s="465"/>
      <c r="L18" s="465"/>
      <c r="M18" s="465"/>
      <c r="N18" s="465"/>
      <c r="O18" s="465"/>
      <c r="P18" s="465"/>
      <c r="Q18" s="465"/>
      <c r="R18" s="465"/>
      <c r="S18" s="465"/>
      <c r="T18" s="465"/>
      <c r="U18" s="465"/>
      <c r="V18" s="465"/>
      <c r="W18" s="465"/>
      <c r="X18" s="465"/>
      <c r="Y18" s="465"/>
      <c r="Z18" s="465"/>
      <c r="AA18" s="466"/>
      <c r="AB18" s="50"/>
      <c r="AC18" s="32"/>
      <c r="AD18" s="32"/>
    </row>
    <row r="19" spans="1:30" ht="15" customHeight="1" x14ac:dyDescent="0.3">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row>
    <row r="20" spans="1:30" ht="15" customHeight="1" x14ac:dyDescent="0.3">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row>
    <row r="21" spans="1:30" ht="15" customHeight="1" x14ac:dyDescent="0.3">
      <c r="A21" s="32"/>
      <c r="B21" s="40"/>
      <c r="C21" s="488" t="s">
        <v>40</v>
      </c>
      <c r="D21" s="469"/>
      <c r="E21" s="54"/>
      <c r="F21" s="490"/>
      <c r="G21" s="489"/>
      <c r="H21" s="489"/>
      <c r="I21" s="489"/>
      <c r="J21" s="489"/>
      <c r="K21" s="489"/>
      <c r="L21" s="489"/>
      <c r="M21" s="489"/>
      <c r="N21" s="489"/>
      <c r="O21" s="489"/>
      <c r="P21" s="489"/>
      <c r="Q21" s="489"/>
      <c r="R21" s="489"/>
      <c r="S21" s="489"/>
      <c r="T21" s="489"/>
      <c r="U21" s="489"/>
      <c r="V21" s="489"/>
      <c r="W21" s="489"/>
      <c r="X21" s="489"/>
      <c r="Y21" s="489"/>
      <c r="Z21" s="489"/>
      <c r="AA21" s="489"/>
      <c r="AB21" s="491"/>
      <c r="AC21" s="32"/>
      <c r="AD21" s="32"/>
    </row>
    <row r="22" spans="1:30" ht="29.25" customHeight="1" x14ac:dyDescent="0.3">
      <c r="A22" s="32"/>
      <c r="B22" s="40"/>
      <c r="C22" s="850" t="s">
        <v>203</v>
      </c>
      <c r="D22" s="452"/>
      <c r="E22" s="452"/>
      <c r="F22" s="452"/>
      <c r="G22" s="452"/>
      <c r="H22" s="452"/>
      <c r="I22" s="452"/>
      <c r="J22" s="452"/>
      <c r="K22" s="452"/>
      <c r="L22" s="452"/>
      <c r="M22" s="452"/>
      <c r="N22" s="452"/>
      <c r="O22" s="452"/>
      <c r="P22" s="452"/>
      <c r="Q22" s="452"/>
      <c r="R22" s="452"/>
      <c r="S22" s="452"/>
      <c r="T22" s="452"/>
      <c r="U22" s="452"/>
      <c r="V22" s="452"/>
      <c r="W22" s="452"/>
      <c r="X22" s="452"/>
      <c r="Y22" s="452"/>
      <c r="Z22" s="452"/>
      <c r="AA22" s="440"/>
      <c r="AB22" s="55"/>
      <c r="AC22" s="32"/>
      <c r="AD22" s="32"/>
    </row>
    <row r="23" spans="1:30" ht="15" customHeight="1" x14ac:dyDescent="0.3">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row>
    <row r="24" spans="1:30" ht="15" customHeight="1" x14ac:dyDescent="0.3">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row>
    <row r="25" spans="1:30" ht="15" customHeight="1" x14ac:dyDescent="0.3">
      <c r="A25" s="32"/>
      <c r="B25" s="40"/>
      <c r="C25" s="849" t="s">
        <v>197</v>
      </c>
      <c r="D25" s="462"/>
      <c r="E25" s="462"/>
      <c r="F25" s="462"/>
      <c r="G25" s="462"/>
      <c r="H25" s="462"/>
      <c r="I25" s="462"/>
      <c r="J25" s="462"/>
      <c r="K25" s="462"/>
      <c r="L25" s="462"/>
      <c r="M25" s="462"/>
      <c r="N25" s="462"/>
      <c r="O25" s="462"/>
      <c r="P25" s="463"/>
      <c r="Q25" s="32"/>
      <c r="R25" s="472"/>
      <c r="S25" s="452"/>
      <c r="T25" s="452"/>
      <c r="U25" s="452"/>
      <c r="V25" s="452"/>
      <c r="W25" s="452"/>
      <c r="X25" s="452"/>
      <c r="Y25" s="452"/>
      <c r="Z25" s="452"/>
      <c r="AA25" s="440"/>
      <c r="AB25" s="50"/>
      <c r="AC25" s="32"/>
      <c r="AD25" s="32"/>
    </row>
    <row r="26" spans="1:30" ht="15" customHeight="1" x14ac:dyDescent="0.3">
      <c r="A26" s="32"/>
      <c r="B26" s="40"/>
      <c r="C26" s="481"/>
      <c r="D26" s="423"/>
      <c r="E26" s="423"/>
      <c r="F26" s="423"/>
      <c r="G26" s="423"/>
      <c r="H26" s="423"/>
      <c r="I26" s="423"/>
      <c r="J26" s="423"/>
      <c r="K26" s="423"/>
      <c r="L26" s="423"/>
      <c r="M26" s="423"/>
      <c r="N26" s="423"/>
      <c r="O26" s="423"/>
      <c r="P26" s="482"/>
      <c r="Q26" s="32"/>
      <c r="R26" s="32"/>
      <c r="S26" s="32"/>
      <c r="T26" s="32"/>
      <c r="U26" s="32"/>
      <c r="V26" s="32"/>
      <c r="W26" s="32"/>
      <c r="X26" s="32"/>
      <c r="Y26" s="32"/>
      <c r="Z26" s="32"/>
      <c r="AA26" s="32"/>
      <c r="AB26" s="50"/>
      <c r="AC26" s="32"/>
      <c r="AD26" s="32"/>
    </row>
    <row r="27" spans="1:30" ht="15" customHeight="1" x14ac:dyDescent="0.3">
      <c r="A27" s="32"/>
      <c r="B27" s="40"/>
      <c r="C27" s="481"/>
      <c r="D27" s="423"/>
      <c r="E27" s="423"/>
      <c r="F27" s="423"/>
      <c r="G27" s="423"/>
      <c r="H27" s="423"/>
      <c r="I27" s="423"/>
      <c r="J27" s="423"/>
      <c r="K27" s="423"/>
      <c r="L27" s="423"/>
      <c r="M27" s="423"/>
      <c r="N27" s="423"/>
      <c r="O27" s="423"/>
      <c r="P27" s="482"/>
      <c r="Q27" s="53"/>
      <c r="R27" s="56" t="s">
        <v>43</v>
      </c>
      <c r="S27" s="56"/>
      <c r="T27" s="56"/>
      <c r="U27" s="56"/>
      <c r="V27" s="56"/>
      <c r="W27" s="53"/>
      <c r="X27" s="53"/>
      <c r="Y27" s="53"/>
      <c r="Z27" s="32"/>
      <c r="AA27" s="53"/>
      <c r="AB27" s="50"/>
      <c r="AC27" s="32"/>
      <c r="AD27" s="32"/>
    </row>
    <row r="28" spans="1:30" ht="15" customHeight="1" x14ac:dyDescent="0.3">
      <c r="A28" s="32"/>
      <c r="B28" s="40"/>
      <c r="C28" s="481"/>
      <c r="D28" s="423"/>
      <c r="E28" s="423"/>
      <c r="F28" s="423"/>
      <c r="G28" s="423"/>
      <c r="H28" s="423"/>
      <c r="I28" s="423"/>
      <c r="J28" s="423"/>
      <c r="K28" s="423"/>
      <c r="L28" s="423"/>
      <c r="M28" s="423"/>
      <c r="N28" s="423"/>
      <c r="O28" s="423"/>
      <c r="P28" s="482"/>
      <c r="Q28" s="32"/>
      <c r="R28" s="58"/>
      <c r="S28" s="32" t="s">
        <v>44</v>
      </c>
      <c r="T28" s="32"/>
      <c r="U28" s="58"/>
      <c r="V28" s="32" t="s">
        <v>45</v>
      </c>
      <c r="W28" s="32"/>
      <c r="X28" s="58"/>
      <c r="Y28" s="59" t="s">
        <v>46</v>
      </c>
      <c r="Z28" s="32"/>
      <c r="AA28" s="32"/>
      <c r="AB28" s="50"/>
      <c r="AC28" s="32"/>
      <c r="AD28" s="32"/>
    </row>
    <row r="29" spans="1:30" ht="15" customHeight="1" x14ac:dyDescent="0.3">
      <c r="A29" s="32"/>
      <c r="B29" s="40"/>
      <c r="C29" s="481"/>
      <c r="D29" s="423"/>
      <c r="E29" s="423"/>
      <c r="F29" s="423"/>
      <c r="G29" s="423"/>
      <c r="H29" s="423"/>
      <c r="I29" s="423"/>
      <c r="J29" s="423"/>
      <c r="K29" s="423"/>
      <c r="L29" s="423"/>
      <c r="M29" s="423"/>
      <c r="N29" s="423"/>
      <c r="O29" s="423"/>
      <c r="P29" s="482"/>
      <c r="Q29" s="32"/>
      <c r="R29" s="32"/>
      <c r="S29" s="32"/>
      <c r="T29" s="32"/>
      <c r="U29" s="32"/>
      <c r="V29" s="32"/>
      <c r="W29" s="32"/>
      <c r="X29" s="32"/>
      <c r="Y29" s="32"/>
      <c r="Z29" s="32"/>
      <c r="AA29" s="32"/>
      <c r="AB29" s="50"/>
      <c r="AC29" s="32"/>
      <c r="AD29" s="32"/>
    </row>
    <row r="30" spans="1:30" ht="15" customHeight="1" x14ac:dyDescent="0.3">
      <c r="A30" s="32"/>
      <c r="B30" s="40"/>
      <c r="C30" s="464"/>
      <c r="D30" s="465"/>
      <c r="E30" s="465"/>
      <c r="F30" s="465"/>
      <c r="G30" s="465"/>
      <c r="H30" s="465"/>
      <c r="I30" s="465"/>
      <c r="J30" s="465"/>
      <c r="K30" s="465"/>
      <c r="L30" s="465"/>
      <c r="M30" s="465"/>
      <c r="N30" s="465"/>
      <c r="O30" s="465"/>
      <c r="P30" s="466"/>
      <c r="Q30" s="32"/>
      <c r="R30" s="56" t="s">
        <v>47</v>
      </c>
      <c r="S30" s="32"/>
      <c r="T30" s="32"/>
      <c r="U30" s="32"/>
      <c r="V30" s="32"/>
      <c r="W30" s="497" t="s">
        <v>16</v>
      </c>
      <c r="X30" s="452"/>
      <c r="Y30" s="452"/>
      <c r="Z30" s="452"/>
      <c r="AA30" s="440"/>
      <c r="AB30" s="50"/>
      <c r="AC30" s="32"/>
      <c r="AD30" s="32"/>
    </row>
    <row r="31" spans="1:30" ht="15" customHeight="1" x14ac:dyDescent="0.3">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row>
    <row r="32" spans="1:30" ht="15" customHeight="1" x14ac:dyDescent="0.3">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row>
    <row r="33" spans="1:30" ht="39.75" customHeight="1" x14ac:dyDescent="0.3">
      <c r="A33" s="32"/>
      <c r="B33" s="40"/>
      <c r="C33" s="851" t="s">
        <v>204</v>
      </c>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40"/>
      <c r="AB33" s="50"/>
      <c r="AC33" s="32"/>
      <c r="AD33" s="32"/>
    </row>
    <row r="34" spans="1:30" ht="15" customHeight="1" x14ac:dyDescent="0.3">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row>
    <row r="35" spans="1:30" ht="15" customHeight="1" x14ac:dyDescent="0.3">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row>
    <row r="36" spans="1:30" ht="29.25" customHeight="1" x14ac:dyDescent="0.3">
      <c r="A36" s="32"/>
      <c r="B36" s="40"/>
      <c r="C36" s="497" t="s">
        <v>205</v>
      </c>
      <c r="D36" s="452"/>
      <c r="E36" s="452"/>
      <c r="F36" s="452"/>
      <c r="G36" s="452"/>
      <c r="H36" s="452"/>
      <c r="I36" s="452"/>
      <c r="J36" s="452"/>
      <c r="K36" s="440"/>
      <c r="L36" s="53"/>
      <c r="M36" s="497"/>
      <c r="N36" s="452"/>
      <c r="O36" s="452"/>
      <c r="P36" s="452"/>
      <c r="Q36" s="452"/>
      <c r="R36" s="452"/>
      <c r="S36" s="452"/>
      <c r="T36" s="452"/>
      <c r="U36" s="452"/>
      <c r="V36" s="452"/>
      <c r="W36" s="452"/>
      <c r="X36" s="452"/>
      <c r="Y36" s="452"/>
      <c r="Z36" s="452"/>
      <c r="AA36" s="440"/>
      <c r="AB36" s="60"/>
      <c r="AC36" s="32"/>
      <c r="AD36" s="32"/>
    </row>
    <row r="37" spans="1:30" ht="15" customHeight="1" x14ac:dyDescent="0.3">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row>
    <row r="38" spans="1:30" ht="15" customHeight="1" x14ac:dyDescent="0.3">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row>
    <row r="39" spans="1:30" ht="90" customHeight="1" x14ac:dyDescent="0.3">
      <c r="A39" s="32"/>
      <c r="B39" s="40"/>
      <c r="C39" s="498" t="s">
        <v>206</v>
      </c>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40"/>
      <c r="AB39" s="50"/>
      <c r="AC39" s="32"/>
      <c r="AD39" s="32"/>
    </row>
    <row r="40" spans="1:30" ht="15" customHeight="1" x14ac:dyDescent="0.3">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row>
    <row r="41" spans="1:30" ht="15.75" customHeight="1" x14ac:dyDescent="0.3">
      <c r="A41" s="32"/>
      <c r="B41" s="40"/>
      <c r="C41" s="473" t="s">
        <v>55</v>
      </c>
      <c r="D41" s="469"/>
      <c r="E41" s="56"/>
      <c r="F41" s="451" t="s">
        <v>56</v>
      </c>
      <c r="G41" s="440"/>
      <c r="H41" s="56"/>
      <c r="I41" s="32"/>
      <c r="J41" s="64" t="s">
        <v>57</v>
      </c>
      <c r="K41" s="451">
        <v>40</v>
      </c>
      <c r="L41" s="452"/>
      <c r="M41" s="452"/>
      <c r="N41" s="440"/>
      <c r="O41" s="56"/>
      <c r="P41" s="56"/>
      <c r="Q41" s="47" t="s">
        <v>58</v>
      </c>
      <c r="R41" s="32"/>
      <c r="S41" s="56"/>
      <c r="T41" s="56"/>
      <c r="U41" s="56"/>
      <c r="V41" s="56"/>
      <c r="W41" s="451" t="s">
        <v>59</v>
      </c>
      <c r="X41" s="452"/>
      <c r="Y41" s="452"/>
      <c r="Z41" s="452"/>
      <c r="AA41" s="440"/>
      <c r="AB41" s="55"/>
      <c r="AC41" s="32"/>
      <c r="AD41" s="32"/>
    </row>
    <row r="42" spans="1:30" ht="15.75" customHeight="1" x14ac:dyDescent="0.3">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row>
    <row r="43" spans="1:30" ht="32.25" customHeight="1" x14ac:dyDescent="0.3">
      <c r="A43" s="32"/>
      <c r="B43" s="40"/>
      <c r="C43" s="32"/>
      <c r="D43" s="64" t="s">
        <v>60</v>
      </c>
      <c r="E43" s="56"/>
      <c r="F43" s="498"/>
      <c r="G43" s="452"/>
      <c r="H43" s="452"/>
      <c r="I43" s="452"/>
      <c r="J43" s="452"/>
      <c r="K43" s="452"/>
      <c r="L43" s="452"/>
      <c r="M43" s="440"/>
      <c r="N43" s="32"/>
      <c r="O43" s="64" t="s">
        <v>62</v>
      </c>
      <c r="P43" s="497">
        <v>0</v>
      </c>
      <c r="Q43" s="452"/>
      <c r="R43" s="452"/>
      <c r="S43" s="452"/>
      <c r="T43" s="452"/>
      <c r="U43" s="452"/>
      <c r="V43" s="452"/>
      <c r="W43" s="452"/>
      <c r="X43" s="452"/>
      <c r="Y43" s="452"/>
      <c r="Z43" s="452"/>
      <c r="AA43" s="440"/>
      <c r="AB43" s="50"/>
      <c r="AC43" s="32"/>
      <c r="AD43" s="32"/>
    </row>
    <row r="44" spans="1:30" ht="15.75" customHeight="1" x14ac:dyDescent="0.3">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row>
    <row r="45" spans="1:30" ht="15.75" customHeight="1" x14ac:dyDescent="0.3">
      <c r="A45" s="32"/>
      <c r="B45" s="40"/>
      <c r="C45" s="32"/>
      <c r="D45" s="64" t="s">
        <v>63</v>
      </c>
      <c r="E45" s="32"/>
      <c r="F45" s="472" t="s">
        <v>64</v>
      </c>
      <c r="G45" s="440"/>
      <c r="H45" s="32"/>
      <c r="I45" s="32"/>
      <c r="J45" s="56" t="s">
        <v>65</v>
      </c>
      <c r="K45" s="32"/>
      <c r="L45" s="472" t="s">
        <v>66</v>
      </c>
      <c r="M45" s="452"/>
      <c r="N45" s="440"/>
      <c r="O45" s="56"/>
      <c r="P45" s="56"/>
      <c r="Q45" s="32"/>
      <c r="R45" s="56" t="s">
        <v>67</v>
      </c>
      <c r="S45" s="56"/>
      <c r="T45" s="56"/>
      <c r="U45" s="56"/>
      <c r="V45" s="56"/>
      <c r="W45" s="499"/>
      <c r="X45" s="452"/>
      <c r="Y45" s="452"/>
      <c r="Z45" s="452"/>
      <c r="AA45" s="440"/>
      <c r="AB45" s="55"/>
      <c r="AC45" s="32"/>
      <c r="AD45" s="32"/>
    </row>
    <row r="46" spans="1:30" ht="15.75" customHeight="1" x14ac:dyDescent="0.3">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row>
    <row r="47" spans="1:30" ht="15.75" customHeight="1" x14ac:dyDescent="0.3">
      <c r="A47" s="32"/>
      <c r="B47" s="40"/>
      <c r="C47" s="65" t="s">
        <v>68</v>
      </c>
      <c r="D47" s="500">
        <v>2024</v>
      </c>
      <c r="E47" s="501"/>
      <c r="F47" s="502"/>
      <c r="G47" s="46"/>
      <c r="H47" s="47"/>
      <c r="I47" s="47"/>
      <c r="J47" s="47"/>
      <c r="K47" s="47"/>
      <c r="L47" s="47"/>
      <c r="M47" s="47"/>
      <c r="N47" s="47"/>
      <c r="O47" s="47"/>
      <c r="P47" s="47"/>
      <c r="Q47" s="490"/>
      <c r="R47" s="489"/>
      <c r="S47" s="489"/>
      <c r="T47" s="489"/>
      <c r="U47" s="469"/>
      <c r="V47" s="47"/>
      <c r="W47" s="47"/>
      <c r="X47" s="488"/>
      <c r="Y47" s="489"/>
      <c r="Z47" s="489"/>
      <c r="AA47" s="469"/>
      <c r="AB47" s="55"/>
      <c r="AC47" s="32"/>
      <c r="AD47" s="32"/>
    </row>
    <row r="48" spans="1:30" ht="5.25" customHeight="1" x14ac:dyDescent="0.3">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row>
    <row r="49" spans="1:30" ht="15.75" customHeight="1" x14ac:dyDescent="0.3">
      <c r="A49" s="32"/>
      <c r="B49" s="40"/>
      <c r="C49" s="56" t="s">
        <v>57</v>
      </c>
      <c r="D49" s="497">
        <v>40</v>
      </c>
      <c r="E49" s="452"/>
      <c r="F49" s="440"/>
      <c r="G49" s="32"/>
      <c r="H49" s="47"/>
      <c r="I49" s="47"/>
      <c r="J49" s="47"/>
      <c r="K49" s="47"/>
      <c r="L49" s="47"/>
      <c r="M49" s="47"/>
      <c r="N49" s="47"/>
      <c r="O49" s="47"/>
      <c r="P49" s="47"/>
      <c r="Q49" s="490"/>
      <c r="R49" s="489"/>
      <c r="S49" s="489"/>
      <c r="T49" s="489"/>
      <c r="U49" s="469"/>
      <c r="V49" s="47"/>
      <c r="W49" s="47"/>
      <c r="X49" s="488"/>
      <c r="Y49" s="489"/>
      <c r="Z49" s="489"/>
      <c r="AA49" s="469"/>
      <c r="AB49" s="48"/>
      <c r="AC49" s="32"/>
      <c r="AD49" s="32"/>
    </row>
    <row r="50" spans="1:30" ht="15.75" customHeight="1" x14ac:dyDescent="0.3">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row>
    <row r="51" spans="1:30" ht="15.75" customHeight="1" x14ac:dyDescent="0.3">
      <c r="A51" s="32"/>
      <c r="B51" s="40"/>
      <c r="C51" s="56"/>
      <c r="D51" s="451" t="s">
        <v>69</v>
      </c>
      <c r="E51" s="452"/>
      <c r="F51" s="452"/>
      <c r="G51" s="452"/>
      <c r="H51" s="452"/>
      <c r="I51" s="452"/>
      <c r="J51" s="452"/>
      <c r="K51" s="452"/>
      <c r="L51" s="452"/>
      <c r="M51" s="452"/>
      <c r="N51" s="452"/>
      <c r="O51" s="452"/>
      <c r="P51" s="452"/>
      <c r="Q51" s="452"/>
      <c r="R51" s="452"/>
      <c r="S51" s="452"/>
      <c r="T51" s="452"/>
      <c r="U51" s="452"/>
      <c r="V51" s="452"/>
      <c r="W51" s="452"/>
      <c r="X51" s="452"/>
      <c r="Y51" s="440"/>
      <c r="Z51" s="57"/>
      <c r="AA51" s="57"/>
      <c r="AB51" s="68"/>
      <c r="AC51" s="32"/>
      <c r="AD51" s="32"/>
    </row>
    <row r="52" spans="1:30" ht="15.75" customHeight="1" x14ac:dyDescent="0.3">
      <c r="A52" s="32"/>
      <c r="B52" s="40"/>
      <c r="C52" s="32"/>
      <c r="D52" s="457" t="s">
        <v>70</v>
      </c>
      <c r="E52" s="452"/>
      <c r="F52" s="452"/>
      <c r="G52" s="452"/>
      <c r="H52" s="440"/>
      <c r="I52" s="453" t="s">
        <v>71</v>
      </c>
      <c r="J52" s="452"/>
      <c r="K52" s="452"/>
      <c r="L52" s="452"/>
      <c r="M52" s="452"/>
      <c r="N52" s="452"/>
      <c r="O52" s="452"/>
      <c r="P52" s="440"/>
      <c r="Q52" s="454" t="s">
        <v>72</v>
      </c>
      <c r="R52" s="452"/>
      <c r="S52" s="452"/>
      <c r="T52" s="452"/>
      <c r="U52" s="452"/>
      <c r="V52" s="452"/>
      <c r="W52" s="452"/>
      <c r="X52" s="452"/>
      <c r="Y52" s="440"/>
      <c r="Z52" s="57"/>
      <c r="AA52" s="57"/>
      <c r="AB52" s="68"/>
      <c r="AC52" s="32"/>
      <c r="AD52" s="32"/>
    </row>
    <row r="53" spans="1:30" ht="15.75" customHeight="1" x14ac:dyDescent="0.3">
      <c r="A53" s="69"/>
      <c r="B53" s="70"/>
      <c r="C53" s="71"/>
      <c r="D53" s="458" t="s">
        <v>73</v>
      </c>
      <c r="E53" s="452"/>
      <c r="F53" s="452"/>
      <c r="G53" s="452"/>
      <c r="H53" s="440"/>
      <c r="I53" s="455" t="s">
        <v>74</v>
      </c>
      <c r="J53" s="452"/>
      <c r="K53" s="452"/>
      <c r="L53" s="452"/>
      <c r="M53" s="452"/>
      <c r="N53" s="452"/>
      <c r="O53" s="452"/>
      <c r="P53" s="440"/>
      <c r="Q53" s="456" t="s">
        <v>75</v>
      </c>
      <c r="R53" s="452"/>
      <c r="S53" s="452"/>
      <c r="T53" s="452"/>
      <c r="U53" s="452"/>
      <c r="V53" s="452"/>
      <c r="W53" s="452"/>
      <c r="X53" s="452"/>
      <c r="Y53" s="440"/>
      <c r="Z53" s="69"/>
      <c r="AA53" s="69"/>
      <c r="AB53" s="72"/>
      <c r="AC53" s="69"/>
      <c r="AD53" s="69"/>
    </row>
    <row r="54" spans="1:30" ht="15.75" customHeight="1" x14ac:dyDescent="0.3">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row>
    <row r="55" spans="1:30" ht="15.75" customHeight="1" x14ac:dyDescent="0.3">
      <c r="A55" s="75"/>
      <c r="B55" s="76"/>
      <c r="C55" s="459" t="s">
        <v>76</v>
      </c>
      <c r="D55" s="452"/>
      <c r="E55" s="452"/>
      <c r="F55" s="440"/>
      <c r="G55" s="460" t="s">
        <v>77</v>
      </c>
      <c r="H55" s="461" t="s">
        <v>78</v>
      </c>
      <c r="I55" s="462"/>
      <c r="J55" s="462"/>
      <c r="K55" s="462"/>
      <c r="L55" s="462"/>
      <c r="M55" s="462"/>
      <c r="N55" s="462"/>
      <c r="O55" s="462"/>
      <c r="P55" s="462"/>
      <c r="Q55" s="462"/>
      <c r="R55" s="462"/>
      <c r="S55" s="462"/>
      <c r="T55" s="462"/>
      <c r="U55" s="462"/>
      <c r="V55" s="462"/>
      <c r="W55" s="462"/>
      <c r="X55" s="462"/>
      <c r="Y55" s="462"/>
      <c r="Z55" s="462"/>
      <c r="AA55" s="463"/>
      <c r="AB55" s="68"/>
      <c r="AC55" s="75"/>
      <c r="AD55" s="75"/>
    </row>
    <row r="56" spans="1:30" ht="15.75" customHeight="1" x14ac:dyDescent="0.3">
      <c r="A56" s="75"/>
      <c r="B56" s="76"/>
      <c r="C56" s="77" t="s">
        <v>79</v>
      </c>
      <c r="D56" s="78" t="s">
        <v>164</v>
      </c>
      <c r="E56" s="459" t="s">
        <v>80</v>
      </c>
      <c r="F56" s="440"/>
      <c r="G56" s="426"/>
      <c r="H56" s="464"/>
      <c r="I56" s="465"/>
      <c r="J56" s="465"/>
      <c r="K56" s="465"/>
      <c r="L56" s="465"/>
      <c r="M56" s="465"/>
      <c r="N56" s="465"/>
      <c r="O56" s="465"/>
      <c r="P56" s="465"/>
      <c r="Q56" s="465"/>
      <c r="R56" s="465"/>
      <c r="S56" s="465"/>
      <c r="T56" s="465"/>
      <c r="U56" s="465"/>
      <c r="V56" s="465"/>
      <c r="W56" s="465"/>
      <c r="X56" s="465"/>
      <c r="Y56" s="465"/>
      <c r="Z56" s="465"/>
      <c r="AA56" s="466"/>
      <c r="AB56" s="68"/>
      <c r="AC56" s="75"/>
      <c r="AD56" s="75"/>
    </row>
    <row r="57" spans="1:30" ht="15.75" customHeight="1" x14ac:dyDescent="0.3">
      <c r="A57" s="75"/>
      <c r="B57" s="76"/>
      <c r="C57" s="79">
        <v>2024</v>
      </c>
      <c r="D57" s="80">
        <v>45474</v>
      </c>
      <c r="E57" s="467">
        <v>45656</v>
      </c>
      <c r="F57" s="440"/>
      <c r="G57" s="81">
        <v>40</v>
      </c>
      <c r="H57" s="471"/>
      <c r="I57" s="452"/>
      <c r="J57" s="452"/>
      <c r="K57" s="452"/>
      <c r="L57" s="452"/>
      <c r="M57" s="452"/>
      <c r="N57" s="452"/>
      <c r="O57" s="452"/>
      <c r="P57" s="452"/>
      <c r="Q57" s="452"/>
      <c r="R57" s="452"/>
      <c r="S57" s="452"/>
      <c r="T57" s="452"/>
      <c r="U57" s="452"/>
      <c r="V57" s="452"/>
      <c r="W57" s="452"/>
      <c r="X57" s="452"/>
      <c r="Y57" s="452"/>
      <c r="Z57" s="452"/>
      <c r="AA57" s="440"/>
      <c r="AB57" s="68"/>
      <c r="AC57" s="75"/>
      <c r="AD57" s="75"/>
    </row>
    <row r="58" spans="1:30" ht="15.75" customHeight="1" x14ac:dyDescent="0.3">
      <c r="A58" s="75"/>
      <c r="B58" s="76"/>
      <c r="C58" s="79">
        <v>2025</v>
      </c>
      <c r="D58" s="80">
        <v>45658</v>
      </c>
      <c r="E58" s="467">
        <v>46021</v>
      </c>
      <c r="F58" s="440"/>
      <c r="G58" s="81">
        <v>40</v>
      </c>
      <c r="H58" s="471"/>
      <c r="I58" s="452"/>
      <c r="J58" s="452"/>
      <c r="K58" s="452"/>
      <c r="L58" s="452"/>
      <c r="M58" s="452"/>
      <c r="N58" s="452"/>
      <c r="O58" s="452"/>
      <c r="P58" s="452"/>
      <c r="Q58" s="452"/>
      <c r="R58" s="452"/>
      <c r="S58" s="452"/>
      <c r="T58" s="452"/>
      <c r="U58" s="452"/>
      <c r="V58" s="452"/>
      <c r="W58" s="452"/>
      <c r="X58" s="452"/>
      <c r="Y58" s="452"/>
      <c r="Z58" s="452"/>
      <c r="AA58" s="440"/>
      <c r="AB58" s="68"/>
      <c r="AC58" s="75"/>
      <c r="AD58" s="75"/>
    </row>
    <row r="59" spans="1:30" ht="15.75" customHeight="1" x14ac:dyDescent="0.3">
      <c r="A59" s="75"/>
      <c r="B59" s="76"/>
      <c r="C59" s="79">
        <v>2026</v>
      </c>
      <c r="D59" s="80">
        <v>46023</v>
      </c>
      <c r="E59" s="467">
        <v>46386</v>
      </c>
      <c r="F59" s="440"/>
      <c r="G59" s="81">
        <v>40</v>
      </c>
      <c r="H59" s="471"/>
      <c r="I59" s="452"/>
      <c r="J59" s="452"/>
      <c r="K59" s="452"/>
      <c r="L59" s="452"/>
      <c r="M59" s="452"/>
      <c r="N59" s="452"/>
      <c r="O59" s="452"/>
      <c r="P59" s="452"/>
      <c r="Q59" s="452"/>
      <c r="R59" s="452"/>
      <c r="S59" s="452"/>
      <c r="T59" s="452"/>
      <c r="U59" s="452"/>
      <c r="V59" s="452"/>
      <c r="W59" s="452"/>
      <c r="X59" s="452"/>
      <c r="Y59" s="452"/>
      <c r="Z59" s="452"/>
      <c r="AA59" s="440"/>
      <c r="AB59" s="68"/>
      <c r="AC59" s="75"/>
      <c r="AD59" s="75"/>
    </row>
    <row r="60" spans="1:30" ht="15.75" customHeight="1" x14ac:dyDescent="0.3">
      <c r="A60" s="75"/>
      <c r="B60" s="76"/>
      <c r="C60" s="79">
        <v>2027</v>
      </c>
      <c r="D60" s="80">
        <v>46388</v>
      </c>
      <c r="E60" s="467">
        <v>46751</v>
      </c>
      <c r="F60" s="440"/>
      <c r="G60" s="81">
        <v>40</v>
      </c>
      <c r="H60" s="471"/>
      <c r="I60" s="452"/>
      <c r="J60" s="452"/>
      <c r="K60" s="452"/>
      <c r="L60" s="452"/>
      <c r="M60" s="452"/>
      <c r="N60" s="452"/>
      <c r="O60" s="452"/>
      <c r="P60" s="452"/>
      <c r="Q60" s="452"/>
      <c r="R60" s="452"/>
      <c r="S60" s="452"/>
      <c r="T60" s="452"/>
      <c r="U60" s="452"/>
      <c r="V60" s="452"/>
      <c r="W60" s="452"/>
      <c r="X60" s="452"/>
      <c r="Y60" s="452"/>
      <c r="Z60" s="452"/>
      <c r="AA60" s="440"/>
      <c r="AB60" s="68"/>
      <c r="AC60" s="75"/>
      <c r="AD60" s="75"/>
    </row>
    <row r="61" spans="1:30" ht="15.75" customHeight="1" x14ac:dyDescent="0.3">
      <c r="A61" s="75"/>
      <c r="B61" s="76"/>
      <c r="C61" s="79"/>
      <c r="D61" s="79"/>
      <c r="E61" s="459"/>
      <c r="F61" s="440"/>
      <c r="G61" s="78"/>
      <c r="H61" s="459"/>
      <c r="I61" s="452"/>
      <c r="J61" s="452"/>
      <c r="K61" s="452"/>
      <c r="L61" s="452"/>
      <c r="M61" s="452"/>
      <c r="N61" s="452"/>
      <c r="O61" s="452"/>
      <c r="P61" s="452"/>
      <c r="Q61" s="452"/>
      <c r="R61" s="452"/>
      <c r="S61" s="452"/>
      <c r="T61" s="452"/>
      <c r="U61" s="452"/>
      <c r="V61" s="452"/>
      <c r="W61" s="452"/>
      <c r="X61" s="452"/>
      <c r="Y61" s="452"/>
      <c r="Z61" s="452"/>
      <c r="AA61" s="440"/>
      <c r="AB61" s="68"/>
      <c r="AC61" s="75"/>
      <c r="AD61" s="75"/>
    </row>
    <row r="62" spans="1:30" ht="15.75" customHeight="1" x14ac:dyDescent="0.3">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row>
    <row r="63" spans="1:30" ht="15.75" customHeight="1" x14ac:dyDescent="0.3">
      <c r="A63" s="32"/>
      <c r="B63" s="40"/>
      <c r="C63" s="473" t="s">
        <v>81</v>
      </c>
      <c r="D63" s="469"/>
      <c r="E63" s="56"/>
      <c r="F63" s="47" t="s">
        <v>82</v>
      </c>
      <c r="G63" s="82"/>
      <c r="H63" s="59"/>
      <c r="I63" s="47" t="s">
        <v>83</v>
      </c>
      <c r="J63" s="32"/>
      <c r="K63" s="472"/>
      <c r="L63" s="440"/>
      <c r="M63" s="56"/>
      <c r="N63" s="32"/>
      <c r="O63" s="32"/>
      <c r="P63" s="32"/>
      <c r="Q63" s="32"/>
      <c r="R63" s="32"/>
      <c r="S63" s="32"/>
      <c r="T63" s="32"/>
      <c r="U63" s="32"/>
      <c r="V63" s="32"/>
      <c r="W63" s="32"/>
      <c r="X63" s="32"/>
      <c r="Y63" s="32"/>
      <c r="Z63" s="32"/>
      <c r="AA63" s="32"/>
      <c r="AB63" s="50"/>
      <c r="AC63" s="32"/>
      <c r="AD63" s="32"/>
    </row>
    <row r="64" spans="1:30" ht="15.75" customHeight="1" x14ac:dyDescent="0.3">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row>
    <row r="65" spans="1:30" ht="15.75" customHeight="1" x14ac:dyDescent="0.3">
      <c r="A65" s="32"/>
      <c r="B65" s="470" t="s">
        <v>84</v>
      </c>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40"/>
      <c r="AC65" s="32"/>
      <c r="AD65" s="32"/>
    </row>
    <row r="66" spans="1:30" ht="15.75" customHeight="1" x14ac:dyDescent="0.3">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row>
    <row r="67" spans="1:30" ht="29.25" customHeight="1" x14ac:dyDescent="0.3">
      <c r="A67" s="32"/>
      <c r="B67" s="459" t="s">
        <v>79</v>
      </c>
      <c r="C67" s="440"/>
      <c r="D67" s="78"/>
      <c r="E67" s="459" t="s">
        <v>85</v>
      </c>
      <c r="F67" s="440"/>
      <c r="G67" s="78"/>
      <c r="H67" s="451" t="s">
        <v>86</v>
      </c>
      <c r="I67" s="440"/>
      <c r="J67" s="459"/>
      <c r="K67" s="440"/>
      <c r="L67" s="468"/>
      <c r="M67" s="469"/>
      <c r="N67" s="78" t="s">
        <v>87</v>
      </c>
      <c r="O67" s="459"/>
      <c r="P67" s="452"/>
      <c r="Q67" s="440"/>
      <c r="R67" s="459" t="s">
        <v>88</v>
      </c>
      <c r="S67" s="452"/>
      <c r="T67" s="440"/>
      <c r="U67" s="459"/>
      <c r="V67" s="452"/>
      <c r="W67" s="440"/>
      <c r="X67" s="459" t="s">
        <v>89</v>
      </c>
      <c r="Y67" s="440"/>
      <c r="Z67" s="459"/>
      <c r="AA67" s="452"/>
      <c r="AB67" s="440"/>
      <c r="AC67" s="32"/>
      <c r="AD67" s="32"/>
    </row>
    <row r="68" spans="1:30" ht="15.75" customHeight="1" x14ac:dyDescent="0.3">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row>
    <row r="69" spans="1:30" ht="15.75" customHeight="1" x14ac:dyDescent="0.3">
      <c r="A69" s="32"/>
      <c r="B69" s="470" t="s">
        <v>90</v>
      </c>
      <c r="C69" s="440"/>
      <c r="D69" s="474"/>
      <c r="E69" s="475"/>
      <c r="F69" s="475"/>
      <c r="G69" s="475"/>
      <c r="H69" s="475"/>
      <c r="I69" s="475"/>
      <c r="J69" s="475"/>
      <c r="K69" s="475"/>
      <c r="L69" s="475"/>
      <c r="M69" s="475"/>
      <c r="N69" s="475"/>
      <c r="O69" s="475"/>
      <c r="P69" s="475"/>
      <c r="Q69" s="475"/>
      <c r="R69" s="475"/>
      <c r="S69" s="475"/>
      <c r="T69" s="475"/>
      <c r="U69" s="475"/>
      <c r="V69" s="475"/>
      <c r="W69" s="475"/>
      <c r="X69" s="475"/>
      <c r="Y69" s="475"/>
      <c r="Z69" s="475"/>
      <c r="AA69" s="475"/>
      <c r="AB69" s="476"/>
      <c r="AC69" s="32"/>
      <c r="AD69" s="32"/>
    </row>
    <row r="70" spans="1:30" ht="15.75" customHeight="1" x14ac:dyDescent="0.3">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row>
    <row r="71" spans="1:30" ht="15.75" customHeight="1" x14ac:dyDescent="0.3">
      <c r="A71" s="32"/>
      <c r="B71" s="470" t="s">
        <v>91</v>
      </c>
      <c r="C71" s="440"/>
      <c r="D71" s="477"/>
      <c r="E71" s="475"/>
      <c r="F71" s="475"/>
      <c r="G71" s="475"/>
      <c r="H71" s="475"/>
      <c r="I71" s="475"/>
      <c r="J71" s="475"/>
      <c r="K71" s="475"/>
      <c r="L71" s="475"/>
      <c r="M71" s="475"/>
      <c r="N71" s="475"/>
      <c r="O71" s="475"/>
      <c r="P71" s="475"/>
      <c r="Q71" s="475"/>
      <c r="R71" s="475"/>
      <c r="S71" s="475"/>
      <c r="T71" s="475"/>
      <c r="U71" s="475"/>
      <c r="V71" s="475"/>
      <c r="W71" s="475"/>
      <c r="X71" s="475"/>
      <c r="Y71" s="475"/>
      <c r="Z71" s="475"/>
      <c r="AA71" s="475"/>
      <c r="AB71" s="476"/>
      <c r="AC71" s="32"/>
      <c r="AD71" s="32"/>
    </row>
    <row r="72" spans="1:30" ht="15.75" customHeight="1" x14ac:dyDescent="0.3">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row>
    <row r="73" spans="1:30" ht="15.75" customHeight="1" x14ac:dyDescent="0.3">
      <c r="A73" s="32"/>
      <c r="B73" s="470" t="s">
        <v>92</v>
      </c>
      <c r="C73" s="440"/>
      <c r="D73" s="477"/>
      <c r="E73" s="475"/>
      <c r="F73" s="475"/>
      <c r="G73" s="475"/>
      <c r="H73" s="475"/>
      <c r="I73" s="475"/>
      <c r="J73" s="475"/>
      <c r="K73" s="475"/>
      <c r="L73" s="475"/>
      <c r="M73" s="475"/>
      <c r="N73" s="475"/>
      <c r="O73" s="475"/>
      <c r="P73" s="475"/>
      <c r="Q73" s="475"/>
      <c r="R73" s="475"/>
      <c r="S73" s="475"/>
      <c r="T73" s="475"/>
      <c r="U73" s="475"/>
      <c r="V73" s="475"/>
      <c r="W73" s="475"/>
      <c r="X73" s="475"/>
      <c r="Y73" s="475"/>
      <c r="Z73" s="475"/>
      <c r="AA73" s="475"/>
      <c r="AB73" s="476"/>
      <c r="AC73" s="32"/>
      <c r="AD73" s="32"/>
    </row>
    <row r="74" spans="1:30" ht="15.75" customHeight="1" x14ac:dyDescent="0.3">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row>
    <row r="75" spans="1:30" ht="15.75" customHeight="1" x14ac:dyDescent="0.3">
      <c r="A75" s="32"/>
      <c r="B75" s="470" t="s">
        <v>93</v>
      </c>
      <c r="C75" s="440"/>
      <c r="D75" s="477"/>
      <c r="E75" s="475"/>
      <c r="F75" s="475"/>
      <c r="G75" s="475"/>
      <c r="H75" s="475"/>
      <c r="I75" s="475"/>
      <c r="J75" s="475"/>
      <c r="K75" s="475"/>
      <c r="L75" s="475"/>
      <c r="M75" s="475"/>
      <c r="N75" s="475"/>
      <c r="O75" s="475"/>
      <c r="P75" s="475"/>
      <c r="Q75" s="475"/>
      <c r="R75" s="475"/>
      <c r="S75" s="475"/>
      <c r="T75" s="475"/>
      <c r="U75" s="475"/>
      <c r="V75" s="475"/>
      <c r="W75" s="475"/>
      <c r="X75" s="475"/>
      <c r="Y75" s="475"/>
      <c r="Z75" s="475"/>
      <c r="AA75" s="475"/>
      <c r="AB75" s="476"/>
      <c r="AC75" s="32"/>
      <c r="AD75" s="32"/>
    </row>
    <row r="76" spans="1:30" ht="15.75" customHeight="1" x14ac:dyDescent="0.3">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row>
    <row r="77" spans="1:30" ht="15.75" customHeight="1" x14ac:dyDescent="0.3">
      <c r="A77" s="32"/>
      <c r="B77" s="470" t="s">
        <v>94</v>
      </c>
      <c r="C77" s="440"/>
      <c r="D77" s="477"/>
      <c r="E77" s="475"/>
      <c r="F77" s="475"/>
      <c r="G77" s="475"/>
      <c r="H77" s="475"/>
      <c r="I77" s="475"/>
      <c r="J77" s="475"/>
      <c r="K77" s="475"/>
      <c r="L77" s="475"/>
      <c r="M77" s="475"/>
      <c r="N77" s="475"/>
      <c r="O77" s="475"/>
      <c r="P77" s="475"/>
      <c r="Q77" s="475"/>
      <c r="R77" s="475"/>
      <c r="S77" s="475"/>
      <c r="T77" s="475"/>
      <c r="U77" s="475"/>
      <c r="V77" s="475"/>
      <c r="W77" s="475"/>
      <c r="X77" s="475"/>
      <c r="Y77" s="475"/>
      <c r="Z77" s="475"/>
      <c r="AA77" s="475"/>
      <c r="AB77" s="476"/>
      <c r="AC77" s="32"/>
      <c r="AD77" s="32"/>
    </row>
    <row r="78" spans="1:30" ht="15.75" customHeight="1" x14ac:dyDescent="0.3">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row>
    <row r="79" spans="1:30" ht="15.75" customHeight="1" x14ac:dyDescent="0.3">
      <c r="A79" s="32"/>
      <c r="B79" s="470" t="s">
        <v>95</v>
      </c>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40"/>
      <c r="AC79" s="32"/>
      <c r="AD79" s="32"/>
    </row>
    <row r="80" spans="1:30" ht="15.75" customHeight="1" x14ac:dyDescent="0.3">
      <c r="A80" s="32"/>
      <c r="B80" s="451" t="s">
        <v>35</v>
      </c>
      <c r="C80" s="440"/>
      <c r="D80" s="92" t="s">
        <v>96</v>
      </c>
      <c r="E80" s="451" t="s">
        <v>97</v>
      </c>
      <c r="F80" s="440"/>
      <c r="G80" s="451" t="s">
        <v>95</v>
      </c>
      <c r="H80" s="452"/>
      <c r="I80" s="452"/>
      <c r="J80" s="452"/>
      <c r="K80" s="452"/>
      <c r="L80" s="452"/>
      <c r="M80" s="452"/>
      <c r="N80" s="452"/>
      <c r="O80" s="440"/>
      <c r="P80" s="451" t="s">
        <v>98</v>
      </c>
      <c r="Q80" s="452"/>
      <c r="R80" s="452"/>
      <c r="S80" s="452"/>
      <c r="T80" s="452"/>
      <c r="U80" s="452"/>
      <c r="V80" s="452"/>
      <c r="W80" s="452"/>
      <c r="X80" s="452"/>
      <c r="Y80" s="452"/>
      <c r="Z80" s="452"/>
      <c r="AA80" s="452"/>
      <c r="AB80" s="440"/>
      <c r="AC80" s="32"/>
      <c r="AD80" s="32"/>
    </row>
    <row r="81" spans="1:30" ht="15.75" customHeight="1" x14ac:dyDescent="0.3">
      <c r="A81" s="32"/>
      <c r="B81" s="451"/>
      <c r="C81" s="440"/>
      <c r="D81" s="58"/>
      <c r="E81" s="451"/>
      <c r="F81" s="440"/>
      <c r="G81" s="478"/>
      <c r="H81" s="452"/>
      <c r="I81" s="452"/>
      <c r="J81" s="452"/>
      <c r="K81" s="452"/>
      <c r="L81" s="452"/>
      <c r="M81" s="452"/>
      <c r="N81" s="452"/>
      <c r="O81" s="440"/>
      <c r="P81" s="478"/>
      <c r="Q81" s="452"/>
      <c r="R81" s="452"/>
      <c r="S81" s="452"/>
      <c r="T81" s="452"/>
      <c r="U81" s="452"/>
      <c r="V81" s="452"/>
      <c r="W81" s="452"/>
      <c r="X81" s="452"/>
      <c r="Y81" s="452"/>
      <c r="Z81" s="452"/>
      <c r="AA81" s="452"/>
      <c r="AB81" s="440"/>
      <c r="AC81" s="32"/>
      <c r="AD81" s="32"/>
    </row>
    <row r="82" spans="1:30" ht="15.75" customHeight="1" x14ac:dyDescent="0.3">
      <c r="A82" s="32"/>
      <c r="B82" s="451"/>
      <c r="C82" s="440"/>
      <c r="D82" s="58"/>
      <c r="E82" s="451"/>
      <c r="F82" s="440"/>
      <c r="G82" s="478"/>
      <c r="H82" s="452"/>
      <c r="I82" s="452"/>
      <c r="J82" s="452"/>
      <c r="K82" s="452"/>
      <c r="L82" s="452"/>
      <c r="M82" s="452"/>
      <c r="N82" s="452"/>
      <c r="O82" s="440"/>
      <c r="P82" s="478"/>
      <c r="Q82" s="452"/>
      <c r="R82" s="452"/>
      <c r="S82" s="452"/>
      <c r="T82" s="452"/>
      <c r="U82" s="452"/>
      <c r="V82" s="452"/>
      <c r="W82" s="452"/>
      <c r="X82" s="452"/>
      <c r="Y82" s="452"/>
      <c r="Z82" s="452"/>
      <c r="AA82" s="452"/>
      <c r="AB82" s="440"/>
      <c r="AC82" s="32"/>
      <c r="AD82" s="32"/>
    </row>
    <row r="83" spans="1:30" ht="26.25" customHeight="1" x14ac:dyDescent="0.3">
      <c r="A83" s="32"/>
      <c r="B83" s="479" t="s">
        <v>207</v>
      </c>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452"/>
      <c r="AB83" s="440"/>
      <c r="AC83" s="32"/>
      <c r="AD83" s="93"/>
    </row>
    <row r="84" spans="1:30"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2" width="11.44140625" customWidth="1"/>
    <col min="33" max="33" width="49" customWidth="1"/>
    <col min="34" max="34" width="11.44140625" customWidth="1"/>
  </cols>
  <sheetData>
    <row r="1" spans="1:34"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row>
    <row r="2" spans="1:34" ht="12.75" customHeight="1" x14ac:dyDescent="0.3">
      <c r="A2" s="32"/>
      <c r="B2" s="480"/>
      <c r="C2" s="462"/>
      <c r="D2" s="463"/>
      <c r="E2" s="33"/>
      <c r="F2" s="483" t="s">
        <v>208</v>
      </c>
      <c r="G2" s="462"/>
      <c r="H2" s="462"/>
      <c r="I2" s="462"/>
      <c r="J2" s="462"/>
      <c r="K2" s="462"/>
      <c r="L2" s="462"/>
      <c r="M2" s="462"/>
      <c r="N2" s="462"/>
      <c r="O2" s="462"/>
      <c r="P2" s="462"/>
      <c r="Q2" s="462"/>
      <c r="R2" s="462"/>
      <c r="S2" s="462"/>
      <c r="T2" s="462"/>
      <c r="U2" s="462"/>
      <c r="V2" s="462"/>
      <c r="W2" s="462"/>
      <c r="X2" s="462"/>
      <c r="Y2" s="462"/>
      <c r="Z2" s="462"/>
      <c r="AA2" s="462"/>
      <c r="AB2" s="463"/>
      <c r="AC2" s="32"/>
      <c r="AD2" s="32"/>
      <c r="AE2" s="32"/>
      <c r="AF2" s="32"/>
      <c r="AG2" s="32"/>
      <c r="AH2" s="32"/>
    </row>
    <row r="3" spans="1:34" ht="12.75" customHeight="1" x14ac:dyDescent="0.3">
      <c r="A3" s="32"/>
      <c r="B3" s="481"/>
      <c r="C3" s="423"/>
      <c r="D3" s="482"/>
      <c r="E3" s="34"/>
      <c r="F3" s="484"/>
      <c r="G3" s="423"/>
      <c r="H3" s="423"/>
      <c r="I3" s="423"/>
      <c r="J3" s="423"/>
      <c r="K3" s="423"/>
      <c r="L3" s="423"/>
      <c r="M3" s="423"/>
      <c r="N3" s="423"/>
      <c r="O3" s="423"/>
      <c r="P3" s="423"/>
      <c r="Q3" s="423"/>
      <c r="R3" s="423"/>
      <c r="S3" s="423"/>
      <c r="T3" s="423"/>
      <c r="U3" s="423"/>
      <c r="V3" s="423"/>
      <c r="W3" s="423"/>
      <c r="X3" s="423"/>
      <c r="Y3" s="423"/>
      <c r="Z3" s="423"/>
      <c r="AA3" s="423"/>
      <c r="AB3" s="482"/>
      <c r="AC3" s="32"/>
      <c r="AD3" s="32"/>
      <c r="AE3" s="32"/>
      <c r="AF3" s="32"/>
      <c r="AG3" s="32"/>
      <c r="AH3" s="32"/>
    </row>
    <row r="4" spans="1:34" ht="12.75" customHeight="1" x14ac:dyDescent="0.3">
      <c r="A4" s="32"/>
      <c r="B4" s="481"/>
      <c r="C4" s="423"/>
      <c r="D4" s="482"/>
      <c r="E4" s="34"/>
      <c r="F4" s="484"/>
      <c r="G4" s="423"/>
      <c r="H4" s="423"/>
      <c r="I4" s="423"/>
      <c r="J4" s="423"/>
      <c r="K4" s="423"/>
      <c r="L4" s="423"/>
      <c r="M4" s="423"/>
      <c r="N4" s="423"/>
      <c r="O4" s="423"/>
      <c r="P4" s="423"/>
      <c r="Q4" s="423"/>
      <c r="R4" s="423"/>
      <c r="S4" s="423"/>
      <c r="T4" s="423"/>
      <c r="U4" s="423"/>
      <c r="V4" s="423"/>
      <c r="W4" s="423"/>
      <c r="X4" s="423"/>
      <c r="Y4" s="423"/>
      <c r="Z4" s="423"/>
      <c r="AA4" s="423"/>
      <c r="AB4" s="482"/>
      <c r="AC4" s="32"/>
      <c r="AD4" s="32"/>
      <c r="AE4" s="32"/>
      <c r="AF4" s="32"/>
      <c r="AG4" s="32"/>
      <c r="AH4" s="32"/>
    </row>
    <row r="5" spans="1:34" ht="12.75" customHeight="1" x14ac:dyDescent="0.3">
      <c r="A5" s="32"/>
      <c r="B5" s="481"/>
      <c r="C5" s="423"/>
      <c r="D5" s="482"/>
      <c r="E5" s="34"/>
      <c r="F5" s="484"/>
      <c r="G5" s="423"/>
      <c r="H5" s="423"/>
      <c r="I5" s="423"/>
      <c r="J5" s="423"/>
      <c r="K5" s="423"/>
      <c r="L5" s="423"/>
      <c r="M5" s="423"/>
      <c r="N5" s="423"/>
      <c r="O5" s="423"/>
      <c r="P5" s="423"/>
      <c r="Q5" s="423"/>
      <c r="R5" s="423"/>
      <c r="S5" s="423"/>
      <c r="T5" s="423"/>
      <c r="U5" s="423"/>
      <c r="V5" s="423"/>
      <c r="W5" s="423"/>
      <c r="X5" s="423"/>
      <c r="Y5" s="423"/>
      <c r="Z5" s="423"/>
      <c r="AA5" s="423"/>
      <c r="AB5" s="482"/>
      <c r="AC5" s="32"/>
      <c r="AD5" s="32"/>
      <c r="AE5" s="32"/>
      <c r="AF5" s="32"/>
      <c r="AG5" s="32"/>
      <c r="AH5" s="32"/>
    </row>
    <row r="6" spans="1:34" ht="37.5" customHeight="1" x14ac:dyDescent="0.3">
      <c r="A6" s="32"/>
      <c r="B6" s="464"/>
      <c r="C6" s="465"/>
      <c r="D6" s="466"/>
      <c r="E6" s="35"/>
      <c r="F6" s="485"/>
      <c r="G6" s="465"/>
      <c r="H6" s="465"/>
      <c r="I6" s="465"/>
      <c r="J6" s="465"/>
      <c r="K6" s="465"/>
      <c r="L6" s="465"/>
      <c r="M6" s="465"/>
      <c r="N6" s="465"/>
      <c r="O6" s="465"/>
      <c r="P6" s="465"/>
      <c r="Q6" s="465"/>
      <c r="R6" s="465"/>
      <c r="S6" s="465"/>
      <c r="T6" s="465"/>
      <c r="U6" s="465"/>
      <c r="V6" s="465"/>
      <c r="W6" s="465"/>
      <c r="X6" s="465"/>
      <c r="Y6" s="465"/>
      <c r="Z6" s="465"/>
      <c r="AA6" s="465"/>
      <c r="AB6" s="466"/>
      <c r="AC6" s="32"/>
      <c r="AD6" s="32"/>
      <c r="AE6" s="32"/>
      <c r="AF6" s="32"/>
      <c r="AG6" s="32"/>
      <c r="AH6" s="32"/>
    </row>
    <row r="7" spans="1:34" ht="15" customHeight="1" x14ac:dyDescent="0.3">
      <c r="A7" s="32"/>
      <c r="B7" s="36"/>
      <c r="C7" s="486"/>
      <c r="D7" s="487"/>
      <c r="E7" s="37"/>
      <c r="F7" s="38"/>
      <c r="G7" s="38"/>
      <c r="H7" s="38"/>
      <c r="I7" s="38"/>
      <c r="J7" s="38"/>
      <c r="K7" s="38"/>
      <c r="L7" s="38"/>
      <c r="M7" s="38"/>
      <c r="N7" s="38"/>
      <c r="O7" s="38"/>
      <c r="P7" s="38"/>
      <c r="Q7" s="38"/>
      <c r="R7" s="38"/>
      <c r="S7" s="38"/>
      <c r="T7" s="38"/>
      <c r="U7" s="38"/>
      <c r="V7" s="38"/>
      <c r="W7" s="38"/>
      <c r="X7" s="38"/>
      <c r="Y7" s="38"/>
      <c r="Z7" s="38"/>
      <c r="AA7" s="38"/>
      <c r="AB7" s="39"/>
      <c r="AC7" s="32"/>
      <c r="AD7" s="32"/>
      <c r="AE7" s="32"/>
      <c r="AF7" s="32"/>
      <c r="AG7" s="32"/>
      <c r="AH7" s="32"/>
    </row>
    <row r="8" spans="1:34"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c r="AE8" s="32"/>
      <c r="AF8" s="32"/>
      <c r="AG8" s="32"/>
      <c r="AH8" s="32"/>
    </row>
    <row r="9" spans="1:34" ht="15" customHeight="1" x14ac:dyDescent="0.3">
      <c r="A9" s="32"/>
      <c r="B9" s="40"/>
      <c r="C9" s="488"/>
      <c r="D9" s="489"/>
      <c r="E9" s="489"/>
      <c r="F9" s="469"/>
      <c r="G9" s="49"/>
      <c r="H9" s="32"/>
      <c r="I9" s="32"/>
      <c r="J9" s="32"/>
      <c r="K9" s="32"/>
      <c r="L9" s="32"/>
      <c r="M9" s="32"/>
      <c r="N9" s="32"/>
      <c r="O9" s="32"/>
      <c r="P9" s="32"/>
      <c r="Q9" s="32"/>
      <c r="R9" s="32"/>
      <c r="S9" s="32"/>
      <c r="T9" s="32"/>
      <c r="U9" s="32"/>
      <c r="V9" s="32"/>
      <c r="W9" s="32"/>
      <c r="X9" s="32"/>
      <c r="Y9" s="32"/>
      <c r="Z9" s="32"/>
      <c r="AA9" s="32"/>
      <c r="AB9" s="50"/>
      <c r="AC9" s="32"/>
      <c r="AD9" s="32"/>
      <c r="AE9" s="32"/>
      <c r="AF9" s="32"/>
      <c r="AG9" s="32"/>
      <c r="AH9" s="32"/>
    </row>
    <row r="10" spans="1:34" ht="30" customHeight="1" x14ac:dyDescent="0.3">
      <c r="A10" s="32"/>
      <c r="B10" s="40"/>
      <c r="C10" s="488" t="s">
        <v>36</v>
      </c>
      <c r="D10" s="469"/>
      <c r="E10" s="451" t="s">
        <v>209</v>
      </c>
      <c r="F10" s="452"/>
      <c r="G10" s="452"/>
      <c r="H10" s="452"/>
      <c r="I10" s="452"/>
      <c r="J10" s="452"/>
      <c r="K10" s="452"/>
      <c r="L10" s="452"/>
      <c r="M10" s="452"/>
      <c r="N10" s="452"/>
      <c r="O10" s="452"/>
      <c r="P10" s="452"/>
      <c r="Q10" s="452"/>
      <c r="R10" s="452"/>
      <c r="S10" s="452"/>
      <c r="T10" s="452"/>
      <c r="U10" s="452"/>
      <c r="V10" s="452"/>
      <c r="W10" s="452"/>
      <c r="X10" s="452"/>
      <c r="Y10" s="452"/>
      <c r="Z10" s="452"/>
      <c r="AA10" s="440"/>
      <c r="AB10" s="51"/>
      <c r="AC10" s="32"/>
      <c r="AD10" s="32"/>
      <c r="AE10" s="32"/>
      <c r="AF10" s="32"/>
      <c r="AG10" s="846" t="s">
        <v>109</v>
      </c>
      <c r="AH10" s="469"/>
    </row>
    <row r="11" spans="1:34" ht="15" customHeight="1" x14ac:dyDescent="0.3">
      <c r="A11" s="32"/>
      <c r="B11" s="40"/>
      <c r="C11" s="488"/>
      <c r="D11" s="489"/>
      <c r="E11" s="489"/>
      <c r="F11" s="469"/>
      <c r="G11" s="32"/>
      <c r="H11" s="32"/>
      <c r="I11" s="32"/>
      <c r="J11" s="32"/>
      <c r="K11" s="32"/>
      <c r="L11" s="32"/>
      <c r="M11" s="32"/>
      <c r="N11" s="32"/>
      <c r="O11" s="32"/>
      <c r="P11" s="32"/>
      <c r="Q11" s="32"/>
      <c r="R11" s="32"/>
      <c r="S11" s="32"/>
      <c r="T11" s="32"/>
      <c r="U11" s="32"/>
      <c r="V11" s="32"/>
      <c r="W11" s="32"/>
      <c r="X11" s="32"/>
      <c r="Y11" s="32"/>
      <c r="Z11" s="32"/>
      <c r="AA11" s="490"/>
      <c r="AB11" s="491"/>
      <c r="AC11" s="32"/>
      <c r="AD11" s="32"/>
      <c r="AE11" s="32"/>
      <c r="AF11" s="32"/>
      <c r="AG11" s="32"/>
      <c r="AH11" s="32"/>
    </row>
    <row r="12" spans="1:34" ht="29.25" customHeight="1" x14ac:dyDescent="0.3">
      <c r="A12" s="32"/>
      <c r="B12" s="40"/>
      <c r="C12" s="495" t="s">
        <v>38</v>
      </c>
      <c r="D12" s="496"/>
      <c r="E12" s="492" t="s">
        <v>210</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c r="AE12" s="32"/>
      <c r="AF12" s="32"/>
      <c r="AG12" s="32"/>
      <c r="AH12" s="32"/>
    </row>
    <row r="13" spans="1:34" ht="15" customHeight="1" x14ac:dyDescent="0.3">
      <c r="A13" s="32"/>
      <c r="B13" s="40"/>
      <c r="C13" s="490"/>
      <c r="D13" s="46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c r="AE13" s="32"/>
      <c r="AF13" s="32"/>
      <c r="AG13" s="92" t="s">
        <v>100</v>
      </c>
      <c r="AH13" s="92" t="s">
        <v>101</v>
      </c>
    </row>
    <row r="14" spans="1:34" ht="15" customHeight="1" x14ac:dyDescent="0.3">
      <c r="A14" s="32"/>
      <c r="B14" s="40"/>
      <c r="C14" s="488" t="s">
        <v>157</v>
      </c>
      <c r="D14" s="469"/>
      <c r="E14" s="480"/>
      <c r="F14" s="462"/>
      <c r="G14" s="462"/>
      <c r="H14" s="462"/>
      <c r="I14" s="462"/>
      <c r="J14" s="462"/>
      <c r="K14" s="462"/>
      <c r="L14" s="462"/>
      <c r="M14" s="462"/>
      <c r="N14" s="462"/>
      <c r="O14" s="462"/>
      <c r="P14" s="462"/>
      <c r="Q14" s="462"/>
      <c r="R14" s="462"/>
      <c r="S14" s="462"/>
      <c r="T14" s="462"/>
      <c r="U14" s="462"/>
      <c r="V14" s="462"/>
      <c r="W14" s="462"/>
      <c r="X14" s="462"/>
      <c r="Y14" s="462"/>
      <c r="Z14" s="462"/>
      <c r="AA14" s="463"/>
      <c r="AB14" s="50"/>
      <c r="AC14" s="32"/>
      <c r="AD14" s="32"/>
      <c r="AE14" s="32"/>
      <c r="AF14" s="32"/>
      <c r="AG14" s="58" t="s">
        <v>168</v>
      </c>
      <c r="AH14" s="58">
        <v>25</v>
      </c>
    </row>
    <row r="15" spans="1:34" ht="15.75" customHeight="1" x14ac:dyDescent="0.3">
      <c r="A15" s="32"/>
      <c r="B15" s="40"/>
      <c r="C15" s="53"/>
      <c r="D15" s="53"/>
      <c r="E15" s="464"/>
      <c r="F15" s="465"/>
      <c r="G15" s="465"/>
      <c r="H15" s="465"/>
      <c r="I15" s="465"/>
      <c r="J15" s="465"/>
      <c r="K15" s="465"/>
      <c r="L15" s="465"/>
      <c r="M15" s="465"/>
      <c r="N15" s="465"/>
      <c r="O15" s="465"/>
      <c r="P15" s="465"/>
      <c r="Q15" s="465"/>
      <c r="R15" s="465"/>
      <c r="S15" s="465"/>
      <c r="T15" s="465"/>
      <c r="U15" s="465"/>
      <c r="V15" s="465"/>
      <c r="W15" s="465"/>
      <c r="X15" s="465"/>
      <c r="Y15" s="465"/>
      <c r="Z15" s="465"/>
      <c r="AA15" s="466"/>
      <c r="AB15" s="50"/>
      <c r="AC15" s="32"/>
      <c r="AD15" s="32"/>
      <c r="AE15" s="32"/>
      <c r="AF15" s="32"/>
      <c r="AG15" s="58" t="s">
        <v>169</v>
      </c>
      <c r="AH15" s="58">
        <v>12</v>
      </c>
    </row>
    <row r="16" spans="1:34" ht="15" customHeight="1" x14ac:dyDescent="0.3">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c r="AE16" s="32"/>
      <c r="AF16" s="32"/>
      <c r="AG16" s="58" t="s">
        <v>170</v>
      </c>
      <c r="AH16" s="58">
        <v>12</v>
      </c>
    </row>
    <row r="17" spans="1:34" ht="15" customHeight="1" x14ac:dyDescent="0.3">
      <c r="A17" s="32"/>
      <c r="B17" s="40"/>
      <c r="C17" s="488" t="s">
        <v>159</v>
      </c>
      <c r="D17" s="469"/>
      <c r="E17" s="480"/>
      <c r="F17" s="462"/>
      <c r="G17" s="462"/>
      <c r="H17" s="462"/>
      <c r="I17" s="462"/>
      <c r="J17" s="462"/>
      <c r="K17" s="462"/>
      <c r="L17" s="462"/>
      <c r="M17" s="462"/>
      <c r="N17" s="462"/>
      <c r="O17" s="462"/>
      <c r="P17" s="462"/>
      <c r="Q17" s="462"/>
      <c r="R17" s="462"/>
      <c r="S17" s="462"/>
      <c r="T17" s="462"/>
      <c r="U17" s="462"/>
      <c r="V17" s="462"/>
      <c r="W17" s="462"/>
      <c r="X17" s="462"/>
      <c r="Y17" s="462"/>
      <c r="Z17" s="462"/>
      <c r="AA17" s="463"/>
      <c r="AB17" s="50"/>
      <c r="AC17" s="32"/>
      <c r="AD17" s="32"/>
      <c r="AE17" s="32"/>
      <c r="AF17" s="32"/>
      <c r="AG17" s="58" t="s">
        <v>172</v>
      </c>
      <c r="AH17" s="58">
        <v>25</v>
      </c>
    </row>
    <row r="18" spans="1:34" ht="15" customHeight="1" x14ac:dyDescent="0.3">
      <c r="A18" s="32"/>
      <c r="B18" s="40"/>
      <c r="C18" s="53"/>
      <c r="D18" s="53"/>
      <c r="E18" s="464"/>
      <c r="F18" s="465"/>
      <c r="G18" s="465"/>
      <c r="H18" s="465"/>
      <c r="I18" s="465"/>
      <c r="J18" s="465"/>
      <c r="K18" s="465"/>
      <c r="L18" s="465"/>
      <c r="M18" s="465"/>
      <c r="N18" s="465"/>
      <c r="O18" s="465"/>
      <c r="P18" s="465"/>
      <c r="Q18" s="465"/>
      <c r="R18" s="465"/>
      <c r="S18" s="465"/>
      <c r="T18" s="465"/>
      <c r="U18" s="465"/>
      <c r="V18" s="465"/>
      <c r="W18" s="465"/>
      <c r="X18" s="465"/>
      <c r="Y18" s="465"/>
      <c r="Z18" s="465"/>
      <c r="AA18" s="466"/>
      <c r="AB18" s="50"/>
      <c r="AC18" s="32"/>
      <c r="AD18" s="32"/>
      <c r="AE18" s="32"/>
      <c r="AF18" s="32"/>
      <c r="AG18" s="58" t="s">
        <v>173</v>
      </c>
      <c r="AH18" s="58">
        <v>12</v>
      </c>
    </row>
    <row r="19" spans="1:34" ht="15" customHeight="1" x14ac:dyDescent="0.3">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c r="AE19" s="32"/>
      <c r="AF19" s="32"/>
      <c r="AG19" s="58" t="s">
        <v>170</v>
      </c>
      <c r="AH19" s="58">
        <v>12</v>
      </c>
    </row>
    <row r="20" spans="1:34" ht="15" customHeight="1" x14ac:dyDescent="0.3">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c r="AE20" s="32"/>
      <c r="AF20" s="32"/>
      <c r="AG20" s="58" t="s">
        <v>211</v>
      </c>
      <c r="AH20" s="58">
        <v>25</v>
      </c>
    </row>
    <row r="21" spans="1:34" ht="15" customHeight="1" x14ac:dyDescent="0.3">
      <c r="A21" s="32"/>
      <c r="B21" s="40"/>
      <c r="C21" s="488" t="s">
        <v>40</v>
      </c>
      <c r="D21" s="469"/>
      <c r="E21" s="54"/>
      <c r="F21" s="490"/>
      <c r="G21" s="489"/>
      <c r="H21" s="489"/>
      <c r="I21" s="489"/>
      <c r="J21" s="489"/>
      <c r="K21" s="489"/>
      <c r="L21" s="489"/>
      <c r="M21" s="489"/>
      <c r="N21" s="489"/>
      <c r="O21" s="489"/>
      <c r="P21" s="489"/>
      <c r="Q21" s="489"/>
      <c r="R21" s="489"/>
      <c r="S21" s="489"/>
      <c r="T21" s="489"/>
      <c r="U21" s="489"/>
      <c r="V21" s="489"/>
      <c r="W21" s="489"/>
      <c r="X21" s="489"/>
      <c r="Y21" s="489"/>
      <c r="Z21" s="489"/>
      <c r="AA21" s="489"/>
      <c r="AB21" s="491"/>
      <c r="AC21" s="32"/>
      <c r="AD21" s="32"/>
      <c r="AE21" s="32"/>
      <c r="AF21" s="32"/>
      <c r="AG21" s="58" t="s">
        <v>212</v>
      </c>
      <c r="AH21" s="58">
        <v>12</v>
      </c>
    </row>
    <row r="22" spans="1:34" ht="29.25" customHeight="1" x14ac:dyDescent="0.3">
      <c r="A22" s="32"/>
      <c r="B22" s="40"/>
      <c r="C22" s="451" t="s">
        <v>213</v>
      </c>
      <c r="D22" s="452"/>
      <c r="E22" s="452"/>
      <c r="F22" s="452"/>
      <c r="G22" s="452"/>
      <c r="H22" s="452"/>
      <c r="I22" s="452"/>
      <c r="J22" s="452"/>
      <c r="K22" s="452"/>
      <c r="L22" s="452"/>
      <c r="M22" s="452"/>
      <c r="N22" s="452"/>
      <c r="O22" s="452"/>
      <c r="P22" s="452"/>
      <c r="Q22" s="452"/>
      <c r="R22" s="452"/>
      <c r="S22" s="452"/>
      <c r="T22" s="452"/>
      <c r="U22" s="452"/>
      <c r="V22" s="452"/>
      <c r="W22" s="452"/>
      <c r="X22" s="452"/>
      <c r="Y22" s="452"/>
      <c r="Z22" s="452"/>
      <c r="AA22" s="440"/>
      <c r="AB22" s="55"/>
      <c r="AC22" s="32"/>
      <c r="AD22" s="32"/>
      <c r="AE22" s="32"/>
      <c r="AF22" s="32"/>
      <c r="AG22" s="58" t="s">
        <v>170</v>
      </c>
      <c r="AH22" s="58">
        <v>12</v>
      </c>
    </row>
    <row r="23" spans="1:34" ht="15" customHeight="1" x14ac:dyDescent="0.3">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c r="AE23" s="32"/>
      <c r="AF23" s="32"/>
      <c r="AG23" s="58" t="s">
        <v>214</v>
      </c>
      <c r="AH23" s="58">
        <v>25</v>
      </c>
    </row>
    <row r="24" spans="1:34" ht="15" customHeight="1" x14ac:dyDescent="0.3">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c r="AE24" s="32"/>
      <c r="AF24" s="32"/>
      <c r="AG24" s="58" t="s">
        <v>215</v>
      </c>
      <c r="AH24" s="58">
        <v>12</v>
      </c>
    </row>
    <row r="25" spans="1:34" ht="15" customHeight="1" x14ac:dyDescent="0.3">
      <c r="A25" s="32"/>
      <c r="B25" s="40"/>
      <c r="C25" s="848" t="s">
        <v>216</v>
      </c>
      <c r="D25" s="462"/>
      <c r="E25" s="462"/>
      <c r="F25" s="462"/>
      <c r="G25" s="462"/>
      <c r="H25" s="462"/>
      <c r="I25" s="462"/>
      <c r="J25" s="462"/>
      <c r="K25" s="462"/>
      <c r="L25" s="462"/>
      <c r="M25" s="462"/>
      <c r="N25" s="462"/>
      <c r="O25" s="462"/>
      <c r="P25" s="463"/>
      <c r="Q25" s="32"/>
      <c r="R25" s="472"/>
      <c r="S25" s="452"/>
      <c r="T25" s="452"/>
      <c r="U25" s="452"/>
      <c r="V25" s="452"/>
      <c r="W25" s="452"/>
      <c r="X25" s="452"/>
      <c r="Y25" s="452"/>
      <c r="Z25" s="452"/>
      <c r="AA25" s="440"/>
      <c r="AB25" s="50"/>
      <c r="AC25" s="32"/>
      <c r="AD25" s="32"/>
      <c r="AE25" s="32"/>
      <c r="AF25" s="32"/>
      <c r="AG25" s="58" t="s">
        <v>170</v>
      </c>
      <c r="AH25" s="58">
        <v>12</v>
      </c>
    </row>
    <row r="26" spans="1:34" ht="15" customHeight="1" x14ac:dyDescent="0.3">
      <c r="A26" s="32"/>
      <c r="B26" s="40"/>
      <c r="C26" s="481"/>
      <c r="D26" s="423"/>
      <c r="E26" s="423"/>
      <c r="F26" s="423"/>
      <c r="G26" s="423"/>
      <c r="H26" s="423"/>
      <c r="I26" s="423"/>
      <c r="J26" s="423"/>
      <c r="K26" s="423"/>
      <c r="L26" s="423"/>
      <c r="M26" s="423"/>
      <c r="N26" s="423"/>
      <c r="O26" s="423"/>
      <c r="P26" s="482"/>
      <c r="Q26" s="32"/>
      <c r="R26" s="32"/>
      <c r="S26" s="32"/>
      <c r="T26" s="32"/>
      <c r="U26" s="32"/>
      <c r="V26" s="32"/>
      <c r="W26" s="32"/>
      <c r="X26" s="32"/>
      <c r="Y26" s="32"/>
      <c r="Z26" s="32"/>
      <c r="AA26" s="32"/>
      <c r="AB26" s="50"/>
      <c r="AC26" s="32"/>
      <c r="AD26" s="32"/>
      <c r="AE26" s="32"/>
      <c r="AF26" s="32"/>
      <c r="AG26" s="32"/>
      <c r="AH26" s="32"/>
    </row>
    <row r="27" spans="1:34" ht="15" customHeight="1" x14ac:dyDescent="0.3">
      <c r="A27" s="32"/>
      <c r="B27" s="40"/>
      <c r="C27" s="481"/>
      <c r="D27" s="423"/>
      <c r="E27" s="423"/>
      <c r="F27" s="423"/>
      <c r="G27" s="423"/>
      <c r="H27" s="423"/>
      <c r="I27" s="423"/>
      <c r="J27" s="423"/>
      <c r="K27" s="423"/>
      <c r="L27" s="423"/>
      <c r="M27" s="423"/>
      <c r="N27" s="423"/>
      <c r="O27" s="423"/>
      <c r="P27" s="482"/>
      <c r="Q27" s="53"/>
      <c r="R27" s="56" t="s">
        <v>43</v>
      </c>
      <c r="S27" s="56"/>
      <c r="T27" s="56"/>
      <c r="U27" s="56"/>
      <c r="V27" s="56"/>
      <c r="W27" s="53"/>
      <c r="X27" s="53"/>
      <c r="Y27" s="53"/>
      <c r="Z27" s="32"/>
      <c r="AA27" s="53"/>
      <c r="AB27" s="50"/>
      <c r="AC27" s="32"/>
      <c r="AD27" s="32"/>
      <c r="AE27" s="32"/>
      <c r="AF27" s="32"/>
      <c r="AG27" s="32"/>
      <c r="AH27" s="32"/>
    </row>
    <row r="28" spans="1:34" ht="15" customHeight="1" x14ac:dyDescent="0.3">
      <c r="A28" s="32"/>
      <c r="B28" s="40"/>
      <c r="C28" s="481"/>
      <c r="D28" s="423"/>
      <c r="E28" s="423"/>
      <c r="F28" s="423"/>
      <c r="G28" s="423"/>
      <c r="H28" s="423"/>
      <c r="I28" s="423"/>
      <c r="J28" s="423"/>
      <c r="K28" s="423"/>
      <c r="L28" s="423"/>
      <c r="M28" s="423"/>
      <c r="N28" s="423"/>
      <c r="O28" s="423"/>
      <c r="P28" s="482"/>
      <c r="Q28" s="32"/>
      <c r="R28" s="58"/>
      <c r="S28" s="32" t="s">
        <v>44</v>
      </c>
      <c r="T28" s="32"/>
      <c r="U28" s="58"/>
      <c r="V28" s="32" t="s">
        <v>45</v>
      </c>
      <c r="W28" s="32"/>
      <c r="X28" s="58"/>
      <c r="Y28" s="59" t="s">
        <v>46</v>
      </c>
      <c r="Z28" s="32"/>
      <c r="AA28" s="32"/>
      <c r="AB28" s="50"/>
      <c r="AC28" s="32"/>
      <c r="AD28" s="32"/>
      <c r="AE28" s="32"/>
      <c r="AF28" s="32"/>
      <c r="AG28" s="94">
        <f>+(((AH14/AH15)*AH16)+((AH17/AH18)*AH19)+((AH20/AH21)*AH22)+((AH23/AH24)*AH25))*4/100</f>
        <v>4</v>
      </c>
      <c r="AH28" s="32"/>
    </row>
    <row r="29" spans="1:34" ht="15" customHeight="1" x14ac:dyDescent="0.3">
      <c r="A29" s="32"/>
      <c r="B29" s="40"/>
      <c r="C29" s="481"/>
      <c r="D29" s="423"/>
      <c r="E29" s="423"/>
      <c r="F29" s="423"/>
      <c r="G29" s="423"/>
      <c r="H29" s="423"/>
      <c r="I29" s="423"/>
      <c r="J29" s="423"/>
      <c r="K29" s="423"/>
      <c r="L29" s="423"/>
      <c r="M29" s="423"/>
      <c r="N29" s="423"/>
      <c r="O29" s="423"/>
      <c r="P29" s="482"/>
      <c r="Q29" s="32"/>
      <c r="R29" s="32"/>
      <c r="S29" s="32"/>
      <c r="T29" s="32"/>
      <c r="U29" s="32"/>
      <c r="V29" s="32"/>
      <c r="W29" s="32"/>
      <c r="X29" s="32"/>
      <c r="Y29" s="32"/>
      <c r="Z29" s="32"/>
      <c r="AA29" s="32"/>
      <c r="AB29" s="50"/>
      <c r="AC29" s="32"/>
      <c r="AD29" s="32"/>
      <c r="AE29" s="32"/>
      <c r="AF29" s="32"/>
      <c r="AG29" s="32"/>
      <c r="AH29" s="32"/>
    </row>
    <row r="30" spans="1:34" ht="15" customHeight="1" x14ac:dyDescent="0.3">
      <c r="A30" s="32"/>
      <c r="B30" s="40"/>
      <c r="C30" s="464"/>
      <c r="D30" s="465"/>
      <c r="E30" s="465"/>
      <c r="F30" s="465"/>
      <c r="G30" s="465"/>
      <c r="H30" s="465"/>
      <c r="I30" s="465"/>
      <c r="J30" s="465"/>
      <c r="K30" s="465"/>
      <c r="L30" s="465"/>
      <c r="M30" s="465"/>
      <c r="N30" s="465"/>
      <c r="O30" s="465"/>
      <c r="P30" s="466"/>
      <c r="Q30" s="32"/>
      <c r="R30" s="56" t="s">
        <v>47</v>
      </c>
      <c r="S30" s="32"/>
      <c r="T30" s="32"/>
      <c r="U30" s="32"/>
      <c r="V30" s="32"/>
      <c r="W30" s="497" t="s">
        <v>16</v>
      </c>
      <c r="X30" s="452"/>
      <c r="Y30" s="452"/>
      <c r="Z30" s="452"/>
      <c r="AA30" s="440"/>
      <c r="AB30" s="50"/>
      <c r="AC30" s="32"/>
      <c r="AD30" s="32"/>
      <c r="AE30" s="32"/>
      <c r="AF30" s="32"/>
      <c r="AG30" s="32"/>
      <c r="AH30" s="32"/>
    </row>
    <row r="31" spans="1:34" ht="15" customHeight="1" x14ac:dyDescent="0.3">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c r="AE31" s="32"/>
      <c r="AF31" s="32"/>
      <c r="AG31" s="32"/>
      <c r="AH31" s="32"/>
    </row>
    <row r="32" spans="1:34" ht="15" customHeight="1" x14ac:dyDescent="0.3">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c r="AE32" s="32"/>
      <c r="AF32" s="32"/>
      <c r="AG32" s="32"/>
      <c r="AH32" s="32"/>
    </row>
    <row r="33" spans="1:34" ht="39.75" customHeight="1" x14ac:dyDescent="0.3">
      <c r="A33" s="32"/>
      <c r="B33" s="40"/>
      <c r="C33" s="847" t="s">
        <v>217</v>
      </c>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40"/>
      <c r="AB33" s="50"/>
      <c r="AC33" s="32"/>
      <c r="AD33" s="32"/>
      <c r="AE33" s="32"/>
      <c r="AF33" s="32"/>
      <c r="AG33" s="32"/>
      <c r="AH33" s="32"/>
    </row>
    <row r="34" spans="1:34" ht="15" customHeight="1" x14ac:dyDescent="0.3">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c r="AE34" s="32"/>
      <c r="AF34" s="32"/>
      <c r="AG34" s="32"/>
      <c r="AH34" s="32"/>
    </row>
    <row r="35" spans="1:34" ht="15" customHeight="1" x14ac:dyDescent="0.3">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c r="AE35" s="32"/>
      <c r="AF35" s="32"/>
      <c r="AG35" s="32"/>
      <c r="AH35" s="32"/>
    </row>
    <row r="36" spans="1:34" ht="29.25" customHeight="1" x14ac:dyDescent="0.3">
      <c r="A36" s="32"/>
      <c r="B36" s="40"/>
      <c r="C36" s="497"/>
      <c r="D36" s="452"/>
      <c r="E36" s="452"/>
      <c r="F36" s="452"/>
      <c r="G36" s="452"/>
      <c r="H36" s="452"/>
      <c r="I36" s="452"/>
      <c r="J36" s="452"/>
      <c r="K36" s="440"/>
      <c r="L36" s="53"/>
      <c r="M36" s="497"/>
      <c r="N36" s="452"/>
      <c r="O36" s="452"/>
      <c r="P36" s="452"/>
      <c r="Q36" s="452"/>
      <c r="R36" s="452"/>
      <c r="S36" s="452"/>
      <c r="T36" s="452"/>
      <c r="U36" s="452"/>
      <c r="V36" s="452"/>
      <c r="W36" s="452"/>
      <c r="X36" s="452"/>
      <c r="Y36" s="452"/>
      <c r="Z36" s="452"/>
      <c r="AA36" s="440"/>
      <c r="AB36" s="60"/>
      <c r="AC36" s="32"/>
      <c r="AD36" s="32"/>
      <c r="AE36" s="32"/>
      <c r="AF36" s="32"/>
      <c r="AG36" s="32"/>
      <c r="AH36" s="32"/>
    </row>
    <row r="37" spans="1:34" ht="15" customHeight="1" x14ac:dyDescent="0.3">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c r="AE37" s="32"/>
      <c r="AF37" s="32"/>
      <c r="AG37" s="32"/>
      <c r="AH37" s="32"/>
    </row>
    <row r="38" spans="1:34" ht="15" customHeight="1" x14ac:dyDescent="0.3">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c r="AE38" s="32"/>
      <c r="AF38" s="32"/>
      <c r="AG38" s="32"/>
      <c r="AH38" s="32"/>
    </row>
    <row r="39" spans="1:34" ht="90" customHeight="1" x14ac:dyDescent="0.3">
      <c r="A39" s="32"/>
      <c r="B39" s="40"/>
      <c r="C39" s="498" t="s">
        <v>126</v>
      </c>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40"/>
      <c r="AB39" s="50"/>
      <c r="AC39" s="32"/>
      <c r="AD39" s="32"/>
      <c r="AE39" s="32"/>
      <c r="AF39" s="32"/>
      <c r="AG39" s="32"/>
      <c r="AH39" s="32"/>
    </row>
    <row r="40" spans="1:34" ht="15" customHeight="1" x14ac:dyDescent="0.3">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c r="AE40" s="32"/>
      <c r="AF40" s="32"/>
      <c r="AG40" s="32"/>
      <c r="AH40" s="32"/>
    </row>
    <row r="41" spans="1:34" ht="15.75" customHeight="1" x14ac:dyDescent="0.3">
      <c r="A41" s="32"/>
      <c r="B41" s="40"/>
      <c r="C41" s="473" t="s">
        <v>55</v>
      </c>
      <c r="D41" s="469"/>
      <c r="E41" s="56"/>
      <c r="F41" s="451" t="s">
        <v>110</v>
      </c>
      <c r="G41" s="440"/>
      <c r="H41" s="56"/>
      <c r="I41" s="32"/>
      <c r="J41" s="64" t="s">
        <v>57</v>
      </c>
      <c r="K41" s="451">
        <v>2</v>
      </c>
      <c r="L41" s="452"/>
      <c r="M41" s="452"/>
      <c r="N41" s="440"/>
      <c r="O41" s="56"/>
      <c r="P41" s="56"/>
      <c r="Q41" s="47" t="s">
        <v>58</v>
      </c>
      <c r="R41" s="32"/>
      <c r="S41" s="56"/>
      <c r="T41" s="56"/>
      <c r="U41" s="56"/>
      <c r="V41" s="56"/>
      <c r="W41" s="451" t="s">
        <v>59</v>
      </c>
      <c r="X41" s="452"/>
      <c r="Y41" s="452"/>
      <c r="Z41" s="452"/>
      <c r="AA41" s="440"/>
      <c r="AB41" s="55"/>
      <c r="AC41" s="32"/>
      <c r="AD41" s="32"/>
      <c r="AE41" s="32"/>
      <c r="AF41" s="32"/>
      <c r="AG41" s="32"/>
      <c r="AH41" s="32"/>
    </row>
    <row r="42" spans="1:34" ht="15.75" customHeight="1" x14ac:dyDescent="0.3">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c r="AE42" s="32"/>
      <c r="AF42" s="32"/>
      <c r="AG42" s="32"/>
      <c r="AH42" s="32"/>
    </row>
    <row r="43" spans="1:34" ht="32.25" customHeight="1" x14ac:dyDescent="0.3">
      <c r="A43" s="32"/>
      <c r="B43" s="40"/>
      <c r="C43" s="32"/>
      <c r="D43" s="64" t="s">
        <v>60</v>
      </c>
      <c r="E43" s="56"/>
      <c r="F43" s="498" t="s">
        <v>163</v>
      </c>
      <c r="G43" s="452"/>
      <c r="H43" s="452"/>
      <c r="I43" s="452"/>
      <c r="J43" s="452"/>
      <c r="K43" s="452"/>
      <c r="L43" s="452"/>
      <c r="M43" s="440"/>
      <c r="N43" s="32"/>
      <c r="O43" s="64" t="s">
        <v>62</v>
      </c>
      <c r="P43" s="497">
        <v>0</v>
      </c>
      <c r="Q43" s="452"/>
      <c r="R43" s="452"/>
      <c r="S43" s="452"/>
      <c r="T43" s="452"/>
      <c r="U43" s="452"/>
      <c r="V43" s="452"/>
      <c r="W43" s="452"/>
      <c r="X43" s="452"/>
      <c r="Y43" s="452"/>
      <c r="Z43" s="452"/>
      <c r="AA43" s="440"/>
      <c r="AB43" s="50"/>
      <c r="AC43" s="32"/>
      <c r="AD43" s="32"/>
      <c r="AE43" s="32"/>
      <c r="AF43" s="32"/>
      <c r="AG43" s="32"/>
      <c r="AH43" s="32"/>
    </row>
    <row r="44" spans="1:34" ht="15.75" customHeight="1" x14ac:dyDescent="0.3">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c r="AE44" s="32"/>
      <c r="AF44" s="32"/>
      <c r="AG44" s="32"/>
      <c r="AH44" s="32"/>
    </row>
    <row r="45" spans="1:34" ht="15.75" customHeight="1" x14ac:dyDescent="0.3">
      <c r="A45" s="32"/>
      <c r="B45" s="40"/>
      <c r="C45" s="32"/>
      <c r="D45" s="64" t="s">
        <v>63</v>
      </c>
      <c r="E45" s="32"/>
      <c r="F45" s="472" t="s">
        <v>64</v>
      </c>
      <c r="G45" s="440"/>
      <c r="H45" s="32"/>
      <c r="I45" s="32"/>
      <c r="J45" s="56" t="s">
        <v>65</v>
      </c>
      <c r="K45" s="32"/>
      <c r="L45" s="472" t="s">
        <v>66</v>
      </c>
      <c r="M45" s="452"/>
      <c r="N45" s="440"/>
      <c r="O45" s="56"/>
      <c r="P45" s="56"/>
      <c r="Q45" s="32"/>
      <c r="R45" s="56" t="s">
        <v>67</v>
      </c>
      <c r="S45" s="56"/>
      <c r="T45" s="56"/>
      <c r="U45" s="56"/>
      <c r="V45" s="56"/>
      <c r="W45" s="499"/>
      <c r="X45" s="452"/>
      <c r="Y45" s="452"/>
      <c r="Z45" s="452"/>
      <c r="AA45" s="440"/>
      <c r="AB45" s="55"/>
      <c r="AC45" s="32"/>
      <c r="AD45" s="32"/>
      <c r="AE45" s="32"/>
      <c r="AF45" s="32"/>
      <c r="AG45" s="32"/>
      <c r="AH45" s="32"/>
    </row>
    <row r="46" spans="1:34" ht="15.75" customHeight="1" x14ac:dyDescent="0.3">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c r="AE46" s="32"/>
      <c r="AF46" s="32"/>
      <c r="AG46" s="32"/>
      <c r="AH46" s="32"/>
    </row>
    <row r="47" spans="1:34" ht="15.75" customHeight="1" x14ac:dyDescent="0.3">
      <c r="A47" s="32"/>
      <c r="B47" s="40"/>
      <c r="C47" s="65" t="s">
        <v>68</v>
      </c>
      <c r="D47" s="500">
        <v>2024</v>
      </c>
      <c r="E47" s="501"/>
      <c r="F47" s="502"/>
      <c r="G47" s="46"/>
      <c r="H47" s="47"/>
      <c r="I47" s="47"/>
      <c r="J47" s="47"/>
      <c r="K47" s="47"/>
      <c r="L47" s="47"/>
      <c r="M47" s="47"/>
      <c r="N47" s="47"/>
      <c r="O47" s="47"/>
      <c r="P47" s="47"/>
      <c r="Q47" s="490"/>
      <c r="R47" s="489"/>
      <c r="S47" s="489"/>
      <c r="T47" s="489"/>
      <c r="U47" s="469"/>
      <c r="V47" s="47"/>
      <c r="W47" s="47"/>
      <c r="X47" s="488"/>
      <c r="Y47" s="489"/>
      <c r="Z47" s="489"/>
      <c r="AA47" s="469"/>
      <c r="AB47" s="55"/>
      <c r="AC47" s="32"/>
      <c r="AD47" s="32"/>
      <c r="AE47" s="32"/>
      <c r="AF47" s="32"/>
      <c r="AG47" s="32"/>
      <c r="AH47" s="32"/>
    </row>
    <row r="48" spans="1:34" ht="5.25" customHeight="1" x14ac:dyDescent="0.3">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c r="AE48" s="32"/>
      <c r="AF48" s="32"/>
      <c r="AG48" s="32"/>
      <c r="AH48" s="32"/>
    </row>
    <row r="49" spans="1:34" ht="15.75" customHeight="1" x14ac:dyDescent="0.3">
      <c r="A49" s="32"/>
      <c r="B49" s="40"/>
      <c r="C49" s="56" t="s">
        <v>57</v>
      </c>
      <c r="D49" s="497">
        <v>1.2</v>
      </c>
      <c r="E49" s="452"/>
      <c r="F49" s="440"/>
      <c r="G49" s="32"/>
      <c r="H49" s="47"/>
      <c r="I49" s="47"/>
      <c r="J49" s="47"/>
      <c r="K49" s="47"/>
      <c r="L49" s="47"/>
      <c r="M49" s="47"/>
      <c r="N49" s="47"/>
      <c r="O49" s="47"/>
      <c r="P49" s="47"/>
      <c r="Q49" s="490"/>
      <c r="R49" s="489"/>
      <c r="S49" s="489"/>
      <c r="T49" s="489"/>
      <c r="U49" s="469"/>
      <c r="V49" s="47"/>
      <c r="W49" s="47"/>
      <c r="X49" s="488"/>
      <c r="Y49" s="489"/>
      <c r="Z49" s="489"/>
      <c r="AA49" s="469"/>
      <c r="AB49" s="48"/>
      <c r="AC49" s="32"/>
      <c r="AD49" s="32"/>
      <c r="AE49" s="32"/>
      <c r="AF49" s="32"/>
      <c r="AG49" s="32"/>
      <c r="AH49" s="32"/>
    </row>
    <row r="50" spans="1:34" ht="15.75" customHeight="1" x14ac:dyDescent="0.3">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c r="AE50" s="32"/>
      <c r="AF50" s="32"/>
      <c r="AG50" s="32"/>
      <c r="AH50" s="32"/>
    </row>
    <row r="51" spans="1:34" ht="15.75" customHeight="1" x14ac:dyDescent="0.3">
      <c r="A51" s="32"/>
      <c r="B51" s="40"/>
      <c r="C51" s="56"/>
      <c r="D51" s="451" t="s">
        <v>69</v>
      </c>
      <c r="E51" s="452"/>
      <c r="F51" s="452"/>
      <c r="G51" s="452"/>
      <c r="H51" s="452"/>
      <c r="I51" s="452"/>
      <c r="J51" s="452"/>
      <c r="K51" s="452"/>
      <c r="L51" s="452"/>
      <c r="M51" s="452"/>
      <c r="N51" s="452"/>
      <c r="O51" s="452"/>
      <c r="P51" s="452"/>
      <c r="Q51" s="452"/>
      <c r="R51" s="452"/>
      <c r="S51" s="452"/>
      <c r="T51" s="452"/>
      <c r="U51" s="452"/>
      <c r="V51" s="452"/>
      <c r="W51" s="452"/>
      <c r="X51" s="452"/>
      <c r="Y51" s="440"/>
      <c r="Z51" s="57"/>
      <c r="AA51" s="57"/>
      <c r="AB51" s="68"/>
      <c r="AC51" s="32"/>
      <c r="AD51" s="32"/>
      <c r="AE51" s="32"/>
      <c r="AF51" s="32"/>
      <c r="AG51" s="32"/>
      <c r="AH51" s="32"/>
    </row>
    <row r="52" spans="1:34" ht="15.75" customHeight="1" x14ac:dyDescent="0.3">
      <c r="A52" s="32"/>
      <c r="B52" s="40"/>
      <c r="C52" s="32"/>
      <c r="D52" s="457" t="s">
        <v>70</v>
      </c>
      <c r="E52" s="452"/>
      <c r="F52" s="452"/>
      <c r="G52" s="452"/>
      <c r="H52" s="440"/>
      <c r="I52" s="453" t="s">
        <v>71</v>
      </c>
      <c r="J52" s="452"/>
      <c r="K52" s="452"/>
      <c r="L52" s="452"/>
      <c r="M52" s="452"/>
      <c r="N52" s="452"/>
      <c r="O52" s="452"/>
      <c r="P52" s="440"/>
      <c r="Q52" s="454" t="s">
        <v>72</v>
      </c>
      <c r="R52" s="452"/>
      <c r="S52" s="452"/>
      <c r="T52" s="452"/>
      <c r="U52" s="452"/>
      <c r="V52" s="452"/>
      <c r="W52" s="452"/>
      <c r="X52" s="452"/>
      <c r="Y52" s="440"/>
      <c r="Z52" s="57"/>
      <c r="AA52" s="57"/>
      <c r="AB52" s="68"/>
      <c r="AC52" s="32"/>
      <c r="AD52" s="32"/>
      <c r="AE52" s="32"/>
      <c r="AF52" s="32"/>
      <c r="AG52" s="32"/>
      <c r="AH52" s="32"/>
    </row>
    <row r="53" spans="1:34" ht="15.75" customHeight="1" x14ac:dyDescent="0.3">
      <c r="A53" s="69"/>
      <c r="B53" s="70"/>
      <c r="C53" s="71"/>
      <c r="D53" s="458" t="s">
        <v>73</v>
      </c>
      <c r="E53" s="452"/>
      <c r="F53" s="452"/>
      <c r="G53" s="452"/>
      <c r="H53" s="440"/>
      <c r="I53" s="455" t="s">
        <v>74</v>
      </c>
      <c r="J53" s="452"/>
      <c r="K53" s="452"/>
      <c r="L53" s="452"/>
      <c r="M53" s="452"/>
      <c r="N53" s="452"/>
      <c r="O53" s="452"/>
      <c r="P53" s="440"/>
      <c r="Q53" s="456" t="s">
        <v>75</v>
      </c>
      <c r="R53" s="452"/>
      <c r="S53" s="452"/>
      <c r="T53" s="452"/>
      <c r="U53" s="452"/>
      <c r="V53" s="452"/>
      <c r="W53" s="452"/>
      <c r="X53" s="452"/>
      <c r="Y53" s="440"/>
      <c r="Z53" s="69"/>
      <c r="AA53" s="69"/>
      <c r="AB53" s="72"/>
      <c r="AC53" s="69"/>
      <c r="AD53" s="69"/>
      <c r="AE53" s="69"/>
      <c r="AF53" s="69"/>
      <c r="AG53" s="69"/>
      <c r="AH53" s="69"/>
    </row>
    <row r="54" spans="1:34" ht="15.75" customHeight="1" x14ac:dyDescent="0.3">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c r="AE54" s="32"/>
      <c r="AF54" s="32"/>
      <c r="AG54" s="32"/>
      <c r="AH54" s="32"/>
    </row>
    <row r="55" spans="1:34" ht="15.75" customHeight="1" x14ac:dyDescent="0.3">
      <c r="A55" s="75"/>
      <c r="B55" s="76"/>
      <c r="C55" s="459" t="s">
        <v>76</v>
      </c>
      <c r="D55" s="452"/>
      <c r="E55" s="452"/>
      <c r="F55" s="440"/>
      <c r="G55" s="460" t="s">
        <v>77</v>
      </c>
      <c r="H55" s="461" t="s">
        <v>78</v>
      </c>
      <c r="I55" s="462"/>
      <c r="J55" s="462"/>
      <c r="K55" s="462"/>
      <c r="L55" s="462"/>
      <c r="M55" s="462"/>
      <c r="N55" s="462"/>
      <c r="O55" s="462"/>
      <c r="P55" s="462"/>
      <c r="Q55" s="462"/>
      <c r="R55" s="462"/>
      <c r="S55" s="462"/>
      <c r="T55" s="462"/>
      <c r="U55" s="462"/>
      <c r="V55" s="462"/>
      <c r="W55" s="462"/>
      <c r="X55" s="462"/>
      <c r="Y55" s="462"/>
      <c r="Z55" s="462"/>
      <c r="AA55" s="463"/>
      <c r="AB55" s="68"/>
      <c r="AC55" s="75"/>
      <c r="AD55" s="75"/>
      <c r="AE55" s="75"/>
      <c r="AF55" s="75"/>
      <c r="AG55" s="75"/>
      <c r="AH55" s="75"/>
    </row>
    <row r="56" spans="1:34" ht="15.75" customHeight="1" x14ac:dyDescent="0.3">
      <c r="A56" s="75"/>
      <c r="B56" s="76"/>
      <c r="C56" s="77" t="s">
        <v>79</v>
      </c>
      <c r="D56" s="78" t="s">
        <v>164</v>
      </c>
      <c r="E56" s="459" t="s">
        <v>80</v>
      </c>
      <c r="F56" s="440"/>
      <c r="G56" s="426"/>
      <c r="H56" s="464"/>
      <c r="I56" s="465"/>
      <c r="J56" s="465"/>
      <c r="K56" s="465"/>
      <c r="L56" s="465"/>
      <c r="M56" s="465"/>
      <c r="N56" s="465"/>
      <c r="O56" s="465"/>
      <c r="P56" s="465"/>
      <c r="Q56" s="465"/>
      <c r="R56" s="465"/>
      <c r="S56" s="465"/>
      <c r="T56" s="465"/>
      <c r="U56" s="465"/>
      <c r="V56" s="465"/>
      <c r="W56" s="465"/>
      <c r="X56" s="465"/>
      <c r="Y56" s="465"/>
      <c r="Z56" s="465"/>
      <c r="AA56" s="466"/>
      <c r="AB56" s="68"/>
      <c r="AC56" s="75"/>
      <c r="AD56" s="75"/>
      <c r="AE56" s="75"/>
      <c r="AF56" s="75"/>
      <c r="AG56" s="75"/>
      <c r="AH56" s="75"/>
    </row>
    <row r="57" spans="1:34" ht="15.75" customHeight="1" x14ac:dyDescent="0.3">
      <c r="A57" s="75"/>
      <c r="B57" s="76"/>
      <c r="C57" s="79">
        <v>2024</v>
      </c>
      <c r="D57" s="80">
        <v>45474</v>
      </c>
      <c r="E57" s="467">
        <v>45656</v>
      </c>
      <c r="F57" s="440"/>
      <c r="G57" s="81">
        <v>0.5</v>
      </c>
      <c r="H57" s="471"/>
      <c r="I57" s="452"/>
      <c r="J57" s="452"/>
      <c r="K57" s="452"/>
      <c r="L57" s="452"/>
      <c r="M57" s="452"/>
      <c r="N57" s="452"/>
      <c r="O57" s="452"/>
      <c r="P57" s="452"/>
      <c r="Q57" s="452"/>
      <c r="R57" s="452"/>
      <c r="S57" s="452"/>
      <c r="T57" s="452"/>
      <c r="U57" s="452"/>
      <c r="V57" s="452"/>
      <c r="W57" s="452"/>
      <c r="X57" s="452"/>
      <c r="Y57" s="452"/>
      <c r="Z57" s="452"/>
      <c r="AA57" s="440"/>
      <c r="AB57" s="68"/>
      <c r="AC57" s="75"/>
      <c r="AD57" s="75"/>
      <c r="AE57" s="75"/>
      <c r="AF57" s="75"/>
      <c r="AG57" s="75"/>
      <c r="AH57" s="75"/>
    </row>
    <row r="58" spans="1:34" ht="15.75" customHeight="1" x14ac:dyDescent="0.3">
      <c r="A58" s="75"/>
      <c r="B58" s="76"/>
      <c r="C58" s="79">
        <v>2025</v>
      </c>
      <c r="D58" s="80">
        <v>45658</v>
      </c>
      <c r="E58" s="467">
        <v>46021</v>
      </c>
      <c r="F58" s="440"/>
      <c r="G58" s="81">
        <v>0.8</v>
      </c>
      <c r="H58" s="471"/>
      <c r="I58" s="452"/>
      <c r="J58" s="452"/>
      <c r="K58" s="452"/>
      <c r="L58" s="452"/>
      <c r="M58" s="452"/>
      <c r="N58" s="452"/>
      <c r="O58" s="452"/>
      <c r="P58" s="452"/>
      <c r="Q58" s="452"/>
      <c r="R58" s="452"/>
      <c r="S58" s="452"/>
      <c r="T58" s="452"/>
      <c r="U58" s="452"/>
      <c r="V58" s="452"/>
      <c r="W58" s="452"/>
      <c r="X58" s="452"/>
      <c r="Y58" s="452"/>
      <c r="Z58" s="452"/>
      <c r="AA58" s="440"/>
      <c r="AB58" s="68"/>
      <c r="AC58" s="75"/>
      <c r="AD58" s="75"/>
      <c r="AE58" s="75"/>
      <c r="AF58" s="75"/>
      <c r="AG58" s="75"/>
      <c r="AH58" s="75"/>
    </row>
    <row r="59" spans="1:34" ht="15.75" customHeight="1" x14ac:dyDescent="0.3">
      <c r="A59" s="75"/>
      <c r="B59" s="76"/>
      <c r="C59" s="79">
        <v>2026</v>
      </c>
      <c r="D59" s="80">
        <v>46023</v>
      </c>
      <c r="E59" s="467">
        <v>46386</v>
      </c>
      <c r="F59" s="440"/>
      <c r="G59" s="81">
        <v>0.4</v>
      </c>
      <c r="H59" s="471"/>
      <c r="I59" s="452"/>
      <c r="J59" s="452"/>
      <c r="K59" s="452"/>
      <c r="L59" s="452"/>
      <c r="M59" s="452"/>
      <c r="N59" s="452"/>
      <c r="O59" s="452"/>
      <c r="P59" s="452"/>
      <c r="Q59" s="452"/>
      <c r="R59" s="452"/>
      <c r="S59" s="452"/>
      <c r="T59" s="452"/>
      <c r="U59" s="452"/>
      <c r="V59" s="452"/>
      <c r="W59" s="452"/>
      <c r="X59" s="452"/>
      <c r="Y59" s="452"/>
      <c r="Z59" s="452"/>
      <c r="AA59" s="440"/>
      <c r="AB59" s="68"/>
      <c r="AC59" s="75"/>
      <c r="AD59" s="75"/>
      <c r="AE59" s="75"/>
      <c r="AF59" s="75"/>
      <c r="AG59" s="75"/>
      <c r="AH59" s="75"/>
    </row>
    <row r="60" spans="1:34" ht="15.75" customHeight="1" x14ac:dyDescent="0.3">
      <c r="A60" s="75"/>
      <c r="B60" s="76"/>
      <c r="C60" s="79">
        <v>2027</v>
      </c>
      <c r="D60" s="80">
        <v>46388</v>
      </c>
      <c r="E60" s="467">
        <v>46751</v>
      </c>
      <c r="F60" s="440"/>
      <c r="G60" s="81">
        <v>0.3</v>
      </c>
      <c r="H60" s="471"/>
      <c r="I60" s="452"/>
      <c r="J60" s="452"/>
      <c r="K60" s="452"/>
      <c r="L60" s="452"/>
      <c r="M60" s="452"/>
      <c r="N60" s="452"/>
      <c r="O60" s="452"/>
      <c r="P60" s="452"/>
      <c r="Q60" s="452"/>
      <c r="R60" s="452"/>
      <c r="S60" s="452"/>
      <c r="T60" s="452"/>
      <c r="U60" s="452"/>
      <c r="V60" s="452"/>
      <c r="W60" s="452"/>
      <c r="X60" s="452"/>
      <c r="Y60" s="452"/>
      <c r="Z60" s="452"/>
      <c r="AA60" s="440"/>
      <c r="AB60" s="68"/>
      <c r="AC60" s="75"/>
      <c r="AD60" s="75"/>
      <c r="AE60" s="75"/>
      <c r="AF60" s="75"/>
      <c r="AG60" s="75"/>
      <c r="AH60" s="75"/>
    </row>
    <row r="61" spans="1:34" ht="15.75" customHeight="1" x14ac:dyDescent="0.3">
      <c r="A61" s="75"/>
      <c r="B61" s="76"/>
      <c r="C61" s="79"/>
      <c r="D61" s="79"/>
      <c r="E61" s="459"/>
      <c r="F61" s="440"/>
      <c r="G61" s="78"/>
      <c r="H61" s="459"/>
      <c r="I61" s="452"/>
      <c r="J61" s="452"/>
      <c r="K61" s="452"/>
      <c r="L61" s="452"/>
      <c r="M61" s="452"/>
      <c r="N61" s="452"/>
      <c r="O61" s="452"/>
      <c r="P61" s="452"/>
      <c r="Q61" s="452"/>
      <c r="R61" s="452"/>
      <c r="S61" s="452"/>
      <c r="T61" s="452"/>
      <c r="U61" s="452"/>
      <c r="V61" s="452"/>
      <c r="W61" s="452"/>
      <c r="X61" s="452"/>
      <c r="Y61" s="452"/>
      <c r="Z61" s="452"/>
      <c r="AA61" s="440"/>
      <c r="AB61" s="68"/>
      <c r="AC61" s="75"/>
      <c r="AD61" s="75"/>
      <c r="AE61" s="75"/>
      <c r="AF61" s="75"/>
      <c r="AG61" s="75"/>
      <c r="AH61" s="75"/>
    </row>
    <row r="62" spans="1:34" ht="15.75" customHeight="1" x14ac:dyDescent="0.3">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c r="AE62" s="32"/>
      <c r="AF62" s="32"/>
      <c r="AG62" s="32"/>
      <c r="AH62" s="32"/>
    </row>
    <row r="63" spans="1:34" ht="15.75" customHeight="1" x14ac:dyDescent="0.3">
      <c r="A63" s="32"/>
      <c r="B63" s="40"/>
      <c r="C63" s="473" t="s">
        <v>81</v>
      </c>
      <c r="D63" s="469"/>
      <c r="E63" s="56"/>
      <c r="F63" s="47" t="s">
        <v>82</v>
      </c>
      <c r="G63" s="82"/>
      <c r="H63" s="59"/>
      <c r="I63" s="47" t="s">
        <v>83</v>
      </c>
      <c r="J63" s="32"/>
      <c r="K63" s="472"/>
      <c r="L63" s="440"/>
      <c r="M63" s="56"/>
      <c r="N63" s="32"/>
      <c r="O63" s="32"/>
      <c r="P63" s="32"/>
      <c r="Q63" s="32"/>
      <c r="R63" s="32"/>
      <c r="S63" s="32"/>
      <c r="T63" s="32"/>
      <c r="U63" s="32"/>
      <c r="V63" s="32"/>
      <c r="W63" s="32"/>
      <c r="X63" s="32"/>
      <c r="Y63" s="32"/>
      <c r="Z63" s="32"/>
      <c r="AA63" s="32"/>
      <c r="AB63" s="50"/>
      <c r="AC63" s="32"/>
      <c r="AD63" s="32"/>
      <c r="AE63" s="32"/>
      <c r="AF63" s="32"/>
      <c r="AG63" s="32"/>
      <c r="AH63" s="32"/>
    </row>
    <row r="64" spans="1:34" ht="15.75" customHeight="1" x14ac:dyDescent="0.3">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c r="AE64" s="32"/>
      <c r="AF64" s="32"/>
      <c r="AG64" s="32"/>
      <c r="AH64" s="32"/>
    </row>
    <row r="65" spans="1:34" ht="15.75" customHeight="1" x14ac:dyDescent="0.3">
      <c r="A65" s="32"/>
      <c r="B65" s="470" t="s">
        <v>84</v>
      </c>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40"/>
      <c r="AC65" s="32"/>
      <c r="AD65" s="32"/>
      <c r="AE65" s="32"/>
      <c r="AF65" s="32"/>
      <c r="AG65" s="32"/>
      <c r="AH65" s="32"/>
    </row>
    <row r="66" spans="1:34" ht="15.75" customHeight="1" x14ac:dyDescent="0.3">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c r="AE66" s="32"/>
      <c r="AF66" s="32"/>
      <c r="AG66" s="32"/>
      <c r="AH66" s="32"/>
    </row>
    <row r="67" spans="1:34" ht="29.25" customHeight="1" x14ac:dyDescent="0.3">
      <c r="A67" s="32"/>
      <c r="B67" s="459" t="s">
        <v>79</v>
      </c>
      <c r="C67" s="440"/>
      <c r="D67" s="78"/>
      <c r="E67" s="459" t="s">
        <v>85</v>
      </c>
      <c r="F67" s="440"/>
      <c r="G67" s="78"/>
      <c r="H67" s="451" t="s">
        <v>86</v>
      </c>
      <c r="I67" s="440"/>
      <c r="J67" s="459"/>
      <c r="K67" s="440"/>
      <c r="L67" s="468"/>
      <c r="M67" s="469"/>
      <c r="N67" s="78" t="s">
        <v>87</v>
      </c>
      <c r="O67" s="459"/>
      <c r="P67" s="452"/>
      <c r="Q67" s="440"/>
      <c r="R67" s="459" t="s">
        <v>88</v>
      </c>
      <c r="S67" s="452"/>
      <c r="T67" s="440"/>
      <c r="U67" s="459"/>
      <c r="V67" s="452"/>
      <c r="W67" s="440"/>
      <c r="X67" s="459" t="s">
        <v>89</v>
      </c>
      <c r="Y67" s="440"/>
      <c r="Z67" s="459"/>
      <c r="AA67" s="452"/>
      <c r="AB67" s="440"/>
      <c r="AC67" s="32"/>
      <c r="AD67" s="32"/>
      <c r="AE67" s="32"/>
      <c r="AF67" s="32"/>
      <c r="AG67" s="32"/>
      <c r="AH67" s="32"/>
    </row>
    <row r="68" spans="1:34" ht="15.75" customHeight="1" x14ac:dyDescent="0.3">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c r="AE68" s="32"/>
      <c r="AF68" s="32"/>
      <c r="AG68" s="32"/>
      <c r="AH68" s="32"/>
    </row>
    <row r="69" spans="1:34" ht="15.75" customHeight="1" x14ac:dyDescent="0.3">
      <c r="A69" s="32"/>
      <c r="B69" s="470" t="s">
        <v>90</v>
      </c>
      <c r="C69" s="440"/>
      <c r="D69" s="474"/>
      <c r="E69" s="475"/>
      <c r="F69" s="475"/>
      <c r="G69" s="475"/>
      <c r="H69" s="475"/>
      <c r="I69" s="475"/>
      <c r="J69" s="475"/>
      <c r="K69" s="475"/>
      <c r="L69" s="475"/>
      <c r="M69" s="475"/>
      <c r="N69" s="475"/>
      <c r="O69" s="475"/>
      <c r="P69" s="475"/>
      <c r="Q69" s="475"/>
      <c r="R69" s="475"/>
      <c r="S69" s="475"/>
      <c r="T69" s="475"/>
      <c r="U69" s="475"/>
      <c r="V69" s="475"/>
      <c r="W69" s="475"/>
      <c r="X69" s="475"/>
      <c r="Y69" s="475"/>
      <c r="Z69" s="475"/>
      <c r="AA69" s="475"/>
      <c r="AB69" s="476"/>
      <c r="AC69" s="32"/>
      <c r="AD69" s="32"/>
      <c r="AE69" s="32"/>
      <c r="AF69" s="32"/>
      <c r="AG69" s="32"/>
      <c r="AH69" s="32"/>
    </row>
    <row r="70" spans="1:34" ht="15.75" customHeight="1" x14ac:dyDescent="0.3">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c r="AE70" s="32"/>
      <c r="AF70" s="32"/>
      <c r="AG70" s="32"/>
      <c r="AH70" s="32"/>
    </row>
    <row r="71" spans="1:34" ht="15.75" customHeight="1" x14ac:dyDescent="0.3">
      <c r="A71" s="32"/>
      <c r="B71" s="470" t="s">
        <v>91</v>
      </c>
      <c r="C71" s="440"/>
      <c r="D71" s="477"/>
      <c r="E71" s="475"/>
      <c r="F71" s="475"/>
      <c r="G71" s="475"/>
      <c r="H71" s="475"/>
      <c r="I71" s="475"/>
      <c r="J71" s="475"/>
      <c r="K71" s="475"/>
      <c r="L71" s="475"/>
      <c r="M71" s="475"/>
      <c r="N71" s="475"/>
      <c r="O71" s="475"/>
      <c r="P71" s="475"/>
      <c r="Q71" s="475"/>
      <c r="R71" s="475"/>
      <c r="S71" s="475"/>
      <c r="T71" s="475"/>
      <c r="U71" s="475"/>
      <c r="V71" s="475"/>
      <c r="W71" s="475"/>
      <c r="X71" s="475"/>
      <c r="Y71" s="475"/>
      <c r="Z71" s="475"/>
      <c r="AA71" s="475"/>
      <c r="AB71" s="476"/>
      <c r="AC71" s="32"/>
      <c r="AD71" s="32"/>
      <c r="AE71" s="32"/>
      <c r="AF71" s="32"/>
      <c r="AG71" s="32"/>
      <c r="AH71" s="32"/>
    </row>
    <row r="72" spans="1:34" ht="15.75" customHeight="1" x14ac:dyDescent="0.3">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c r="AE72" s="32"/>
      <c r="AF72" s="32"/>
      <c r="AG72" s="32"/>
      <c r="AH72" s="32"/>
    </row>
    <row r="73" spans="1:34" ht="15.75" customHeight="1" x14ac:dyDescent="0.3">
      <c r="A73" s="32"/>
      <c r="B73" s="470" t="s">
        <v>92</v>
      </c>
      <c r="C73" s="440"/>
      <c r="D73" s="477"/>
      <c r="E73" s="475"/>
      <c r="F73" s="475"/>
      <c r="G73" s="475"/>
      <c r="H73" s="475"/>
      <c r="I73" s="475"/>
      <c r="J73" s="475"/>
      <c r="K73" s="475"/>
      <c r="L73" s="475"/>
      <c r="M73" s="475"/>
      <c r="N73" s="475"/>
      <c r="O73" s="475"/>
      <c r="P73" s="475"/>
      <c r="Q73" s="475"/>
      <c r="R73" s="475"/>
      <c r="S73" s="475"/>
      <c r="T73" s="475"/>
      <c r="U73" s="475"/>
      <c r="V73" s="475"/>
      <c r="W73" s="475"/>
      <c r="X73" s="475"/>
      <c r="Y73" s="475"/>
      <c r="Z73" s="475"/>
      <c r="AA73" s="475"/>
      <c r="AB73" s="476"/>
      <c r="AC73" s="32"/>
      <c r="AD73" s="32"/>
      <c r="AE73" s="32"/>
      <c r="AF73" s="32"/>
      <c r="AG73" s="32"/>
      <c r="AH73" s="32"/>
    </row>
    <row r="74" spans="1:34" ht="15.75" customHeight="1" x14ac:dyDescent="0.3">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c r="AE74" s="32"/>
      <c r="AF74" s="32"/>
      <c r="AG74" s="32"/>
      <c r="AH74" s="32"/>
    </row>
    <row r="75" spans="1:34" ht="15.75" customHeight="1" x14ac:dyDescent="0.3">
      <c r="A75" s="32"/>
      <c r="B75" s="470" t="s">
        <v>93</v>
      </c>
      <c r="C75" s="440"/>
      <c r="D75" s="477"/>
      <c r="E75" s="475"/>
      <c r="F75" s="475"/>
      <c r="G75" s="475"/>
      <c r="H75" s="475"/>
      <c r="I75" s="475"/>
      <c r="J75" s="475"/>
      <c r="K75" s="475"/>
      <c r="L75" s="475"/>
      <c r="M75" s="475"/>
      <c r="N75" s="475"/>
      <c r="O75" s="475"/>
      <c r="P75" s="475"/>
      <c r="Q75" s="475"/>
      <c r="R75" s="475"/>
      <c r="S75" s="475"/>
      <c r="T75" s="475"/>
      <c r="U75" s="475"/>
      <c r="V75" s="475"/>
      <c r="W75" s="475"/>
      <c r="X75" s="475"/>
      <c r="Y75" s="475"/>
      <c r="Z75" s="475"/>
      <c r="AA75" s="475"/>
      <c r="AB75" s="476"/>
      <c r="AC75" s="32"/>
      <c r="AD75" s="32"/>
      <c r="AE75" s="32"/>
      <c r="AF75" s="32"/>
      <c r="AG75" s="32"/>
      <c r="AH75" s="32"/>
    </row>
    <row r="76" spans="1:34" ht="15.75" customHeight="1" x14ac:dyDescent="0.3">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c r="AE76" s="32"/>
      <c r="AF76" s="32"/>
      <c r="AG76" s="32"/>
      <c r="AH76" s="32"/>
    </row>
    <row r="77" spans="1:34" ht="15.75" customHeight="1" x14ac:dyDescent="0.3">
      <c r="A77" s="32"/>
      <c r="B77" s="470" t="s">
        <v>94</v>
      </c>
      <c r="C77" s="440"/>
      <c r="D77" s="477"/>
      <c r="E77" s="475"/>
      <c r="F77" s="475"/>
      <c r="G77" s="475"/>
      <c r="H77" s="475"/>
      <c r="I77" s="475"/>
      <c r="J77" s="475"/>
      <c r="K77" s="475"/>
      <c r="L77" s="475"/>
      <c r="M77" s="475"/>
      <c r="N77" s="475"/>
      <c r="O77" s="475"/>
      <c r="P77" s="475"/>
      <c r="Q77" s="475"/>
      <c r="R77" s="475"/>
      <c r="S77" s="475"/>
      <c r="T77" s="475"/>
      <c r="U77" s="475"/>
      <c r="V77" s="475"/>
      <c r="W77" s="475"/>
      <c r="X77" s="475"/>
      <c r="Y77" s="475"/>
      <c r="Z77" s="475"/>
      <c r="AA77" s="475"/>
      <c r="AB77" s="476"/>
      <c r="AC77" s="32"/>
      <c r="AD77" s="32"/>
      <c r="AE77" s="32"/>
      <c r="AF77" s="32"/>
      <c r="AG77" s="32"/>
      <c r="AH77" s="32"/>
    </row>
    <row r="78" spans="1:34" ht="15.75" customHeight="1" x14ac:dyDescent="0.3">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c r="AE78" s="32"/>
      <c r="AF78" s="32"/>
      <c r="AG78" s="32"/>
      <c r="AH78" s="32"/>
    </row>
    <row r="79" spans="1:34" ht="15.75" customHeight="1" x14ac:dyDescent="0.3">
      <c r="A79" s="32"/>
      <c r="B79" s="470" t="s">
        <v>95</v>
      </c>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40"/>
      <c r="AC79" s="32"/>
      <c r="AD79" s="32"/>
      <c r="AE79" s="32"/>
      <c r="AF79" s="32"/>
      <c r="AG79" s="32"/>
      <c r="AH79" s="32"/>
    </row>
    <row r="80" spans="1:34" ht="15.75" customHeight="1" x14ac:dyDescent="0.3">
      <c r="A80" s="32"/>
      <c r="B80" s="451" t="s">
        <v>35</v>
      </c>
      <c r="C80" s="440"/>
      <c r="D80" s="92" t="s">
        <v>96</v>
      </c>
      <c r="E80" s="451" t="s">
        <v>97</v>
      </c>
      <c r="F80" s="440"/>
      <c r="G80" s="451" t="s">
        <v>95</v>
      </c>
      <c r="H80" s="452"/>
      <c r="I80" s="452"/>
      <c r="J80" s="452"/>
      <c r="K80" s="452"/>
      <c r="L80" s="452"/>
      <c r="M80" s="452"/>
      <c r="N80" s="452"/>
      <c r="O80" s="440"/>
      <c r="P80" s="451" t="s">
        <v>98</v>
      </c>
      <c r="Q80" s="452"/>
      <c r="R80" s="452"/>
      <c r="S80" s="452"/>
      <c r="T80" s="452"/>
      <c r="U80" s="452"/>
      <c r="V80" s="452"/>
      <c r="W80" s="452"/>
      <c r="X80" s="452"/>
      <c r="Y80" s="452"/>
      <c r="Z80" s="452"/>
      <c r="AA80" s="452"/>
      <c r="AB80" s="440"/>
      <c r="AC80" s="32"/>
      <c r="AD80" s="32"/>
      <c r="AE80" s="32"/>
      <c r="AF80" s="32"/>
      <c r="AG80" s="32"/>
      <c r="AH80" s="32"/>
    </row>
    <row r="81" spans="1:34" ht="15.75" customHeight="1" x14ac:dyDescent="0.3">
      <c r="A81" s="32"/>
      <c r="B81" s="451"/>
      <c r="C81" s="440"/>
      <c r="D81" s="58"/>
      <c r="E81" s="451"/>
      <c r="F81" s="440"/>
      <c r="G81" s="478"/>
      <c r="H81" s="452"/>
      <c r="I81" s="452"/>
      <c r="J81" s="452"/>
      <c r="K81" s="452"/>
      <c r="L81" s="452"/>
      <c r="M81" s="452"/>
      <c r="N81" s="452"/>
      <c r="O81" s="440"/>
      <c r="P81" s="478"/>
      <c r="Q81" s="452"/>
      <c r="R81" s="452"/>
      <c r="S81" s="452"/>
      <c r="T81" s="452"/>
      <c r="U81" s="452"/>
      <c r="V81" s="452"/>
      <c r="W81" s="452"/>
      <c r="X81" s="452"/>
      <c r="Y81" s="452"/>
      <c r="Z81" s="452"/>
      <c r="AA81" s="452"/>
      <c r="AB81" s="440"/>
      <c r="AC81" s="32"/>
      <c r="AD81" s="32"/>
      <c r="AE81" s="32"/>
      <c r="AF81" s="32"/>
      <c r="AG81" s="32"/>
      <c r="AH81" s="32"/>
    </row>
    <row r="82" spans="1:34" ht="15.75" customHeight="1" x14ac:dyDescent="0.3">
      <c r="A82" s="32"/>
      <c r="B82" s="451"/>
      <c r="C82" s="440"/>
      <c r="D82" s="58"/>
      <c r="E82" s="451"/>
      <c r="F82" s="440"/>
      <c r="G82" s="478"/>
      <c r="H82" s="452"/>
      <c r="I82" s="452"/>
      <c r="J82" s="452"/>
      <c r="K82" s="452"/>
      <c r="L82" s="452"/>
      <c r="M82" s="452"/>
      <c r="N82" s="452"/>
      <c r="O82" s="440"/>
      <c r="P82" s="478"/>
      <c r="Q82" s="452"/>
      <c r="R82" s="452"/>
      <c r="S82" s="452"/>
      <c r="T82" s="452"/>
      <c r="U82" s="452"/>
      <c r="V82" s="452"/>
      <c r="W82" s="452"/>
      <c r="X82" s="452"/>
      <c r="Y82" s="452"/>
      <c r="Z82" s="452"/>
      <c r="AA82" s="452"/>
      <c r="AB82" s="440"/>
      <c r="AC82" s="32"/>
      <c r="AD82" s="32"/>
      <c r="AE82" s="32"/>
      <c r="AF82" s="32"/>
      <c r="AG82" s="32"/>
      <c r="AH82" s="32"/>
    </row>
    <row r="83" spans="1:34" ht="26.25" customHeight="1" x14ac:dyDescent="0.3">
      <c r="A83" s="32"/>
      <c r="B83" s="479" t="s">
        <v>218</v>
      </c>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452"/>
      <c r="AB83" s="440"/>
      <c r="AC83" s="32"/>
      <c r="AD83" s="93"/>
      <c r="AE83" s="32"/>
      <c r="AF83" s="32"/>
      <c r="AG83" s="32"/>
      <c r="AH83" s="32"/>
    </row>
    <row r="84" spans="1:34"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row>
    <row r="85" spans="1:34"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row>
    <row r="86" spans="1:34"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row>
    <row r="87" spans="1:34"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row>
    <row r="88" spans="1:34"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row>
    <row r="89" spans="1:34"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row>
    <row r="90" spans="1:34"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row>
    <row r="91" spans="1:34"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row>
    <row r="92" spans="1:34"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row>
    <row r="93" spans="1:34"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row>
    <row r="94" spans="1:34"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row>
    <row r="95" spans="1:34"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row>
    <row r="96" spans="1:34"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row>
    <row r="97" spans="1:34"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row>
    <row r="98" spans="1:34"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row>
    <row r="99" spans="1:34"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row>
    <row r="100" spans="1:34"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row>
    <row r="101" spans="1:34"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row>
    <row r="102" spans="1:34"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row>
    <row r="103" spans="1:34"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row>
    <row r="104" spans="1:34"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row>
    <row r="105" spans="1:34"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row>
    <row r="106" spans="1:34"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row>
    <row r="107" spans="1:34"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row>
    <row r="108" spans="1:34"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row>
    <row r="109" spans="1:34"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row>
    <row r="110" spans="1:34"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row>
    <row r="111" spans="1:34"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row>
    <row r="112" spans="1:34"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row>
    <row r="113" spans="1:34"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row>
    <row r="114" spans="1:34"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row>
    <row r="115" spans="1:34"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row>
    <row r="116" spans="1:34"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row>
    <row r="117" spans="1:34"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row>
    <row r="118" spans="1:34"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row>
    <row r="119" spans="1:34"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row>
    <row r="120" spans="1:34"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row>
    <row r="121" spans="1:34"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row>
    <row r="122" spans="1:34"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row>
    <row r="123" spans="1:34"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row>
    <row r="124" spans="1:34"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row>
    <row r="125" spans="1:34"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row>
    <row r="126" spans="1:34"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row>
    <row r="127" spans="1:34"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row>
    <row r="128" spans="1:34"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row>
    <row r="129" spans="1:34"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row>
    <row r="130" spans="1:34"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row>
    <row r="131" spans="1:34"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row>
    <row r="132" spans="1:34"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row>
    <row r="133" spans="1:34"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row>
    <row r="134" spans="1:34"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row>
    <row r="135" spans="1:34"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row>
    <row r="136" spans="1:34"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row>
    <row r="137" spans="1:34"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row>
    <row r="138" spans="1:34"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row>
    <row r="139" spans="1:34"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row>
    <row r="140" spans="1:34"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row>
    <row r="141" spans="1:34"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row>
    <row r="142" spans="1:34"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row>
    <row r="143" spans="1:34"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row>
    <row r="144" spans="1:34"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row>
    <row r="145" spans="1:34"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row>
    <row r="146" spans="1:34"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row>
    <row r="147" spans="1:34"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row>
    <row r="148" spans="1:34"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row>
    <row r="149" spans="1:34"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row>
    <row r="150" spans="1:34"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row>
    <row r="151" spans="1:34"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row>
    <row r="152" spans="1:34"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row>
    <row r="153" spans="1:34"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row>
    <row r="154" spans="1:34"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row>
    <row r="155" spans="1:34"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row>
    <row r="156" spans="1:34"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row>
    <row r="157" spans="1:34"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row>
    <row r="158" spans="1:34"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row>
    <row r="159" spans="1:34"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row>
    <row r="160" spans="1:34"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row>
    <row r="161" spans="1:34"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row>
    <row r="162" spans="1:34"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row>
    <row r="163" spans="1:34"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row>
    <row r="164" spans="1:34"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row>
    <row r="165" spans="1:34"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row>
    <row r="166" spans="1:34"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row>
    <row r="167" spans="1:34"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row>
    <row r="168" spans="1:34"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row>
    <row r="169" spans="1:34"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row>
    <row r="170" spans="1:34"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row>
    <row r="171" spans="1:34"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row>
    <row r="172" spans="1:34"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row>
    <row r="173" spans="1:34"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row>
    <row r="174" spans="1:34"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row>
    <row r="175" spans="1:34"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row>
    <row r="176" spans="1:34"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row>
    <row r="177" spans="1:34"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row>
    <row r="178" spans="1:34"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row>
    <row r="179" spans="1:34"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row>
    <row r="180" spans="1:34"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row>
    <row r="181" spans="1:34"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row>
    <row r="182" spans="1:34"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row>
    <row r="183" spans="1:34"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row>
    <row r="184" spans="1:34"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row>
    <row r="185" spans="1:34"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row>
    <row r="186" spans="1:34"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row>
    <row r="187" spans="1:34"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row>
    <row r="188" spans="1:34"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row>
    <row r="189" spans="1:34"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row>
    <row r="190" spans="1:34"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row>
    <row r="191" spans="1:34"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row>
    <row r="192" spans="1:34"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row>
    <row r="193" spans="1:34"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row>
    <row r="194" spans="1:34"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row>
    <row r="195" spans="1:34"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row>
    <row r="196" spans="1:34"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row>
    <row r="197" spans="1:34"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row>
    <row r="198" spans="1:34"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row>
    <row r="199" spans="1:34"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row>
    <row r="200" spans="1:34"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row>
    <row r="201" spans="1:34"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row>
    <row r="202" spans="1:34"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row>
    <row r="203" spans="1:34"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row>
    <row r="204" spans="1:34"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row>
    <row r="205" spans="1:34"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row>
    <row r="206" spans="1:34"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row>
    <row r="207" spans="1:34"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row>
    <row r="208" spans="1:34"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row>
    <row r="209" spans="1:34"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row>
    <row r="210" spans="1:34"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row>
    <row r="211" spans="1:34"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row>
    <row r="212" spans="1:34"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row>
    <row r="213" spans="1:34"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row>
    <row r="214" spans="1:34"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row>
    <row r="215" spans="1:34"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row>
    <row r="216" spans="1:34"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row>
    <row r="217" spans="1:34"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row>
    <row r="218" spans="1:34"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row>
    <row r="219" spans="1:34"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row>
    <row r="220" spans="1:34"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row>
    <row r="221" spans="1:34"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row>
    <row r="222" spans="1:34"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row>
    <row r="223" spans="1:34"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row>
    <row r="224" spans="1:34"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row>
    <row r="225" spans="1:34"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row>
    <row r="226" spans="1:34"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row>
    <row r="227" spans="1:34"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row>
    <row r="228" spans="1:34"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row>
    <row r="229" spans="1:34"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row>
    <row r="230" spans="1:34"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row>
    <row r="231" spans="1:34"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row>
    <row r="232" spans="1:34"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row>
    <row r="233" spans="1:34"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row>
    <row r="234" spans="1:34"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row>
    <row r="235" spans="1:34"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row>
    <row r="236" spans="1:34"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row>
    <row r="237" spans="1:34"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row>
    <row r="238" spans="1:34"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row>
    <row r="239" spans="1:34"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row>
    <row r="240" spans="1:34"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row>
    <row r="241" spans="1:34"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row>
    <row r="242" spans="1:34"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row>
    <row r="243" spans="1:34"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row>
    <row r="244" spans="1:34"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row>
    <row r="245" spans="1:34"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row>
    <row r="246" spans="1:34"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row>
    <row r="247" spans="1:34"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row>
    <row r="248" spans="1:34"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row>
    <row r="249" spans="1:34"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row>
    <row r="250" spans="1:34"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row>
    <row r="251" spans="1:34"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row>
    <row r="252" spans="1:34"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row>
    <row r="253" spans="1:34"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row>
    <row r="254" spans="1:34"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row>
    <row r="255" spans="1:34"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row>
    <row r="256" spans="1:34"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row>
    <row r="257" spans="1:34"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row>
    <row r="258" spans="1:34"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row>
    <row r="259" spans="1:34"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row>
    <row r="260" spans="1:34"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row>
    <row r="261" spans="1:34"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row>
    <row r="262" spans="1:34"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row>
    <row r="263" spans="1:34"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row>
    <row r="264" spans="1:34"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row>
    <row r="265" spans="1:34"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row>
    <row r="266" spans="1:34"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row>
    <row r="267" spans="1:34"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row>
    <row r="268" spans="1:34"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row>
    <row r="269" spans="1:34"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row>
    <row r="270" spans="1:34"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row>
    <row r="271" spans="1:34"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row>
    <row r="272" spans="1:34"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row>
    <row r="273" spans="1:34"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row>
    <row r="274" spans="1:34"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row>
    <row r="275" spans="1:34"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row>
    <row r="276" spans="1:34"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row>
    <row r="277" spans="1:34"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row>
    <row r="278" spans="1:34"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row>
    <row r="279" spans="1:34"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row>
    <row r="280" spans="1:34"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row>
    <row r="281" spans="1:34"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row>
    <row r="282" spans="1:34"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row>
    <row r="283" spans="1:34"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row>
    <row r="284" spans="1:34"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row>
    <row r="285" spans="1:34"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row>
    <row r="286" spans="1:34"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row>
    <row r="287" spans="1:34"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row>
    <row r="288" spans="1:34"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row>
    <row r="289" spans="1:34"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row>
    <row r="290" spans="1:34"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row>
    <row r="291" spans="1:34"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row>
    <row r="292" spans="1:34"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row>
    <row r="293" spans="1:34"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row>
    <row r="294" spans="1:34"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row>
    <row r="295" spans="1:34"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row>
    <row r="296" spans="1:34"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row>
    <row r="297" spans="1:34"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row>
    <row r="298" spans="1:34"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row>
    <row r="299" spans="1:34"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row>
    <row r="300" spans="1:34"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row>
    <row r="301" spans="1:34"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row>
    <row r="302" spans="1:34"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row>
    <row r="303" spans="1:34"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row>
    <row r="304" spans="1:34"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row>
    <row r="305" spans="1:34"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row>
    <row r="306" spans="1:34"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row>
    <row r="307" spans="1:34"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row>
    <row r="308" spans="1:34"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row>
    <row r="309" spans="1:34"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row>
    <row r="310" spans="1:34"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row>
    <row r="311" spans="1:34"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row>
    <row r="312" spans="1:34"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row>
    <row r="313" spans="1:34"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row>
    <row r="314" spans="1:34"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row>
    <row r="315" spans="1:34"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row>
    <row r="316" spans="1:34"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row>
    <row r="317" spans="1:34"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row>
    <row r="318" spans="1:34"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row>
    <row r="319" spans="1:34"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row>
    <row r="320" spans="1:34"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row>
    <row r="321" spans="1:34"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row>
    <row r="322" spans="1:34"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row>
    <row r="323" spans="1:34"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row>
    <row r="324" spans="1:34"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row>
    <row r="325" spans="1:34"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row>
    <row r="326" spans="1:34"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row>
    <row r="327" spans="1:34"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row>
    <row r="328" spans="1:34"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row>
    <row r="329" spans="1:34"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row>
    <row r="330" spans="1:34"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row>
    <row r="331" spans="1:34"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row>
    <row r="332" spans="1:34"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row>
    <row r="333" spans="1:34"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row>
    <row r="334" spans="1:34"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row>
    <row r="335" spans="1:34"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row>
    <row r="336" spans="1:34"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row>
    <row r="337" spans="1:34"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row>
    <row r="338" spans="1:34"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row>
    <row r="339" spans="1:34"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row>
    <row r="340" spans="1:34"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row>
    <row r="341" spans="1:34"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row>
    <row r="342" spans="1:34"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row>
    <row r="343" spans="1:34"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row>
    <row r="344" spans="1:34"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row>
    <row r="345" spans="1:34"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row>
    <row r="346" spans="1:34"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row>
    <row r="347" spans="1:34"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row>
    <row r="348" spans="1:34"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row>
    <row r="349" spans="1:34"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row>
    <row r="350" spans="1:34"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row>
    <row r="351" spans="1:34"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row>
    <row r="352" spans="1:34"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row>
    <row r="353" spans="1:34"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row>
    <row r="354" spans="1:34"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row>
    <row r="355" spans="1:34"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row>
    <row r="356" spans="1:34"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row>
    <row r="357" spans="1:34"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row>
    <row r="358" spans="1:34"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row>
    <row r="359" spans="1:34"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row>
    <row r="360" spans="1:34"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row>
    <row r="361" spans="1:34"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row>
    <row r="362" spans="1:34"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row>
    <row r="363" spans="1:34"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row>
    <row r="364" spans="1:34"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row>
    <row r="365" spans="1:34"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row>
    <row r="366" spans="1:34"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row>
    <row r="367" spans="1:34"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row>
    <row r="368" spans="1:34"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row>
    <row r="369" spans="1:34"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row>
    <row r="370" spans="1:34"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row>
    <row r="371" spans="1:34"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row>
    <row r="372" spans="1:34"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row>
    <row r="373" spans="1:34"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row>
    <row r="374" spans="1:34"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row>
    <row r="375" spans="1:34"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row>
    <row r="376" spans="1:34"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row>
    <row r="377" spans="1:34"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row>
    <row r="378" spans="1:34"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row>
    <row r="379" spans="1:34"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row>
    <row r="380" spans="1:34"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row>
    <row r="381" spans="1:34"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row>
    <row r="382" spans="1:34"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row>
    <row r="383" spans="1:34"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row>
    <row r="384" spans="1:34"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row>
    <row r="385" spans="1:34"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row>
    <row r="386" spans="1:34"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row>
    <row r="387" spans="1:34"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row>
    <row r="388" spans="1:34"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row>
    <row r="389" spans="1:34"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row>
    <row r="390" spans="1:34"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row>
    <row r="391" spans="1:34"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row>
    <row r="392" spans="1:34"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row>
    <row r="393" spans="1:34"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row>
    <row r="394" spans="1:34"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row>
    <row r="395" spans="1:34"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row>
    <row r="396" spans="1:34"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row>
    <row r="397" spans="1:34"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row>
    <row r="398" spans="1:34"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row>
    <row r="399" spans="1:34"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row>
    <row r="400" spans="1:34"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row>
    <row r="401" spans="1:34"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row>
    <row r="402" spans="1:34"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row>
    <row r="403" spans="1:34"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row>
    <row r="404" spans="1:34"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row>
    <row r="405" spans="1:34"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row>
    <row r="406" spans="1:34"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row>
    <row r="407" spans="1:34"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row>
    <row r="408" spans="1:34"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row>
    <row r="409" spans="1:34"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row>
    <row r="410" spans="1:34"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row>
    <row r="411" spans="1:34"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row>
    <row r="412" spans="1:34"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row>
    <row r="413" spans="1:34"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row>
    <row r="414" spans="1:34"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row>
    <row r="415" spans="1:34"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row>
    <row r="416" spans="1:34"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row>
    <row r="417" spans="1:34"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row>
    <row r="418" spans="1:34"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row>
    <row r="419" spans="1:34"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row>
    <row r="420" spans="1:34"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row>
    <row r="421" spans="1:34"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row>
    <row r="422" spans="1:34"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row>
    <row r="423" spans="1:34"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row>
    <row r="424" spans="1:34"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row>
    <row r="425" spans="1:34"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row>
    <row r="426" spans="1:34"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row>
    <row r="427" spans="1:34"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row>
    <row r="428" spans="1:34"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row>
    <row r="429" spans="1:34"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row>
    <row r="430" spans="1:34"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row>
    <row r="431" spans="1:34"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row>
    <row r="432" spans="1:34"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row>
    <row r="433" spans="1:34"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row>
    <row r="434" spans="1:34"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row>
    <row r="435" spans="1:34"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row>
    <row r="436" spans="1:34"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row>
    <row r="437" spans="1:34"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row>
    <row r="438" spans="1:34"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row>
    <row r="439" spans="1:34"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row>
    <row r="440" spans="1:34"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row>
    <row r="441" spans="1:34"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row>
    <row r="442" spans="1:34"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row>
    <row r="443" spans="1:34"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row>
    <row r="444" spans="1:34"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row>
    <row r="445" spans="1:34"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row>
    <row r="446" spans="1:34"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row>
    <row r="447" spans="1:34"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row>
    <row r="448" spans="1:34"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row>
    <row r="449" spans="1:34"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row>
    <row r="450" spans="1:34"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row>
    <row r="451" spans="1:34"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row>
    <row r="452" spans="1:34"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row>
    <row r="453" spans="1:34"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row>
    <row r="454" spans="1:34"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row>
    <row r="455" spans="1:34"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row>
    <row r="456" spans="1:34"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row>
    <row r="457" spans="1:34"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row>
    <row r="458" spans="1:34"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row>
    <row r="459" spans="1:34"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row>
    <row r="460" spans="1:34"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row>
    <row r="461" spans="1:34"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row>
    <row r="462" spans="1:34"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row>
    <row r="463" spans="1:34"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row>
    <row r="464" spans="1:34"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row>
    <row r="465" spans="1:34"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row>
    <row r="466" spans="1:34"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row>
    <row r="467" spans="1:34"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row>
    <row r="468" spans="1:34"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row>
    <row r="469" spans="1:34"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row>
    <row r="470" spans="1:34"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row>
    <row r="471" spans="1:34"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row>
    <row r="472" spans="1:34"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row>
    <row r="473" spans="1:34"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row>
    <row r="474" spans="1:34"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row>
    <row r="475" spans="1:34"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row>
    <row r="476" spans="1:34"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row>
    <row r="477" spans="1:34"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row>
    <row r="478" spans="1:34"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row>
    <row r="479" spans="1:34"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row>
    <row r="480" spans="1:34"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row>
    <row r="481" spans="1:34"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row>
    <row r="482" spans="1:34"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row>
    <row r="483" spans="1:34"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row>
    <row r="484" spans="1:34"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row>
    <row r="485" spans="1:34"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row>
    <row r="486" spans="1:34"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row>
    <row r="487" spans="1:34"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row>
    <row r="488" spans="1:34"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row>
    <row r="489" spans="1:34"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row>
    <row r="490" spans="1:34"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row>
    <row r="491" spans="1:34"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row>
    <row r="492" spans="1:34"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row>
    <row r="493" spans="1:34"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row>
    <row r="494" spans="1:34"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row>
    <row r="495" spans="1:34"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row>
    <row r="496" spans="1:34"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row>
    <row r="497" spans="1:34"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row>
    <row r="498" spans="1:34"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row>
    <row r="499" spans="1:34"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row>
    <row r="500" spans="1:34"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row>
    <row r="501" spans="1:34"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row>
    <row r="502" spans="1:34"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row>
    <row r="503" spans="1:34"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row>
    <row r="504" spans="1:34"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row>
    <row r="505" spans="1:34"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row>
    <row r="506" spans="1:34"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row>
    <row r="507" spans="1:34"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row>
    <row r="508" spans="1:34"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row>
    <row r="509" spans="1:34"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row>
    <row r="510" spans="1:34"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row>
    <row r="511" spans="1:34"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row>
    <row r="512" spans="1:34"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row>
    <row r="513" spans="1:34"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row>
    <row r="514" spans="1:34"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row>
    <row r="515" spans="1:34"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row>
    <row r="516" spans="1:34"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row>
    <row r="517" spans="1:34"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row>
    <row r="518" spans="1:34"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row>
    <row r="519" spans="1:34"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row>
    <row r="520" spans="1:34"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row>
    <row r="521" spans="1:34"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row>
    <row r="522" spans="1:34"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row>
    <row r="523" spans="1:34"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row>
    <row r="524" spans="1:34"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row>
    <row r="525" spans="1:34"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row>
    <row r="526" spans="1:34"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row>
    <row r="527" spans="1:34"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row>
    <row r="528" spans="1:34"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row>
    <row r="529" spans="1:34"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row>
    <row r="530" spans="1:34"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row>
    <row r="531" spans="1:34"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row>
    <row r="532" spans="1:34"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row>
    <row r="533" spans="1:34"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row>
    <row r="534" spans="1:34"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row>
    <row r="535" spans="1:34"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row>
    <row r="536" spans="1:34"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row>
    <row r="537" spans="1:34"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row>
    <row r="538" spans="1:34"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row>
    <row r="539" spans="1:34"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row>
    <row r="540" spans="1:34"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row>
    <row r="541" spans="1:34"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row>
    <row r="542" spans="1:34"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row>
    <row r="543" spans="1:34"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row>
    <row r="544" spans="1:34"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row>
    <row r="545" spans="1:34"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row>
    <row r="546" spans="1:34"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row>
    <row r="547" spans="1:34"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row>
    <row r="548" spans="1:34"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row>
    <row r="549" spans="1:34"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row>
    <row r="550" spans="1:34"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row>
    <row r="551" spans="1:34"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row>
    <row r="552" spans="1:34"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row>
    <row r="553" spans="1:34"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row>
    <row r="554" spans="1:34"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row>
    <row r="555" spans="1:34"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row>
    <row r="556" spans="1:34"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row>
    <row r="557" spans="1:34"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row>
    <row r="558" spans="1:34"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row>
    <row r="559" spans="1:34"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row>
    <row r="560" spans="1:34"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row>
    <row r="561" spans="1:34"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row>
    <row r="562" spans="1:34"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row>
    <row r="563" spans="1:34"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row>
    <row r="564" spans="1:34"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row>
    <row r="565" spans="1:34"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row>
    <row r="566" spans="1:34"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row>
    <row r="567" spans="1:34"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row>
    <row r="568" spans="1:34"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row>
    <row r="569" spans="1:34"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row>
    <row r="570" spans="1:34"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row>
    <row r="571" spans="1:34"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row>
    <row r="572" spans="1:34"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row>
    <row r="573" spans="1:34"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row>
    <row r="574" spans="1:34"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row>
    <row r="575" spans="1:34"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row>
    <row r="576" spans="1:34"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row>
    <row r="577" spans="1:34"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row>
    <row r="578" spans="1:34"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row>
    <row r="579" spans="1:34"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row>
    <row r="580" spans="1:34"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row>
    <row r="581" spans="1:34"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row>
    <row r="582" spans="1:34"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row>
    <row r="583" spans="1:34"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row>
    <row r="584" spans="1:34"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row>
    <row r="585" spans="1:34"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row>
    <row r="586" spans="1:34"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row>
    <row r="587" spans="1:34"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row>
    <row r="588" spans="1:34"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row>
    <row r="589" spans="1:34"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row>
    <row r="590" spans="1:34"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row>
    <row r="591" spans="1:34"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row>
    <row r="592" spans="1:34"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row>
    <row r="593" spans="1:34"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row>
    <row r="594" spans="1:34"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row>
    <row r="595" spans="1:34"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row>
    <row r="596" spans="1:34"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row>
    <row r="597" spans="1:34"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row>
    <row r="598" spans="1:34"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row>
    <row r="599" spans="1:34"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row>
    <row r="600" spans="1:34"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row>
    <row r="601" spans="1:34"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row>
    <row r="602" spans="1:34"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row>
    <row r="603" spans="1:34"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row>
    <row r="604" spans="1:34"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row>
    <row r="605" spans="1:34"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row>
    <row r="606" spans="1:34"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row>
    <row r="607" spans="1:34"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row>
    <row r="608" spans="1:34"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row>
    <row r="609" spans="1:34"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row>
    <row r="610" spans="1:34"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row>
    <row r="611" spans="1:34"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row>
    <row r="612" spans="1:34"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row>
    <row r="613" spans="1:34"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row>
    <row r="614" spans="1:34"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row>
    <row r="615" spans="1:34"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row>
    <row r="616" spans="1:34"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row>
    <row r="617" spans="1:34"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row>
    <row r="618" spans="1:34"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row>
    <row r="619" spans="1:34"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row>
    <row r="620" spans="1:34"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row>
    <row r="621" spans="1:34"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row>
    <row r="622" spans="1:34"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row>
    <row r="623" spans="1:34"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row>
    <row r="624" spans="1:34"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row>
    <row r="625" spans="1:34"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row>
    <row r="626" spans="1:34"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row>
    <row r="627" spans="1:34"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row>
    <row r="628" spans="1:34"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row>
    <row r="629" spans="1:34"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row>
    <row r="630" spans="1:34"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row>
    <row r="631" spans="1:34"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row>
    <row r="632" spans="1:34"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row>
    <row r="633" spans="1:34"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row>
    <row r="634" spans="1:34"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row>
    <row r="635" spans="1:34"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row>
    <row r="636" spans="1:34"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row>
    <row r="637" spans="1:34"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row>
    <row r="638" spans="1:34"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row>
    <row r="639" spans="1:34"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row>
    <row r="640" spans="1:34"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row>
    <row r="641" spans="1:34"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row>
    <row r="642" spans="1:34"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row>
    <row r="643" spans="1:34"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row>
    <row r="644" spans="1:34"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row>
    <row r="645" spans="1:34"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row>
    <row r="646" spans="1:34"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row>
    <row r="647" spans="1:34"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row>
    <row r="648" spans="1:34"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row>
    <row r="649" spans="1:34"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row>
    <row r="650" spans="1:34"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row>
    <row r="651" spans="1:34"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row>
    <row r="652" spans="1:34"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row>
    <row r="653" spans="1:34"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row>
    <row r="654" spans="1:34"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row>
    <row r="655" spans="1:34"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row>
    <row r="656" spans="1:34"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row>
    <row r="657" spans="1:34"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row>
    <row r="658" spans="1:34"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row>
    <row r="659" spans="1:34"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row>
    <row r="660" spans="1:34"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row>
    <row r="661" spans="1:34"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row>
    <row r="662" spans="1:34"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row>
    <row r="663" spans="1:34"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row>
    <row r="664" spans="1:34"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row>
    <row r="665" spans="1:34"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row>
    <row r="666" spans="1:34"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row>
    <row r="667" spans="1:34"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row>
    <row r="668" spans="1:34"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row>
    <row r="669" spans="1:34"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row>
    <row r="670" spans="1:34"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row>
    <row r="671" spans="1:34"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row>
    <row r="672" spans="1:34"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row>
    <row r="673" spans="1:34"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row>
    <row r="674" spans="1:34"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row>
    <row r="675" spans="1:34"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row>
    <row r="676" spans="1:34"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row>
    <row r="677" spans="1:34"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row>
    <row r="678" spans="1:34"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row>
    <row r="679" spans="1:34"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row>
    <row r="680" spans="1:34"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row>
    <row r="681" spans="1:34"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row>
    <row r="682" spans="1:34"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row>
    <row r="683" spans="1:34"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row>
    <row r="684" spans="1:34"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row>
    <row r="685" spans="1:34"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row>
    <row r="686" spans="1:34"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row>
    <row r="687" spans="1:34"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row>
    <row r="688" spans="1:34"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row>
    <row r="689" spans="1:34"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row>
    <row r="690" spans="1:34"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row>
    <row r="691" spans="1:34"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row>
    <row r="692" spans="1:34"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row>
    <row r="693" spans="1:34"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row>
    <row r="694" spans="1:34"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row>
    <row r="695" spans="1:34"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row>
    <row r="696" spans="1:34"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row>
    <row r="697" spans="1:34"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row>
    <row r="698" spans="1:34"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row>
    <row r="699" spans="1:34"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row>
    <row r="700" spans="1:34"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row>
    <row r="701" spans="1:34"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row>
    <row r="702" spans="1:34"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row>
    <row r="703" spans="1:34"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row>
    <row r="704" spans="1:34"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row>
    <row r="705" spans="1:34"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row>
    <row r="706" spans="1:34"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row>
    <row r="707" spans="1:34"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row>
    <row r="708" spans="1:34"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row>
    <row r="709" spans="1:34"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row>
    <row r="710" spans="1:34"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row>
    <row r="711" spans="1:34"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row>
    <row r="712" spans="1:34"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row>
    <row r="713" spans="1:34"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row>
    <row r="714" spans="1:34"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row>
    <row r="715" spans="1:34"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row>
    <row r="716" spans="1:34"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row>
    <row r="717" spans="1:34"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row>
    <row r="718" spans="1:34"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row>
    <row r="719" spans="1:34"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row>
    <row r="720" spans="1:34"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row>
    <row r="721" spans="1:34"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row>
    <row r="722" spans="1:34"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row>
    <row r="723" spans="1:34"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row>
    <row r="724" spans="1:34"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row>
    <row r="725" spans="1:34"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row>
    <row r="726" spans="1:34"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row>
    <row r="727" spans="1:34"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row>
    <row r="728" spans="1:34"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row>
    <row r="729" spans="1:34"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row>
    <row r="730" spans="1:34"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row>
    <row r="731" spans="1:34"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row>
    <row r="732" spans="1:34"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row>
    <row r="733" spans="1:34"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row>
    <row r="734" spans="1:34"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row>
    <row r="735" spans="1:34"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row>
    <row r="736" spans="1:34"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row>
    <row r="737" spans="1:34"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row>
    <row r="738" spans="1:34"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row>
    <row r="739" spans="1:34"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row>
    <row r="740" spans="1:34"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row>
    <row r="741" spans="1:34"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row>
    <row r="742" spans="1:34"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row>
    <row r="743" spans="1:34"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row>
    <row r="744" spans="1:34"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row>
    <row r="745" spans="1:34"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row>
    <row r="746" spans="1:34"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row>
    <row r="747" spans="1:34"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row>
    <row r="748" spans="1:34"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row>
    <row r="749" spans="1:34"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row>
    <row r="750" spans="1:34"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row>
    <row r="751" spans="1:34"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row>
    <row r="752" spans="1:34"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row>
    <row r="753" spans="1:34"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row>
    <row r="754" spans="1:34"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row>
    <row r="755" spans="1:34"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row>
    <row r="756" spans="1:34"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row>
    <row r="757" spans="1:34"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row>
    <row r="758" spans="1:34"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row>
    <row r="759" spans="1:34"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row>
    <row r="760" spans="1:34"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row>
    <row r="761" spans="1:34"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row>
    <row r="762" spans="1:34"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row>
    <row r="763" spans="1:34"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row>
    <row r="764" spans="1:34"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row>
    <row r="765" spans="1:34"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row>
    <row r="766" spans="1:34"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row>
    <row r="767" spans="1:34"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row>
    <row r="768" spans="1:34"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row>
    <row r="769" spans="1:34"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row>
    <row r="770" spans="1:34"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row>
    <row r="771" spans="1:34"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row>
    <row r="772" spans="1:34"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row>
    <row r="773" spans="1:34"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row>
    <row r="774" spans="1:34"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row>
    <row r="775" spans="1:34"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row>
    <row r="776" spans="1:34"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row>
    <row r="777" spans="1:34"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row>
    <row r="778" spans="1:34"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row>
    <row r="779" spans="1:34"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row>
    <row r="780" spans="1:34"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row>
    <row r="781" spans="1:34"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row>
    <row r="782" spans="1:34"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row>
    <row r="783" spans="1:34"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row>
    <row r="784" spans="1:34"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row>
    <row r="785" spans="1:34"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row>
    <row r="786" spans="1:34"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row>
    <row r="787" spans="1:34"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row>
    <row r="788" spans="1:34"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row>
    <row r="789" spans="1:34"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row>
    <row r="790" spans="1:34"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row>
    <row r="791" spans="1:34"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row>
    <row r="792" spans="1:34"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row>
    <row r="793" spans="1:34"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row>
    <row r="794" spans="1:34"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row>
    <row r="795" spans="1:34"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row>
    <row r="796" spans="1:34"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row>
    <row r="797" spans="1:34"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row>
    <row r="798" spans="1:34"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row>
    <row r="799" spans="1:34"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row>
    <row r="800" spans="1:34"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row>
    <row r="801" spans="1:34"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row>
    <row r="802" spans="1:34"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row>
    <row r="803" spans="1:34"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row>
    <row r="804" spans="1:34"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row>
    <row r="805" spans="1:34"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row>
    <row r="806" spans="1:34"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row>
    <row r="807" spans="1:34"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row>
    <row r="808" spans="1:34"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row>
    <row r="809" spans="1:34"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row>
    <row r="810" spans="1:34"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row>
    <row r="811" spans="1:34"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row>
    <row r="812" spans="1:34"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row>
    <row r="813" spans="1:34"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row>
    <row r="814" spans="1:34"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row>
    <row r="815" spans="1:34"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row>
    <row r="816" spans="1:34"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row>
    <row r="817" spans="1:34"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row>
    <row r="818" spans="1:34"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row>
    <row r="819" spans="1:34"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row>
    <row r="820" spans="1:34"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row>
    <row r="821" spans="1:34"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row>
    <row r="822" spans="1:34"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row>
    <row r="823" spans="1:34"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row>
    <row r="824" spans="1:34"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row>
    <row r="825" spans="1:34"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row>
    <row r="826" spans="1:34"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row>
    <row r="827" spans="1:34"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row>
    <row r="828" spans="1:34"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row>
    <row r="829" spans="1:34"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row>
    <row r="830" spans="1:34"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row>
    <row r="831" spans="1:34"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row>
    <row r="832" spans="1:34"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row>
    <row r="833" spans="1:34"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row>
    <row r="834" spans="1:34"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row>
    <row r="835" spans="1:34"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row>
    <row r="836" spans="1:34"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row>
    <row r="837" spans="1:34"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row>
    <row r="838" spans="1:34"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row>
    <row r="839" spans="1:34"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row>
    <row r="840" spans="1:34"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row>
    <row r="841" spans="1:34"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row>
    <row r="842" spans="1:34"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row>
    <row r="843" spans="1:34"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row>
    <row r="844" spans="1:34"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row>
    <row r="845" spans="1:34"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row>
    <row r="846" spans="1:34"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row>
    <row r="847" spans="1:34"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row>
    <row r="848" spans="1:34"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row>
    <row r="849" spans="1:34"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row>
    <row r="850" spans="1:34"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row>
    <row r="851" spans="1:34"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row>
    <row r="852" spans="1:34"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row>
    <row r="853" spans="1:34"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row>
    <row r="854" spans="1:34"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row>
    <row r="855" spans="1:34"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row>
    <row r="856" spans="1:34"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row>
    <row r="857" spans="1:34"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row>
    <row r="858" spans="1:34"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row>
    <row r="859" spans="1:34"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row>
    <row r="860" spans="1:34"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row>
    <row r="861" spans="1:34"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row>
    <row r="862" spans="1:34"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row>
    <row r="863" spans="1:34"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row>
    <row r="864" spans="1:34"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row>
    <row r="865" spans="1:34"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row>
    <row r="866" spans="1:34"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row>
    <row r="867" spans="1:34"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row>
    <row r="868" spans="1:34"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row>
    <row r="869" spans="1:34"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row>
    <row r="870" spans="1:34"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row>
    <row r="871" spans="1:34"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row>
    <row r="872" spans="1:34"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row>
    <row r="873" spans="1:34"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row>
    <row r="874" spans="1:34"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row>
    <row r="875" spans="1:34"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row>
    <row r="876" spans="1:34"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row>
    <row r="877" spans="1:34"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row>
    <row r="878" spans="1:34"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row>
    <row r="879" spans="1:34"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row>
    <row r="880" spans="1:34"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row>
    <row r="881" spans="1:34"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row>
    <row r="882" spans="1:34"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row>
    <row r="883" spans="1:34"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row>
    <row r="884" spans="1:34"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row>
    <row r="885" spans="1:34"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row>
    <row r="886" spans="1:34"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row>
    <row r="887" spans="1:34"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row>
    <row r="888" spans="1:34"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row>
    <row r="889" spans="1:34"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row>
    <row r="890" spans="1:34"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row>
    <row r="891" spans="1:34"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row>
    <row r="892" spans="1:34"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row>
    <row r="893" spans="1:34"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row>
    <row r="894" spans="1:34"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row>
    <row r="895" spans="1:34"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row>
    <row r="896" spans="1:34"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row>
    <row r="897" spans="1:34"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row>
    <row r="898" spans="1:34"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row>
    <row r="899" spans="1:34"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row>
    <row r="900" spans="1:34"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row>
    <row r="901" spans="1:34"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row>
    <row r="902" spans="1:34"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row>
    <row r="903" spans="1:34"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row>
    <row r="904" spans="1:34"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row>
    <row r="905" spans="1:34"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row>
    <row r="906" spans="1:34"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row>
    <row r="907" spans="1:34"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row>
    <row r="908" spans="1:34"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row>
    <row r="909" spans="1:34"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row>
    <row r="910" spans="1:34"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row>
    <row r="911" spans="1:34"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row>
    <row r="912" spans="1:34"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row>
    <row r="913" spans="1:34"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row>
    <row r="914" spans="1:34"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row>
    <row r="915" spans="1:34"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row>
    <row r="916" spans="1:34"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row>
    <row r="917" spans="1:34"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row>
    <row r="918" spans="1:34"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row>
    <row r="919" spans="1:34"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row>
    <row r="920" spans="1:34"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row>
    <row r="921" spans="1:34"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row>
    <row r="922" spans="1:34"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row>
    <row r="923" spans="1:34"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row>
    <row r="924" spans="1:34"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row>
    <row r="925" spans="1:34"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row>
    <row r="926" spans="1:34"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row>
    <row r="927" spans="1:34"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row>
    <row r="928" spans="1:34"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row>
    <row r="929" spans="1:34"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row>
    <row r="930" spans="1:34"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row>
    <row r="931" spans="1:34"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row>
    <row r="932" spans="1:34"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row>
    <row r="933" spans="1:34"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row>
    <row r="934" spans="1:34"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row>
    <row r="935" spans="1:34"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row>
    <row r="936" spans="1:34"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row>
    <row r="937" spans="1:34"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row>
    <row r="938" spans="1:34"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row>
    <row r="939" spans="1:34"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row>
    <row r="940" spans="1:34"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row>
    <row r="941" spans="1:34"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row>
    <row r="942" spans="1:34"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row>
    <row r="943" spans="1:34"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row>
    <row r="944" spans="1:34"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row>
    <row r="945" spans="1:34"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row>
    <row r="946" spans="1:34"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row>
    <row r="947" spans="1:34"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row>
    <row r="948" spans="1:34"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row>
    <row r="949" spans="1:34"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row>
    <row r="950" spans="1:34"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row>
    <row r="951" spans="1:34"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row>
    <row r="952" spans="1:34"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row>
    <row r="953" spans="1:34"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row>
    <row r="954" spans="1:34"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row>
    <row r="955" spans="1:34"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row>
    <row r="956" spans="1:34"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row>
    <row r="957" spans="1:34"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row>
    <row r="958" spans="1:34"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row>
    <row r="959" spans="1:34"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row>
    <row r="960" spans="1:34"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row>
    <row r="961" spans="1:34"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row>
    <row r="962" spans="1:34"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row>
    <row r="963" spans="1:34"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row>
    <row r="964" spans="1:34"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row>
    <row r="965" spans="1:34"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row>
    <row r="966" spans="1:34"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row>
    <row r="967" spans="1:34"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row>
    <row r="968" spans="1:34"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row>
    <row r="969" spans="1:34"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row>
    <row r="970" spans="1:34"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row>
    <row r="971" spans="1:34"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row>
    <row r="972" spans="1:34"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row>
    <row r="973" spans="1:34"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row>
    <row r="974" spans="1:34"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row>
    <row r="975" spans="1:34"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row>
    <row r="976" spans="1:34"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row>
    <row r="977" spans="1:34"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row>
    <row r="978" spans="1:34"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row>
    <row r="979" spans="1:34"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row>
    <row r="980" spans="1:34"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row>
    <row r="981" spans="1:34"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row>
    <row r="982" spans="1:34"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row>
    <row r="983" spans="1:34"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row>
    <row r="984" spans="1:34"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row>
    <row r="985" spans="1:34"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row>
    <row r="986" spans="1:34"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row>
    <row r="987" spans="1:34"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row>
    <row r="988" spans="1:34"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row>
    <row r="989" spans="1:34"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row>
    <row r="990" spans="1:34"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row>
    <row r="991" spans="1:34"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row>
    <row r="992" spans="1:34"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row>
    <row r="993" spans="1:34"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row>
    <row r="994" spans="1:34"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row>
    <row r="995" spans="1:34"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row>
    <row r="996" spans="1:34"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row>
    <row r="997" spans="1:34"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row>
    <row r="998" spans="1:34"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row>
    <row r="999" spans="1:34"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row>
    <row r="1000" spans="1:34"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4140625" defaultRowHeight="15" customHeight="1" x14ac:dyDescent="0.3"/>
  <cols>
    <col min="1" max="2" width="10" customWidth="1"/>
    <col min="3" max="3" width="34" customWidth="1"/>
    <col min="4" max="4" width="10" customWidth="1"/>
    <col min="5" max="5" width="17.33203125" customWidth="1"/>
    <col min="6" max="12" width="10" customWidth="1"/>
    <col min="13" max="13" width="55" customWidth="1"/>
    <col min="14" max="14" width="10" customWidth="1"/>
    <col min="15" max="15" width="18.109375" customWidth="1"/>
    <col min="16" max="26" width="10" customWidth="1"/>
  </cols>
  <sheetData>
    <row r="1" spans="1:15" ht="14.4" x14ac:dyDescent="0.3">
      <c r="A1" s="96" t="s">
        <v>219</v>
      </c>
    </row>
    <row r="3" spans="1:15" ht="14.4" x14ac:dyDescent="0.3">
      <c r="A3" s="96" t="s">
        <v>220</v>
      </c>
      <c r="C3" s="96" t="s">
        <v>221</v>
      </c>
      <c r="E3" s="96" t="s">
        <v>222</v>
      </c>
      <c r="G3" s="96" t="s">
        <v>223</v>
      </c>
      <c r="I3" s="96" t="s">
        <v>224</v>
      </c>
      <c r="K3" s="96" t="s">
        <v>225</v>
      </c>
      <c r="M3" s="96" t="s">
        <v>226</v>
      </c>
      <c r="O3" s="96" t="s">
        <v>227</v>
      </c>
    </row>
    <row r="5" spans="1:15" ht="14.4" x14ac:dyDescent="0.3">
      <c r="A5" s="96" t="s">
        <v>9</v>
      </c>
      <c r="C5" s="96" t="s">
        <v>32</v>
      </c>
      <c r="D5" s="96">
        <v>1</v>
      </c>
      <c r="E5" s="96" t="s">
        <v>228</v>
      </c>
      <c r="G5" s="96" t="s">
        <v>44</v>
      </c>
      <c r="I5" s="96" t="s">
        <v>229</v>
      </c>
      <c r="K5" s="96" t="s">
        <v>230</v>
      </c>
      <c r="M5" s="96" t="s">
        <v>39</v>
      </c>
      <c r="O5" s="96" t="s">
        <v>231</v>
      </c>
    </row>
    <row r="6" spans="1:15" ht="14.4" x14ac:dyDescent="0.3">
      <c r="A6" s="96" t="s">
        <v>20</v>
      </c>
      <c r="C6" s="96" t="s">
        <v>232</v>
      </c>
      <c r="D6" s="96">
        <v>2</v>
      </c>
      <c r="E6" s="96" t="s">
        <v>233</v>
      </c>
      <c r="G6" s="96" t="s">
        <v>45</v>
      </c>
      <c r="I6" s="96" t="s">
        <v>234</v>
      </c>
      <c r="M6" s="96" t="s">
        <v>131</v>
      </c>
      <c r="O6" s="96" t="s">
        <v>235</v>
      </c>
    </row>
    <row r="7" spans="1:15" ht="14.4" x14ac:dyDescent="0.3">
      <c r="A7" s="96" t="s">
        <v>16</v>
      </c>
      <c r="D7" s="96">
        <v>3</v>
      </c>
      <c r="E7" s="96" t="s">
        <v>236</v>
      </c>
      <c r="G7" s="96" t="s">
        <v>46</v>
      </c>
      <c r="I7" s="96" t="s">
        <v>59</v>
      </c>
      <c r="M7" s="96" t="s">
        <v>31</v>
      </c>
      <c r="O7" s="96" t="s">
        <v>237</v>
      </c>
    </row>
    <row r="8" spans="1:15" ht="14.4" x14ac:dyDescent="0.3">
      <c r="D8" s="96">
        <v>4</v>
      </c>
      <c r="E8" s="96" t="s">
        <v>238</v>
      </c>
      <c r="G8" s="96" t="s">
        <v>239</v>
      </c>
      <c r="I8" s="96" t="s">
        <v>240</v>
      </c>
      <c r="M8" s="96" t="s">
        <v>194</v>
      </c>
      <c r="O8" s="96" t="s">
        <v>241</v>
      </c>
    </row>
    <row r="9" spans="1:15" ht="14.4" x14ac:dyDescent="0.3">
      <c r="D9" s="96">
        <v>5</v>
      </c>
      <c r="E9" s="96" t="s">
        <v>242</v>
      </c>
      <c r="G9" s="96" t="s">
        <v>243</v>
      </c>
      <c r="I9" s="96" t="s">
        <v>244</v>
      </c>
      <c r="O9" s="96" t="s">
        <v>245</v>
      </c>
    </row>
    <row r="10" spans="1:15" ht="14.4" x14ac:dyDescent="0.3">
      <c r="D10" s="96">
        <v>6</v>
      </c>
      <c r="E10" s="96" t="s">
        <v>246</v>
      </c>
      <c r="G10" s="96" t="s">
        <v>247</v>
      </c>
      <c r="I10" s="96" t="s">
        <v>248</v>
      </c>
      <c r="O10" s="96" t="s">
        <v>249</v>
      </c>
    </row>
    <row r="11" spans="1:15" ht="14.4" x14ac:dyDescent="0.3">
      <c r="D11" s="96">
        <v>7</v>
      </c>
      <c r="E11" s="96" t="s">
        <v>250</v>
      </c>
      <c r="I11" s="96" t="s">
        <v>247</v>
      </c>
    </row>
    <row r="12" spans="1:15" ht="14.4" x14ac:dyDescent="0.3">
      <c r="D12" s="96">
        <v>8</v>
      </c>
      <c r="E12" s="96" t="s">
        <v>251</v>
      </c>
    </row>
    <row r="13" spans="1:15" ht="14.4" x14ac:dyDescent="0.3">
      <c r="D13" s="96">
        <v>9</v>
      </c>
      <c r="E13" s="96" t="s">
        <v>252</v>
      </c>
    </row>
    <row r="14" spans="1:15" ht="14.4" x14ac:dyDescent="0.3">
      <c r="D14" s="96">
        <v>10</v>
      </c>
      <c r="E14" s="96" t="s">
        <v>253</v>
      </c>
    </row>
    <row r="15" spans="1:15" ht="14.4" x14ac:dyDescent="0.3">
      <c r="D15" s="96">
        <v>11</v>
      </c>
      <c r="E15" s="96" t="s">
        <v>254</v>
      </c>
    </row>
    <row r="16" spans="1:15" ht="14.4" x14ac:dyDescent="0.3">
      <c r="D16" s="96">
        <v>12</v>
      </c>
      <c r="E16" s="96" t="s">
        <v>255</v>
      </c>
    </row>
    <row r="17" spans="4:14" ht="14.4" x14ac:dyDescent="0.3">
      <c r="D17" s="96">
        <v>13</v>
      </c>
      <c r="E17" s="96" t="s">
        <v>256</v>
      </c>
    </row>
    <row r="18" spans="4:14" ht="14.4" x14ac:dyDescent="0.3">
      <c r="D18" s="96">
        <v>14</v>
      </c>
      <c r="E18" s="96" t="s">
        <v>257</v>
      </c>
    </row>
    <row r="19" spans="4:14" ht="14.4" x14ac:dyDescent="0.3">
      <c r="D19" s="96">
        <v>15</v>
      </c>
      <c r="E19" s="96" t="s">
        <v>258</v>
      </c>
    </row>
    <row r="20" spans="4:14" ht="14.4" x14ac:dyDescent="0.3">
      <c r="D20" s="96">
        <v>16</v>
      </c>
      <c r="E20" s="96" t="s">
        <v>259</v>
      </c>
    </row>
    <row r="21" spans="4:14" ht="15.75" customHeight="1" x14ac:dyDescent="0.3">
      <c r="D21" s="96">
        <v>17</v>
      </c>
      <c r="E21" s="96" t="s">
        <v>260</v>
      </c>
      <c r="I21" s="96" t="s">
        <v>261</v>
      </c>
      <c r="N21" s="96" t="s">
        <v>262</v>
      </c>
    </row>
    <row r="22" spans="4:14" ht="15.75" customHeight="1" x14ac:dyDescent="0.3">
      <c r="D22" s="96">
        <v>18</v>
      </c>
      <c r="E22" s="96" t="s">
        <v>263</v>
      </c>
    </row>
    <row r="23" spans="4:14" ht="15.75" customHeight="1" x14ac:dyDescent="0.3">
      <c r="D23" s="96">
        <v>19</v>
      </c>
      <c r="E23" s="96" t="s">
        <v>264</v>
      </c>
      <c r="I23" s="96" t="s">
        <v>265</v>
      </c>
      <c r="N23" s="96" t="s">
        <v>266</v>
      </c>
    </row>
    <row r="24" spans="4:14" ht="15.75" customHeight="1" x14ac:dyDescent="0.3">
      <c r="D24" s="96">
        <v>20</v>
      </c>
      <c r="E24" s="96" t="s">
        <v>267</v>
      </c>
      <c r="I24" s="96" t="s">
        <v>268</v>
      </c>
      <c r="N24" s="96" t="s">
        <v>269</v>
      </c>
    </row>
    <row r="25" spans="4:14" ht="15.75" customHeight="1" x14ac:dyDescent="0.3">
      <c r="I25" s="96" t="s">
        <v>270</v>
      </c>
      <c r="N25" s="96" t="s">
        <v>271</v>
      </c>
    </row>
    <row r="26" spans="4:14" ht="15.75" customHeight="1" x14ac:dyDescent="0.3">
      <c r="I26" s="96" t="s">
        <v>272</v>
      </c>
      <c r="N26" s="96" t="s">
        <v>273</v>
      </c>
    </row>
    <row r="27" spans="4:14" ht="15.75" customHeight="1" x14ac:dyDescent="0.3">
      <c r="I27" s="96" t="s">
        <v>274</v>
      </c>
      <c r="N27" s="96" t="s">
        <v>275</v>
      </c>
    </row>
    <row r="28" spans="4:14" ht="15.75" customHeight="1" x14ac:dyDescent="0.3">
      <c r="N28" s="96" t="s">
        <v>276</v>
      </c>
    </row>
    <row r="29" spans="4:14" ht="15.75" customHeight="1" x14ac:dyDescent="0.3">
      <c r="N29" s="96" t="s">
        <v>277</v>
      </c>
    </row>
    <row r="30" spans="4:14" ht="15.75" customHeight="1" x14ac:dyDescent="0.3">
      <c r="I30" s="96" t="s">
        <v>278</v>
      </c>
      <c r="N30" s="96" t="s">
        <v>279</v>
      </c>
    </row>
    <row r="31" spans="4:14" ht="15.75" customHeight="1" x14ac:dyDescent="0.3">
      <c r="N31" s="96" t="s">
        <v>280</v>
      </c>
    </row>
    <row r="32" spans="4:14" ht="15.75" customHeight="1" x14ac:dyDescent="0.3">
      <c r="I32" s="96" t="s">
        <v>281</v>
      </c>
      <c r="N32" s="96" t="s">
        <v>282</v>
      </c>
    </row>
    <row r="33" spans="8:14" ht="15.75" customHeight="1" x14ac:dyDescent="0.3">
      <c r="I33" s="96" t="s">
        <v>283</v>
      </c>
      <c r="N33" s="96" t="s">
        <v>284</v>
      </c>
    </row>
    <row r="34" spans="8:14" ht="15.75" customHeight="1" x14ac:dyDescent="0.3">
      <c r="I34" s="96" t="s">
        <v>285</v>
      </c>
    </row>
    <row r="35" spans="8:14" ht="15.75" customHeight="1" x14ac:dyDescent="0.3">
      <c r="I35" s="96" t="s">
        <v>286</v>
      </c>
    </row>
    <row r="36" spans="8:14" ht="15.75" customHeight="1" x14ac:dyDescent="0.3"/>
    <row r="37" spans="8:14" ht="15.75" customHeight="1" x14ac:dyDescent="0.3"/>
    <row r="38" spans="8:14" ht="15.75" customHeight="1" x14ac:dyDescent="0.3">
      <c r="I38" s="96" t="s">
        <v>287</v>
      </c>
      <c r="L38" s="96" t="s">
        <v>288</v>
      </c>
      <c r="M38" s="96" t="s">
        <v>289</v>
      </c>
      <c r="N38" s="96" t="s">
        <v>290</v>
      </c>
    </row>
    <row r="39" spans="8:14" ht="15.75" customHeight="1" x14ac:dyDescent="0.3"/>
    <row r="40" spans="8:14" ht="15.75" customHeight="1" x14ac:dyDescent="0.3">
      <c r="H40" s="96" t="s">
        <v>291</v>
      </c>
      <c r="I40" s="96" t="s">
        <v>292</v>
      </c>
      <c r="L40" s="97" t="s">
        <v>293</v>
      </c>
      <c r="M40" s="96" t="s">
        <v>294</v>
      </c>
      <c r="N40" s="96" t="s">
        <v>295</v>
      </c>
    </row>
    <row r="41" spans="8:14" ht="15.75" customHeight="1" x14ac:dyDescent="0.3">
      <c r="I41" s="96" t="s">
        <v>296</v>
      </c>
      <c r="L41" s="97" t="s">
        <v>297</v>
      </c>
      <c r="M41" s="96" t="s">
        <v>298</v>
      </c>
      <c r="N41" s="96" t="s">
        <v>299</v>
      </c>
    </row>
    <row r="42" spans="8:14" ht="15.75" customHeight="1" x14ac:dyDescent="0.3">
      <c r="I42" s="96" t="s">
        <v>300</v>
      </c>
      <c r="L42" s="97" t="s">
        <v>301</v>
      </c>
      <c r="N42" s="96" t="s">
        <v>302</v>
      </c>
    </row>
    <row r="43" spans="8:14" ht="15.75" customHeight="1" x14ac:dyDescent="0.3">
      <c r="I43" s="96" t="s">
        <v>303</v>
      </c>
      <c r="L43" s="97" t="s">
        <v>304</v>
      </c>
      <c r="N43" s="96" t="s">
        <v>305</v>
      </c>
    </row>
    <row r="44" spans="8:14" ht="15.75" customHeight="1" x14ac:dyDescent="0.3">
      <c r="I44" s="96" t="s">
        <v>306</v>
      </c>
      <c r="N44" s="96" t="s">
        <v>307</v>
      </c>
    </row>
    <row r="45" spans="8:14" ht="15.75" customHeight="1" x14ac:dyDescent="0.3">
      <c r="I45" s="96" t="s">
        <v>308</v>
      </c>
      <c r="N45" s="96" t="s">
        <v>309</v>
      </c>
    </row>
    <row r="46" spans="8:14" ht="15.75" customHeight="1" x14ac:dyDescent="0.3"/>
    <row r="47" spans="8:14" ht="15.75" customHeight="1" x14ac:dyDescent="0.3"/>
    <row r="48" spans="8:14"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4140625" defaultRowHeight="15" customHeight="1" x14ac:dyDescent="0.3"/>
  <cols>
    <col min="1" max="2" width="3.109375" customWidth="1"/>
    <col min="3" max="3" width="13.6640625" customWidth="1"/>
    <col min="4" max="4" width="19.109375" customWidth="1"/>
    <col min="5" max="5" width="2.44140625" customWidth="1"/>
    <col min="6" max="6" width="11.6640625" customWidth="1"/>
    <col min="7" max="7" width="17.6640625" customWidth="1"/>
    <col min="8" max="8" width="8" customWidth="1"/>
    <col min="9" max="9" width="7.6640625" customWidth="1"/>
    <col min="10" max="10" width="9" customWidth="1"/>
    <col min="11" max="12" width="7.44140625" customWidth="1"/>
    <col min="13" max="13" width="4.44140625" customWidth="1"/>
    <col min="14" max="14" width="13.44140625" customWidth="1"/>
    <col min="15" max="19" width="4.44140625" customWidth="1"/>
    <col min="20" max="20" width="8.44140625" customWidth="1"/>
    <col min="21" max="22" width="4.44140625" customWidth="1"/>
    <col min="23" max="23" width="9.88671875" customWidth="1"/>
    <col min="24" max="24" width="4.44140625" customWidth="1"/>
    <col min="25" max="25" width="12" customWidth="1"/>
    <col min="26" max="28" width="4.44140625" customWidth="1"/>
    <col min="29" max="29" width="2.44140625" customWidth="1"/>
    <col min="30" max="30" width="11.44140625" customWidth="1"/>
  </cols>
  <sheetData>
    <row r="1" spans="1:30" ht="12.75" customHeight="1" x14ac:dyDescent="0.3">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3">
      <c r="A2" s="32"/>
      <c r="B2" s="480"/>
      <c r="C2" s="462"/>
      <c r="D2" s="463"/>
      <c r="E2" s="33"/>
      <c r="F2" s="483" t="s">
        <v>33</v>
      </c>
      <c r="G2" s="462"/>
      <c r="H2" s="462"/>
      <c r="I2" s="462"/>
      <c r="J2" s="462"/>
      <c r="K2" s="462"/>
      <c r="L2" s="462"/>
      <c r="M2" s="462"/>
      <c r="N2" s="462"/>
      <c r="O2" s="462"/>
      <c r="P2" s="462"/>
      <c r="Q2" s="462"/>
      <c r="R2" s="462"/>
      <c r="S2" s="462"/>
      <c r="T2" s="462"/>
      <c r="U2" s="462"/>
      <c r="V2" s="462"/>
      <c r="W2" s="462"/>
      <c r="X2" s="462"/>
      <c r="Y2" s="462"/>
      <c r="Z2" s="462"/>
      <c r="AA2" s="462"/>
      <c r="AB2" s="463"/>
      <c r="AC2" s="32"/>
      <c r="AD2" s="32"/>
    </row>
    <row r="3" spans="1:30" ht="12.75" customHeight="1" x14ac:dyDescent="0.3">
      <c r="A3" s="32"/>
      <c r="B3" s="481"/>
      <c r="C3" s="423"/>
      <c r="D3" s="482"/>
      <c r="E3" s="34"/>
      <c r="F3" s="484"/>
      <c r="G3" s="423"/>
      <c r="H3" s="423"/>
      <c r="I3" s="423"/>
      <c r="J3" s="423"/>
      <c r="K3" s="423"/>
      <c r="L3" s="423"/>
      <c r="M3" s="423"/>
      <c r="N3" s="423"/>
      <c r="O3" s="423"/>
      <c r="P3" s="423"/>
      <c r="Q3" s="423"/>
      <c r="R3" s="423"/>
      <c r="S3" s="423"/>
      <c r="T3" s="423"/>
      <c r="U3" s="423"/>
      <c r="V3" s="423"/>
      <c r="W3" s="423"/>
      <c r="X3" s="423"/>
      <c r="Y3" s="423"/>
      <c r="Z3" s="423"/>
      <c r="AA3" s="423"/>
      <c r="AB3" s="482"/>
      <c r="AC3" s="32"/>
      <c r="AD3" s="32"/>
    </row>
    <row r="4" spans="1:30" ht="12.75" customHeight="1" x14ac:dyDescent="0.3">
      <c r="A4" s="32"/>
      <c r="B4" s="481"/>
      <c r="C4" s="423"/>
      <c r="D4" s="482"/>
      <c r="E4" s="34"/>
      <c r="F4" s="484"/>
      <c r="G4" s="423"/>
      <c r="H4" s="423"/>
      <c r="I4" s="423"/>
      <c r="J4" s="423"/>
      <c r="K4" s="423"/>
      <c r="L4" s="423"/>
      <c r="M4" s="423"/>
      <c r="N4" s="423"/>
      <c r="O4" s="423"/>
      <c r="P4" s="423"/>
      <c r="Q4" s="423"/>
      <c r="R4" s="423"/>
      <c r="S4" s="423"/>
      <c r="T4" s="423"/>
      <c r="U4" s="423"/>
      <c r="V4" s="423"/>
      <c r="W4" s="423"/>
      <c r="X4" s="423"/>
      <c r="Y4" s="423"/>
      <c r="Z4" s="423"/>
      <c r="AA4" s="423"/>
      <c r="AB4" s="482"/>
      <c r="AC4" s="32"/>
      <c r="AD4" s="32"/>
    </row>
    <row r="5" spans="1:30" ht="12.75" customHeight="1" x14ac:dyDescent="0.3">
      <c r="A5" s="32"/>
      <c r="B5" s="481"/>
      <c r="C5" s="423"/>
      <c r="D5" s="482"/>
      <c r="E5" s="34"/>
      <c r="F5" s="484"/>
      <c r="G5" s="423"/>
      <c r="H5" s="423"/>
      <c r="I5" s="423"/>
      <c r="J5" s="423"/>
      <c r="K5" s="423"/>
      <c r="L5" s="423"/>
      <c r="M5" s="423"/>
      <c r="N5" s="423"/>
      <c r="O5" s="423"/>
      <c r="P5" s="423"/>
      <c r="Q5" s="423"/>
      <c r="R5" s="423"/>
      <c r="S5" s="423"/>
      <c r="T5" s="423"/>
      <c r="U5" s="423"/>
      <c r="V5" s="423"/>
      <c r="W5" s="423"/>
      <c r="X5" s="423"/>
      <c r="Y5" s="423"/>
      <c r="Z5" s="423"/>
      <c r="AA5" s="423"/>
      <c r="AB5" s="482"/>
      <c r="AC5" s="32"/>
      <c r="AD5" s="32"/>
    </row>
    <row r="6" spans="1:30" ht="37.5" customHeight="1" x14ac:dyDescent="0.3">
      <c r="A6" s="32"/>
      <c r="B6" s="464"/>
      <c r="C6" s="465"/>
      <c r="D6" s="466"/>
      <c r="E6" s="35"/>
      <c r="F6" s="485"/>
      <c r="G6" s="465"/>
      <c r="H6" s="465"/>
      <c r="I6" s="465"/>
      <c r="J6" s="465"/>
      <c r="K6" s="465"/>
      <c r="L6" s="465"/>
      <c r="M6" s="465"/>
      <c r="N6" s="465"/>
      <c r="O6" s="465"/>
      <c r="P6" s="465"/>
      <c r="Q6" s="465"/>
      <c r="R6" s="465"/>
      <c r="S6" s="465"/>
      <c r="T6" s="465"/>
      <c r="U6" s="465"/>
      <c r="V6" s="465"/>
      <c r="W6" s="465"/>
      <c r="X6" s="465"/>
      <c r="Y6" s="465"/>
      <c r="Z6" s="465"/>
      <c r="AA6" s="465"/>
      <c r="AB6" s="466"/>
      <c r="AC6" s="32"/>
      <c r="AD6" s="32"/>
    </row>
    <row r="7" spans="1:30" ht="15" customHeight="1" x14ac:dyDescent="0.3">
      <c r="A7" s="32"/>
      <c r="B7" s="36"/>
      <c r="C7" s="486"/>
      <c r="D7" s="487"/>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3">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3">
      <c r="A9" s="32"/>
      <c r="B9" s="40"/>
      <c r="C9" s="488"/>
      <c r="D9" s="489"/>
      <c r="E9" s="489"/>
      <c r="F9" s="469"/>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3">
      <c r="A10" s="32"/>
      <c r="B10" s="40"/>
      <c r="C10" s="488" t="s">
        <v>36</v>
      </c>
      <c r="D10" s="469"/>
      <c r="E10" s="451" t="s">
        <v>37</v>
      </c>
      <c r="F10" s="452"/>
      <c r="G10" s="452"/>
      <c r="H10" s="452"/>
      <c r="I10" s="452"/>
      <c r="J10" s="452"/>
      <c r="K10" s="452"/>
      <c r="L10" s="452"/>
      <c r="M10" s="452"/>
      <c r="N10" s="452"/>
      <c r="O10" s="452"/>
      <c r="P10" s="452"/>
      <c r="Q10" s="452"/>
      <c r="R10" s="452"/>
      <c r="S10" s="452"/>
      <c r="T10" s="452"/>
      <c r="U10" s="452"/>
      <c r="V10" s="452"/>
      <c r="W10" s="452"/>
      <c r="X10" s="452"/>
      <c r="Y10" s="452"/>
      <c r="Z10" s="452"/>
      <c r="AA10" s="440"/>
      <c r="AB10" s="51"/>
      <c r="AC10" s="32"/>
      <c r="AD10" s="32"/>
    </row>
    <row r="11" spans="1:30" ht="15" customHeight="1" x14ac:dyDescent="0.3">
      <c r="A11" s="32"/>
      <c r="B11" s="40"/>
      <c r="C11" s="488"/>
      <c r="D11" s="489"/>
      <c r="E11" s="489"/>
      <c r="F11" s="469"/>
      <c r="G11" s="32"/>
      <c r="H11" s="32"/>
      <c r="I11" s="32"/>
      <c r="J11" s="32"/>
      <c r="K11" s="32"/>
      <c r="L11" s="32"/>
      <c r="M11" s="32"/>
      <c r="N11" s="32"/>
      <c r="O11" s="32"/>
      <c r="P11" s="32"/>
      <c r="Q11" s="32"/>
      <c r="R11" s="32"/>
      <c r="S11" s="32"/>
      <c r="T11" s="32"/>
      <c r="U11" s="32"/>
      <c r="V11" s="32"/>
      <c r="W11" s="32"/>
      <c r="X11" s="32"/>
      <c r="Y11" s="32"/>
      <c r="Z11" s="32"/>
      <c r="AA11" s="490"/>
      <c r="AB11" s="491"/>
      <c r="AC11" s="32"/>
      <c r="AD11" s="32"/>
    </row>
    <row r="12" spans="1:30" ht="29.25" customHeight="1" x14ac:dyDescent="0.3">
      <c r="A12" s="32"/>
      <c r="B12" s="40"/>
      <c r="C12" s="495" t="s">
        <v>38</v>
      </c>
      <c r="D12" s="496"/>
      <c r="E12" s="492" t="s">
        <v>39</v>
      </c>
      <c r="F12" s="493"/>
      <c r="G12" s="493"/>
      <c r="H12" s="493"/>
      <c r="I12" s="493"/>
      <c r="J12" s="493"/>
      <c r="K12" s="493"/>
      <c r="L12" s="493"/>
      <c r="M12" s="493"/>
      <c r="N12" s="493"/>
      <c r="O12" s="493"/>
      <c r="P12" s="493"/>
      <c r="Q12" s="493"/>
      <c r="R12" s="493"/>
      <c r="S12" s="493"/>
      <c r="T12" s="493"/>
      <c r="U12" s="493"/>
      <c r="V12" s="493"/>
      <c r="W12" s="493"/>
      <c r="X12" s="493"/>
      <c r="Y12" s="493"/>
      <c r="Z12" s="493"/>
      <c r="AA12" s="494"/>
      <c r="AB12" s="52"/>
      <c r="AC12" s="32"/>
      <c r="AD12" s="32"/>
    </row>
    <row r="13" spans="1:30" ht="15" customHeight="1" x14ac:dyDescent="0.3">
      <c r="A13" s="32"/>
      <c r="B13" s="40"/>
      <c r="C13" s="490"/>
      <c r="D13" s="469"/>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3">
      <c r="A14" s="32"/>
      <c r="B14" s="40"/>
      <c r="C14" s="488" t="s">
        <v>40</v>
      </c>
      <c r="D14" s="469"/>
      <c r="E14" s="54"/>
      <c r="F14" s="490"/>
      <c r="G14" s="489"/>
      <c r="H14" s="489"/>
      <c r="I14" s="489"/>
      <c r="J14" s="489"/>
      <c r="K14" s="489"/>
      <c r="L14" s="489"/>
      <c r="M14" s="489"/>
      <c r="N14" s="489"/>
      <c r="O14" s="489"/>
      <c r="P14" s="489"/>
      <c r="Q14" s="489"/>
      <c r="R14" s="489"/>
      <c r="S14" s="489"/>
      <c r="T14" s="489"/>
      <c r="U14" s="489"/>
      <c r="V14" s="489"/>
      <c r="W14" s="489"/>
      <c r="X14" s="489"/>
      <c r="Y14" s="489"/>
      <c r="Z14" s="489"/>
      <c r="AA14" s="489"/>
      <c r="AB14" s="491"/>
      <c r="AC14" s="32"/>
      <c r="AD14" s="32"/>
    </row>
    <row r="15" spans="1:30" ht="29.25" customHeight="1" x14ac:dyDescent="0.3">
      <c r="A15" s="32"/>
      <c r="B15" s="40"/>
      <c r="C15" s="451"/>
      <c r="D15" s="452"/>
      <c r="E15" s="452"/>
      <c r="F15" s="452"/>
      <c r="G15" s="452"/>
      <c r="H15" s="452"/>
      <c r="I15" s="452"/>
      <c r="J15" s="452"/>
      <c r="K15" s="452"/>
      <c r="L15" s="452"/>
      <c r="M15" s="452"/>
      <c r="N15" s="452"/>
      <c r="O15" s="452"/>
      <c r="P15" s="452"/>
      <c r="Q15" s="452"/>
      <c r="R15" s="452"/>
      <c r="S15" s="452"/>
      <c r="T15" s="452"/>
      <c r="U15" s="452"/>
      <c r="V15" s="452"/>
      <c r="W15" s="452"/>
      <c r="X15" s="452"/>
      <c r="Y15" s="452"/>
      <c r="Z15" s="452"/>
      <c r="AA15" s="440"/>
      <c r="AB15" s="55"/>
      <c r="AC15" s="32"/>
      <c r="AD15" s="32"/>
    </row>
    <row r="16" spans="1:30" ht="15" customHeight="1" x14ac:dyDescent="0.3">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row>
    <row r="17" spans="1:30" ht="15" customHeight="1" x14ac:dyDescent="0.3">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row>
    <row r="18" spans="1:30" ht="15" customHeight="1" x14ac:dyDescent="0.3">
      <c r="A18" s="32"/>
      <c r="B18" s="40"/>
      <c r="C18" s="480"/>
      <c r="D18" s="462"/>
      <c r="E18" s="462"/>
      <c r="F18" s="462"/>
      <c r="G18" s="462"/>
      <c r="H18" s="462"/>
      <c r="I18" s="462"/>
      <c r="J18" s="462"/>
      <c r="K18" s="462"/>
      <c r="L18" s="462"/>
      <c r="M18" s="462"/>
      <c r="N18" s="462"/>
      <c r="O18" s="462"/>
      <c r="P18" s="463"/>
      <c r="Q18" s="32"/>
      <c r="R18" s="472"/>
      <c r="S18" s="452"/>
      <c r="T18" s="452"/>
      <c r="U18" s="452"/>
      <c r="V18" s="452"/>
      <c r="W18" s="452"/>
      <c r="X18" s="452"/>
      <c r="Y18" s="452"/>
      <c r="Z18" s="452"/>
      <c r="AA18" s="440"/>
      <c r="AB18" s="50"/>
      <c r="AC18" s="32"/>
      <c r="AD18" s="32"/>
    </row>
    <row r="19" spans="1:30" ht="15" customHeight="1" x14ac:dyDescent="0.3">
      <c r="A19" s="32"/>
      <c r="B19" s="40"/>
      <c r="C19" s="481"/>
      <c r="D19" s="423"/>
      <c r="E19" s="423"/>
      <c r="F19" s="423"/>
      <c r="G19" s="423"/>
      <c r="H19" s="423"/>
      <c r="I19" s="423"/>
      <c r="J19" s="423"/>
      <c r="K19" s="423"/>
      <c r="L19" s="423"/>
      <c r="M19" s="423"/>
      <c r="N19" s="423"/>
      <c r="O19" s="423"/>
      <c r="P19" s="482"/>
      <c r="Q19" s="32"/>
      <c r="R19" s="32"/>
      <c r="S19" s="32"/>
      <c r="T19" s="32"/>
      <c r="U19" s="32"/>
      <c r="V19" s="32"/>
      <c r="W19" s="32"/>
      <c r="X19" s="32"/>
      <c r="Y19" s="32"/>
      <c r="Z19" s="32"/>
      <c r="AA19" s="32"/>
      <c r="AB19" s="50"/>
      <c r="AC19" s="32"/>
      <c r="AD19" s="32"/>
    </row>
    <row r="20" spans="1:30" ht="15" customHeight="1" x14ac:dyDescent="0.3">
      <c r="A20" s="32"/>
      <c r="B20" s="40"/>
      <c r="C20" s="481"/>
      <c r="D20" s="423"/>
      <c r="E20" s="423"/>
      <c r="F20" s="423"/>
      <c r="G20" s="423"/>
      <c r="H20" s="423"/>
      <c r="I20" s="423"/>
      <c r="J20" s="423"/>
      <c r="K20" s="423"/>
      <c r="L20" s="423"/>
      <c r="M20" s="423"/>
      <c r="N20" s="423"/>
      <c r="O20" s="423"/>
      <c r="P20" s="482"/>
      <c r="Q20" s="53"/>
      <c r="R20" s="56" t="s">
        <v>43</v>
      </c>
      <c r="S20" s="56"/>
      <c r="T20" s="56"/>
      <c r="U20" s="56"/>
      <c r="V20" s="56"/>
      <c r="W20" s="53"/>
      <c r="X20" s="53"/>
      <c r="Y20" s="53"/>
      <c r="Z20" s="32"/>
      <c r="AA20" s="53"/>
      <c r="AB20" s="50"/>
      <c r="AC20" s="32"/>
      <c r="AD20" s="32"/>
    </row>
    <row r="21" spans="1:30" ht="15" customHeight="1" x14ac:dyDescent="0.3">
      <c r="A21" s="32"/>
      <c r="B21" s="40"/>
      <c r="C21" s="481"/>
      <c r="D21" s="423"/>
      <c r="E21" s="423"/>
      <c r="F21" s="423"/>
      <c r="G21" s="423"/>
      <c r="H21" s="423"/>
      <c r="I21" s="423"/>
      <c r="J21" s="423"/>
      <c r="K21" s="423"/>
      <c r="L21" s="423"/>
      <c r="M21" s="423"/>
      <c r="N21" s="423"/>
      <c r="O21" s="423"/>
      <c r="P21" s="482"/>
      <c r="Q21" s="32"/>
      <c r="R21" s="58"/>
      <c r="S21" s="32" t="s">
        <v>44</v>
      </c>
      <c r="T21" s="32"/>
      <c r="U21" s="58"/>
      <c r="V21" s="32" t="s">
        <v>45</v>
      </c>
      <c r="W21" s="32"/>
      <c r="X21" s="58"/>
      <c r="Y21" s="59" t="s">
        <v>46</v>
      </c>
      <c r="Z21" s="32"/>
      <c r="AA21" s="32"/>
      <c r="AB21" s="50"/>
      <c r="AC21" s="32"/>
      <c r="AD21" s="32"/>
    </row>
    <row r="22" spans="1:30" ht="15" customHeight="1" x14ac:dyDescent="0.3">
      <c r="A22" s="32"/>
      <c r="B22" s="40"/>
      <c r="C22" s="481"/>
      <c r="D22" s="423"/>
      <c r="E22" s="423"/>
      <c r="F22" s="423"/>
      <c r="G22" s="423"/>
      <c r="H22" s="423"/>
      <c r="I22" s="423"/>
      <c r="J22" s="423"/>
      <c r="K22" s="423"/>
      <c r="L22" s="423"/>
      <c r="M22" s="423"/>
      <c r="N22" s="423"/>
      <c r="O22" s="423"/>
      <c r="P22" s="482"/>
      <c r="Q22" s="32"/>
      <c r="R22" s="32"/>
      <c r="S22" s="32"/>
      <c r="T22" s="32"/>
      <c r="U22" s="32"/>
      <c r="V22" s="32"/>
      <c r="W22" s="32"/>
      <c r="X22" s="32"/>
      <c r="Y22" s="32"/>
      <c r="Z22" s="32"/>
      <c r="AA22" s="32"/>
      <c r="AB22" s="50"/>
      <c r="AC22" s="32"/>
      <c r="AD22" s="32"/>
    </row>
    <row r="23" spans="1:30" ht="15" customHeight="1" x14ac:dyDescent="0.3">
      <c r="A23" s="32"/>
      <c r="B23" s="40"/>
      <c r="C23" s="464"/>
      <c r="D23" s="465"/>
      <c r="E23" s="465"/>
      <c r="F23" s="465"/>
      <c r="G23" s="465"/>
      <c r="H23" s="465"/>
      <c r="I23" s="465"/>
      <c r="J23" s="465"/>
      <c r="K23" s="465"/>
      <c r="L23" s="465"/>
      <c r="M23" s="465"/>
      <c r="N23" s="465"/>
      <c r="O23" s="465"/>
      <c r="P23" s="466"/>
      <c r="Q23" s="32"/>
      <c r="R23" s="56" t="s">
        <v>47</v>
      </c>
      <c r="S23" s="32"/>
      <c r="T23" s="32"/>
      <c r="U23" s="32"/>
      <c r="V23" s="32"/>
      <c r="W23" s="497" t="s">
        <v>16</v>
      </c>
      <c r="X23" s="452"/>
      <c r="Y23" s="452"/>
      <c r="Z23" s="452"/>
      <c r="AA23" s="440"/>
      <c r="AB23" s="50"/>
      <c r="AC23" s="32"/>
      <c r="AD23" s="32"/>
    </row>
    <row r="24" spans="1:30" ht="15" customHeight="1" x14ac:dyDescent="0.3">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row>
    <row r="25" spans="1:30" ht="15" customHeight="1" x14ac:dyDescent="0.3">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row>
    <row r="26" spans="1:30" ht="29.25" customHeight="1" x14ac:dyDescent="0.3">
      <c r="A26" s="32"/>
      <c r="B26" s="40"/>
      <c r="C26" s="497" t="s">
        <v>49</v>
      </c>
      <c r="D26" s="452"/>
      <c r="E26" s="452"/>
      <c r="F26" s="452"/>
      <c r="G26" s="452"/>
      <c r="H26" s="452"/>
      <c r="I26" s="452"/>
      <c r="J26" s="452"/>
      <c r="K26" s="452"/>
      <c r="L26" s="452"/>
      <c r="M26" s="452"/>
      <c r="N26" s="452"/>
      <c r="O26" s="452"/>
      <c r="P26" s="452"/>
      <c r="Q26" s="452"/>
      <c r="R26" s="452"/>
      <c r="S26" s="452"/>
      <c r="T26" s="452"/>
      <c r="U26" s="452"/>
      <c r="V26" s="452"/>
      <c r="W26" s="452"/>
      <c r="X26" s="452"/>
      <c r="Y26" s="452"/>
      <c r="Z26" s="452"/>
      <c r="AA26" s="440"/>
      <c r="AB26" s="50"/>
      <c r="AC26" s="32"/>
      <c r="AD26" s="32"/>
    </row>
    <row r="27" spans="1:30" ht="15" customHeight="1" x14ac:dyDescent="0.3">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row>
    <row r="28" spans="1:30" ht="15" customHeight="1" x14ac:dyDescent="0.3">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row>
    <row r="29" spans="1:30" ht="29.25" customHeight="1" x14ac:dyDescent="0.3">
      <c r="A29" s="32"/>
      <c r="B29" s="40"/>
      <c r="C29" s="497" t="s">
        <v>51</v>
      </c>
      <c r="D29" s="452"/>
      <c r="E29" s="452"/>
      <c r="F29" s="452"/>
      <c r="G29" s="452"/>
      <c r="H29" s="452"/>
      <c r="I29" s="452"/>
      <c r="J29" s="452"/>
      <c r="K29" s="440"/>
      <c r="L29" s="53"/>
      <c r="M29" s="497" t="s">
        <v>52</v>
      </c>
      <c r="N29" s="452"/>
      <c r="O29" s="452"/>
      <c r="P29" s="452"/>
      <c r="Q29" s="452"/>
      <c r="R29" s="452"/>
      <c r="S29" s="452"/>
      <c r="T29" s="452"/>
      <c r="U29" s="452"/>
      <c r="V29" s="452"/>
      <c r="W29" s="452"/>
      <c r="X29" s="452"/>
      <c r="Y29" s="452"/>
      <c r="Z29" s="452"/>
      <c r="AA29" s="440"/>
      <c r="AB29" s="60"/>
      <c r="AC29" s="32"/>
      <c r="AD29" s="32"/>
    </row>
    <row r="30" spans="1:30" ht="15" customHeight="1" x14ac:dyDescent="0.3">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row>
    <row r="31" spans="1:30" ht="15" customHeight="1" x14ac:dyDescent="0.3">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row>
    <row r="32" spans="1:30" ht="90" customHeight="1" x14ac:dyDescent="0.3">
      <c r="A32" s="32"/>
      <c r="B32" s="40"/>
      <c r="C32" s="498" t="s">
        <v>54</v>
      </c>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40"/>
      <c r="AB32" s="50"/>
      <c r="AC32" s="32"/>
      <c r="AD32" s="32"/>
    </row>
    <row r="33" spans="1:30" ht="15" customHeight="1" x14ac:dyDescent="0.3">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row>
    <row r="34" spans="1:30" ht="15.75" customHeight="1" x14ac:dyDescent="0.3">
      <c r="A34" s="32"/>
      <c r="B34" s="40"/>
      <c r="C34" s="473" t="s">
        <v>55</v>
      </c>
      <c r="D34" s="469"/>
      <c r="E34" s="56"/>
      <c r="F34" s="451" t="s">
        <v>56</v>
      </c>
      <c r="G34" s="440"/>
      <c r="H34" s="56"/>
      <c r="I34" s="32"/>
      <c r="J34" s="64" t="s">
        <v>57</v>
      </c>
      <c r="K34" s="451">
        <v>1</v>
      </c>
      <c r="L34" s="452"/>
      <c r="M34" s="452"/>
      <c r="N34" s="440"/>
      <c r="O34" s="56"/>
      <c r="P34" s="56"/>
      <c r="Q34" s="47" t="s">
        <v>58</v>
      </c>
      <c r="R34" s="32"/>
      <c r="S34" s="56"/>
      <c r="T34" s="56"/>
      <c r="U34" s="56"/>
      <c r="V34" s="56"/>
      <c r="W34" s="451" t="s">
        <v>59</v>
      </c>
      <c r="X34" s="452"/>
      <c r="Y34" s="452"/>
      <c r="Z34" s="452"/>
      <c r="AA34" s="440"/>
      <c r="AB34" s="55"/>
      <c r="AC34" s="32"/>
      <c r="AD34" s="32"/>
    </row>
    <row r="35" spans="1:30" ht="15.75" customHeight="1" x14ac:dyDescent="0.3">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row>
    <row r="36" spans="1:30" ht="32.25" customHeight="1" x14ac:dyDescent="0.3">
      <c r="A36" s="32"/>
      <c r="B36" s="40"/>
      <c r="C36" s="32"/>
      <c r="D36" s="64" t="s">
        <v>60</v>
      </c>
      <c r="E36" s="56"/>
      <c r="F36" s="498" t="s">
        <v>61</v>
      </c>
      <c r="G36" s="452"/>
      <c r="H36" s="452"/>
      <c r="I36" s="452"/>
      <c r="J36" s="452"/>
      <c r="K36" s="452"/>
      <c r="L36" s="452"/>
      <c r="M36" s="440"/>
      <c r="N36" s="32"/>
      <c r="O36" s="64" t="s">
        <v>62</v>
      </c>
      <c r="P36" s="497">
        <v>1</v>
      </c>
      <c r="Q36" s="452"/>
      <c r="R36" s="452"/>
      <c r="S36" s="452"/>
      <c r="T36" s="452"/>
      <c r="U36" s="452"/>
      <c r="V36" s="452"/>
      <c r="W36" s="452"/>
      <c r="X36" s="452"/>
      <c r="Y36" s="452"/>
      <c r="Z36" s="452"/>
      <c r="AA36" s="440"/>
      <c r="AB36" s="50"/>
      <c r="AC36" s="32"/>
      <c r="AD36" s="32"/>
    </row>
    <row r="37" spans="1:30" ht="15.75" customHeight="1" x14ac:dyDescent="0.3">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row>
    <row r="38" spans="1:30" ht="15.75" customHeight="1" x14ac:dyDescent="0.3">
      <c r="A38" s="32"/>
      <c r="B38" s="40"/>
      <c r="C38" s="32"/>
      <c r="D38" s="64" t="s">
        <v>63</v>
      </c>
      <c r="E38" s="32"/>
      <c r="F38" s="472" t="s">
        <v>64</v>
      </c>
      <c r="G38" s="440"/>
      <c r="H38" s="32"/>
      <c r="I38" s="32"/>
      <c r="J38" s="56" t="s">
        <v>65</v>
      </c>
      <c r="K38" s="32"/>
      <c r="L38" s="472" t="s">
        <v>66</v>
      </c>
      <c r="M38" s="452"/>
      <c r="N38" s="440"/>
      <c r="O38" s="56"/>
      <c r="P38" s="56"/>
      <c r="Q38" s="32"/>
      <c r="R38" s="56" t="s">
        <v>67</v>
      </c>
      <c r="S38" s="56"/>
      <c r="T38" s="56"/>
      <c r="U38" s="56"/>
      <c r="V38" s="56"/>
      <c r="W38" s="499"/>
      <c r="X38" s="452"/>
      <c r="Y38" s="452"/>
      <c r="Z38" s="452"/>
      <c r="AA38" s="440"/>
      <c r="AB38" s="55"/>
      <c r="AC38" s="32"/>
      <c r="AD38" s="32"/>
    </row>
    <row r="39" spans="1:30" ht="15.75" customHeight="1" x14ac:dyDescent="0.3">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row>
    <row r="40" spans="1:30" ht="15.75" customHeight="1" x14ac:dyDescent="0.3">
      <c r="A40" s="32"/>
      <c r="B40" s="40"/>
      <c r="C40" s="65" t="s">
        <v>68</v>
      </c>
      <c r="D40" s="500">
        <v>2024</v>
      </c>
      <c r="E40" s="501"/>
      <c r="F40" s="502"/>
      <c r="G40" s="46"/>
      <c r="H40" s="47"/>
      <c r="I40" s="47"/>
      <c r="J40" s="47"/>
      <c r="K40" s="47"/>
      <c r="L40" s="47"/>
      <c r="M40" s="47"/>
      <c r="N40" s="47"/>
      <c r="O40" s="47"/>
      <c r="P40" s="47"/>
      <c r="Q40" s="490"/>
      <c r="R40" s="489"/>
      <c r="S40" s="489"/>
      <c r="T40" s="489"/>
      <c r="U40" s="469"/>
      <c r="V40" s="47"/>
      <c r="W40" s="47"/>
      <c r="X40" s="488"/>
      <c r="Y40" s="489"/>
      <c r="Z40" s="489"/>
      <c r="AA40" s="469"/>
      <c r="AB40" s="55"/>
      <c r="AC40" s="32"/>
      <c r="AD40" s="32"/>
    </row>
    <row r="41" spans="1:30" ht="5.25" customHeight="1" x14ac:dyDescent="0.3">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row>
    <row r="42" spans="1:30" ht="15.75" customHeight="1" x14ac:dyDescent="0.3">
      <c r="A42" s="32"/>
      <c r="B42" s="40"/>
      <c r="C42" s="56" t="s">
        <v>57</v>
      </c>
      <c r="D42" s="497">
        <v>1</v>
      </c>
      <c r="E42" s="452"/>
      <c r="F42" s="440"/>
      <c r="G42" s="32"/>
      <c r="H42" s="47"/>
      <c r="I42" s="47"/>
      <c r="J42" s="47"/>
      <c r="K42" s="47"/>
      <c r="L42" s="47"/>
      <c r="M42" s="47"/>
      <c r="N42" s="47"/>
      <c r="O42" s="47"/>
      <c r="P42" s="47"/>
      <c r="Q42" s="490"/>
      <c r="R42" s="489"/>
      <c r="S42" s="489"/>
      <c r="T42" s="489"/>
      <c r="U42" s="469"/>
      <c r="V42" s="47"/>
      <c r="W42" s="47"/>
      <c r="X42" s="488"/>
      <c r="Y42" s="489"/>
      <c r="Z42" s="489"/>
      <c r="AA42" s="469"/>
      <c r="AB42" s="48"/>
      <c r="AC42" s="32"/>
      <c r="AD42" s="32"/>
    </row>
    <row r="43" spans="1:30" ht="15.75" customHeight="1" x14ac:dyDescent="0.3">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row>
    <row r="44" spans="1:30" ht="15.75" customHeight="1" x14ac:dyDescent="0.3">
      <c r="A44" s="32"/>
      <c r="B44" s="40"/>
      <c r="C44" s="56"/>
      <c r="D44" s="451" t="s">
        <v>69</v>
      </c>
      <c r="E44" s="452"/>
      <c r="F44" s="452"/>
      <c r="G44" s="452"/>
      <c r="H44" s="452"/>
      <c r="I44" s="452"/>
      <c r="J44" s="452"/>
      <c r="K44" s="452"/>
      <c r="L44" s="452"/>
      <c r="M44" s="452"/>
      <c r="N44" s="452"/>
      <c r="O44" s="452"/>
      <c r="P44" s="452"/>
      <c r="Q44" s="452"/>
      <c r="R44" s="452"/>
      <c r="S44" s="452"/>
      <c r="T44" s="452"/>
      <c r="U44" s="452"/>
      <c r="V44" s="452"/>
      <c r="W44" s="452"/>
      <c r="X44" s="452"/>
      <c r="Y44" s="440"/>
      <c r="Z44" s="57"/>
      <c r="AA44" s="57"/>
      <c r="AB44" s="68"/>
      <c r="AC44" s="32"/>
      <c r="AD44" s="32"/>
    </row>
    <row r="45" spans="1:30" ht="15.75" customHeight="1" x14ac:dyDescent="0.3">
      <c r="A45" s="32"/>
      <c r="B45" s="40"/>
      <c r="C45" s="32"/>
      <c r="D45" s="457" t="s">
        <v>70</v>
      </c>
      <c r="E45" s="452"/>
      <c r="F45" s="452"/>
      <c r="G45" s="452"/>
      <c r="H45" s="440"/>
      <c r="I45" s="453" t="s">
        <v>71</v>
      </c>
      <c r="J45" s="452"/>
      <c r="K45" s="452"/>
      <c r="L45" s="452"/>
      <c r="M45" s="452"/>
      <c r="N45" s="452"/>
      <c r="O45" s="452"/>
      <c r="P45" s="440"/>
      <c r="Q45" s="454" t="s">
        <v>72</v>
      </c>
      <c r="R45" s="452"/>
      <c r="S45" s="452"/>
      <c r="T45" s="452"/>
      <c r="U45" s="452"/>
      <c r="V45" s="452"/>
      <c r="W45" s="452"/>
      <c r="X45" s="452"/>
      <c r="Y45" s="440"/>
      <c r="Z45" s="57"/>
      <c r="AA45" s="57"/>
      <c r="AB45" s="68"/>
      <c r="AC45" s="32"/>
      <c r="AD45" s="32"/>
    </row>
    <row r="46" spans="1:30" ht="15.75" customHeight="1" x14ac:dyDescent="0.3">
      <c r="A46" s="69"/>
      <c r="B46" s="70"/>
      <c r="C46" s="71"/>
      <c r="D46" s="458" t="s">
        <v>73</v>
      </c>
      <c r="E46" s="452"/>
      <c r="F46" s="452"/>
      <c r="G46" s="452"/>
      <c r="H46" s="440"/>
      <c r="I46" s="455" t="s">
        <v>74</v>
      </c>
      <c r="J46" s="452"/>
      <c r="K46" s="452"/>
      <c r="L46" s="452"/>
      <c r="M46" s="452"/>
      <c r="N46" s="452"/>
      <c r="O46" s="452"/>
      <c r="P46" s="440"/>
      <c r="Q46" s="456" t="s">
        <v>75</v>
      </c>
      <c r="R46" s="452"/>
      <c r="S46" s="452"/>
      <c r="T46" s="452"/>
      <c r="U46" s="452"/>
      <c r="V46" s="452"/>
      <c r="W46" s="452"/>
      <c r="X46" s="452"/>
      <c r="Y46" s="440"/>
      <c r="Z46" s="69"/>
      <c r="AA46" s="69"/>
      <c r="AB46" s="72"/>
      <c r="AC46" s="69"/>
      <c r="AD46" s="69"/>
    </row>
    <row r="47" spans="1:30" ht="15.75" customHeight="1" x14ac:dyDescent="0.3">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row>
    <row r="48" spans="1:30" ht="15.75" customHeight="1" x14ac:dyDescent="0.3">
      <c r="A48" s="75"/>
      <c r="B48" s="76"/>
      <c r="C48" s="459" t="s">
        <v>76</v>
      </c>
      <c r="D48" s="452"/>
      <c r="E48" s="452"/>
      <c r="F48" s="440"/>
      <c r="G48" s="460" t="s">
        <v>77</v>
      </c>
      <c r="H48" s="461" t="s">
        <v>78</v>
      </c>
      <c r="I48" s="462"/>
      <c r="J48" s="462"/>
      <c r="K48" s="462"/>
      <c r="L48" s="462"/>
      <c r="M48" s="462"/>
      <c r="N48" s="462"/>
      <c r="O48" s="462"/>
      <c r="P48" s="462"/>
      <c r="Q48" s="462"/>
      <c r="R48" s="462"/>
      <c r="S48" s="462"/>
      <c r="T48" s="462"/>
      <c r="U48" s="462"/>
      <c r="V48" s="462"/>
      <c r="W48" s="462"/>
      <c r="X48" s="462"/>
      <c r="Y48" s="462"/>
      <c r="Z48" s="462"/>
      <c r="AA48" s="463"/>
      <c r="AB48" s="68"/>
      <c r="AC48" s="75"/>
      <c r="AD48" s="75"/>
    </row>
    <row r="49" spans="1:30" ht="15.75" customHeight="1" x14ac:dyDescent="0.3">
      <c r="A49" s="75"/>
      <c r="B49" s="76"/>
      <c r="C49" s="77" t="s">
        <v>79</v>
      </c>
      <c r="D49" s="78">
        <v>1.2</v>
      </c>
      <c r="E49" s="459" t="s">
        <v>80</v>
      </c>
      <c r="F49" s="440"/>
      <c r="G49" s="426"/>
      <c r="H49" s="464"/>
      <c r="I49" s="465"/>
      <c r="J49" s="465"/>
      <c r="K49" s="465"/>
      <c r="L49" s="465"/>
      <c r="M49" s="465"/>
      <c r="N49" s="465"/>
      <c r="O49" s="465"/>
      <c r="P49" s="465"/>
      <c r="Q49" s="465"/>
      <c r="R49" s="465"/>
      <c r="S49" s="465"/>
      <c r="T49" s="465"/>
      <c r="U49" s="465"/>
      <c r="V49" s="465"/>
      <c r="W49" s="465"/>
      <c r="X49" s="465"/>
      <c r="Y49" s="465"/>
      <c r="Z49" s="465"/>
      <c r="AA49" s="466"/>
      <c r="AB49" s="68"/>
      <c r="AC49" s="75"/>
      <c r="AD49" s="75"/>
    </row>
    <row r="50" spans="1:30" ht="15.75" customHeight="1" x14ac:dyDescent="0.3">
      <c r="A50" s="75"/>
      <c r="B50" s="76"/>
      <c r="C50" s="79">
        <v>2024</v>
      </c>
      <c r="D50" s="80">
        <v>45474</v>
      </c>
      <c r="E50" s="467">
        <v>45656</v>
      </c>
      <c r="F50" s="440"/>
      <c r="G50" s="81">
        <v>1</v>
      </c>
      <c r="H50" s="471" t="s">
        <v>37</v>
      </c>
      <c r="I50" s="452"/>
      <c r="J50" s="452"/>
      <c r="K50" s="452"/>
      <c r="L50" s="452"/>
      <c r="M50" s="452"/>
      <c r="N50" s="452"/>
      <c r="O50" s="452"/>
      <c r="P50" s="452"/>
      <c r="Q50" s="452"/>
      <c r="R50" s="452"/>
      <c r="S50" s="452"/>
      <c r="T50" s="452"/>
      <c r="U50" s="452"/>
      <c r="V50" s="452"/>
      <c r="W50" s="452"/>
      <c r="X50" s="452"/>
      <c r="Y50" s="452"/>
      <c r="Z50" s="452"/>
      <c r="AA50" s="440"/>
      <c r="AB50" s="68"/>
      <c r="AC50" s="75"/>
      <c r="AD50" s="75"/>
    </row>
    <row r="51" spans="1:30" ht="15.75" customHeight="1" x14ac:dyDescent="0.3">
      <c r="A51" s="75"/>
      <c r="B51" s="76"/>
      <c r="C51" s="79">
        <v>2025</v>
      </c>
      <c r="D51" s="80">
        <v>45658</v>
      </c>
      <c r="E51" s="467">
        <v>46021</v>
      </c>
      <c r="F51" s="440"/>
      <c r="G51" s="81">
        <v>1</v>
      </c>
      <c r="H51" s="471" t="s">
        <v>37</v>
      </c>
      <c r="I51" s="452"/>
      <c r="J51" s="452"/>
      <c r="K51" s="452"/>
      <c r="L51" s="452"/>
      <c r="M51" s="452"/>
      <c r="N51" s="452"/>
      <c r="O51" s="452"/>
      <c r="P51" s="452"/>
      <c r="Q51" s="452"/>
      <c r="R51" s="452"/>
      <c r="S51" s="452"/>
      <c r="T51" s="452"/>
      <c r="U51" s="452"/>
      <c r="V51" s="452"/>
      <c r="W51" s="452"/>
      <c r="X51" s="452"/>
      <c r="Y51" s="452"/>
      <c r="Z51" s="452"/>
      <c r="AA51" s="440"/>
      <c r="AB51" s="68"/>
      <c r="AC51" s="75"/>
      <c r="AD51" s="75"/>
    </row>
    <row r="52" spans="1:30" ht="15.75" customHeight="1" x14ac:dyDescent="0.3">
      <c r="A52" s="75"/>
      <c r="B52" s="76"/>
      <c r="C52" s="79">
        <v>2026</v>
      </c>
      <c r="D52" s="80">
        <v>46023</v>
      </c>
      <c r="E52" s="467">
        <v>46386</v>
      </c>
      <c r="F52" s="440"/>
      <c r="G52" s="81">
        <v>1</v>
      </c>
      <c r="H52" s="471" t="s">
        <v>37</v>
      </c>
      <c r="I52" s="452"/>
      <c r="J52" s="452"/>
      <c r="K52" s="452"/>
      <c r="L52" s="452"/>
      <c r="M52" s="452"/>
      <c r="N52" s="452"/>
      <c r="O52" s="452"/>
      <c r="P52" s="452"/>
      <c r="Q52" s="452"/>
      <c r="R52" s="452"/>
      <c r="S52" s="452"/>
      <c r="T52" s="452"/>
      <c r="U52" s="452"/>
      <c r="V52" s="452"/>
      <c r="W52" s="452"/>
      <c r="X52" s="452"/>
      <c r="Y52" s="452"/>
      <c r="Z52" s="452"/>
      <c r="AA52" s="440"/>
      <c r="AB52" s="68"/>
      <c r="AC52" s="75"/>
      <c r="AD52" s="75"/>
    </row>
    <row r="53" spans="1:30" ht="15.75" customHeight="1" x14ac:dyDescent="0.3">
      <c r="A53" s="75"/>
      <c r="B53" s="76"/>
      <c r="C53" s="79">
        <v>2027</v>
      </c>
      <c r="D53" s="80">
        <v>46388</v>
      </c>
      <c r="E53" s="467">
        <v>46751</v>
      </c>
      <c r="F53" s="440"/>
      <c r="G53" s="81">
        <v>1</v>
      </c>
      <c r="H53" s="471" t="s">
        <v>37</v>
      </c>
      <c r="I53" s="452"/>
      <c r="J53" s="452"/>
      <c r="K53" s="452"/>
      <c r="L53" s="452"/>
      <c r="M53" s="452"/>
      <c r="N53" s="452"/>
      <c r="O53" s="452"/>
      <c r="P53" s="452"/>
      <c r="Q53" s="452"/>
      <c r="R53" s="452"/>
      <c r="S53" s="452"/>
      <c r="T53" s="452"/>
      <c r="U53" s="452"/>
      <c r="V53" s="452"/>
      <c r="W53" s="452"/>
      <c r="X53" s="452"/>
      <c r="Y53" s="452"/>
      <c r="Z53" s="452"/>
      <c r="AA53" s="440"/>
      <c r="AB53" s="68"/>
      <c r="AC53" s="75"/>
      <c r="AD53" s="75"/>
    </row>
    <row r="54" spans="1:30" ht="15.75" customHeight="1" x14ac:dyDescent="0.3">
      <c r="A54" s="75"/>
      <c r="B54" s="76"/>
      <c r="C54" s="79"/>
      <c r="D54" s="79"/>
      <c r="E54" s="459"/>
      <c r="F54" s="440"/>
      <c r="G54" s="78"/>
      <c r="H54" s="459"/>
      <c r="I54" s="452"/>
      <c r="J54" s="452"/>
      <c r="K54" s="452"/>
      <c r="L54" s="452"/>
      <c r="M54" s="452"/>
      <c r="N54" s="452"/>
      <c r="O54" s="452"/>
      <c r="P54" s="452"/>
      <c r="Q54" s="452"/>
      <c r="R54" s="452"/>
      <c r="S54" s="452"/>
      <c r="T54" s="452"/>
      <c r="U54" s="452"/>
      <c r="V54" s="452"/>
      <c r="W54" s="452"/>
      <c r="X54" s="452"/>
      <c r="Y54" s="452"/>
      <c r="Z54" s="452"/>
      <c r="AA54" s="440"/>
      <c r="AB54" s="68"/>
      <c r="AC54" s="75"/>
      <c r="AD54" s="75"/>
    </row>
    <row r="55" spans="1:30" ht="15.75" customHeight="1" x14ac:dyDescent="0.3">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row>
    <row r="56" spans="1:30" ht="15.75" customHeight="1" x14ac:dyDescent="0.3">
      <c r="A56" s="32"/>
      <c r="B56" s="40"/>
      <c r="C56" s="473" t="s">
        <v>81</v>
      </c>
      <c r="D56" s="469"/>
      <c r="E56" s="56"/>
      <c r="F56" s="47" t="s">
        <v>82</v>
      </c>
      <c r="G56" s="82"/>
      <c r="H56" s="59"/>
      <c r="I56" s="47" t="s">
        <v>83</v>
      </c>
      <c r="J56" s="32"/>
      <c r="K56" s="472"/>
      <c r="L56" s="440"/>
      <c r="M56" s="56"/>
      <c r="N56" s="32"/>
      <c r="O56" s="32"/>
      <c r="P56" s="32"/>
      <c r="Q56" s="32"/>
      <c r="R56" s="32"/>
      <c r="S56" s="32"/>
      <c r="T56" s="32"/>
      <c r="U56" s="32"/>
      <c r="V56" s="32"/>
      <c r="W56" s="32"/>
      <c r="X56" s="32"/>
      <c r="Y56" s="32"/>
      <c r="Z56" s="32"/>
      <c r="AA56" s="32"/>
      <c r="AB56" s="50"/>
      <c r="AC56" s="32"/>
      <c r="AD56" s="32"/>
    </row>
    <row r="57" spans="1:30" ht="15.75" customHeight="1" x14ac:dyDescent="0.3">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row>
    <row r="58" spans="1:30" ht="15.75" customHeight="1" x14ac:dyDescent="0.3">
      <c r="A58" s="32"/>
      <c r="B58" s="470" t="s">
        <v>84</v>
      </c>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40"/>
      <c r="AC58" s="32"/>
      <c r="AD58" s="32"/>
    </row>
    <row r="59" spans="1:30" ht="15.75" customHeight="1" x14ac:dyDescent="0.3">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row>
    <row r="60" spans="1:30" ht="29.25" customHeight="1" x14ac:dyDescent="0.3">
      <c r="A60" s="32"/>
      <c r="B60" s="459" t="s">
        <v>79</v>
      </c>
      <c r="C60" s="440"/>
      <c r="D60" s="78"/>
      <c r="E60" s="459" t="s">
        <v>85</v>
      </c>
      <c r="F60" s="440"/>
      <c r="G60" s="78"/>
      <c r="H60" s="451" t="s">
        <v>86</v>
      </c>
      <c r="I60" s="440"/>
      <c r="J60" s="459"/>
      <c r="K60" s="440"/>
      <c r="L60" s="468"/>
      <c r="M60" s="469"/>
      <c r="N60" s="78" t="s">
        <v>87</v>
      </c>
      <c r="O60" s="459"/>
      <c r="P60" s="452"/>
      <c r="Q60" s="440"/>
      <c r="R60" s="459" t="s">
        <v>88</v>
      </c>
      <c r="S60" s="452"/>
      <c r="T60" s="440"/>
      <c r="U60" s="459"/>
      <c r="V60" s="452"/>
      <c r="W60" s="440"/>
      <c r="X60" s="459" t="s">
        <v>89</v>
      </c>
      <c r="Y60" s="440"/>
      <c r="Z60" s="459"/>
      <c r="AA60" s="452"/>
      <c r="AB60" s="440"/>
      <c r="AC60" s="32"/>
      <c r="AD60" s="32"/>
    </row>
    <row r="61" spans="1:30" ht="15.75" customHeight="1" x14ac:dyDescent="0.3">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row>
    <row r="62" spans="1:30" ht="15.75" customHeight="1" x14ac:dyDescent="0.3">
      <c r="A62" s="32"/>
      <c r="B62" s="470" t="s">
        <v>90</v>
      </c>
      <c r="C62" s="440"/>
      <c r="D62" s="474"/>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6"/>
      <c r="AC62" s="32"/>
      <c r="AD62" s="32"/>
    </row>
    <row r="63" spans="1:30" ht="15.75" customHeight="1" x14ac:dyDescent="0.3">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row>
    <row r="64" spans="1:30" ht="15.75" customHeight="1" x14ac:dyDescent="0.3">
      <c r="A64" s="32"/>
      <c r="B64" s="470" t="s">
        <v>91</v>
      </c>
      <c r="C64" s="440"/>
      <c r="D64" s="477"/>
      <c r="E64" s="475"/>
      <c r="F64" s="475"/>
      <c r="G64" s="475"/>
      <c r="H64" s="475"/>
      <c r="I64" s="475"/>
      <c r="J64" s="475"/>
      <c r="K64" s="475"/>
      <c r="L64" s="475"/>
      <c r="M64" s="475"/>
      <c r="N64" s="475"/>
      <c r="O64" s="475"/>
      <c r="P64" s="475"/>
      <c r="Q64" s="475"/>
      <c r="R64" s="475"/>
      <c r="S64" s="475"/>
      <c r="T64" s="475"/>
      <c r="U64" s="475"/>
      <c r="V64" s="475"/>
      <c r="W64" s="475"/>
      <c r="X64" s="475"/>
      <c r="Y64" s="475"/>
      <c r="Z64" s="475"/>
      <c r="AA64" s="475"/>
      <c r="AB64" s="476"/>
      <c r="AC64" s="32"/>
      <c r="AD64" s="32"/>
    </row>
    <row r="65" spans="1:30" ht="15.75" customHeight="1" x14ac:dyDescent="0.3">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row>
    <row r="66" spans="1:30" ht="15.75" customHeight="1" x14ac:dyDescent="0.3">
      <c r="A66" s="32"/>
      <c r="B66" s="470" t="s">
        <v>92</v>
      </c>
      <c r="C66" s="440"/>
      <c r="D66" s="477"/>
      <c r="E66" s="475"/>
      <c r="F66" s="475"/>
      <c r="G66" s="475"/>
      <c r="H66" s="475"/>
      <c r="I66" s="475"/>
      <c r="J66" s="475"/>
      <c r="K66" s="475"/>
      <c r="L66" s="475"/>
      <c r="M66" s="475"/>
      <c r="N66" s="475"/>
      <c r="O66" s="475"/>
      <c r="P66" s="475"/>
      <c r="Q66" s="475"/>
      <c r="R66" s="475"/>
      <c r="S66" s="475"/>
      <c r="T66" s="475"/>
      <c r="U66" s="475"/>
      <c r="V66" s="475"/>
      <c r="W66" s="475"/>
      <c r="X66" s="475"/>
      <c r="Y66" s="475"/>
      <c r="Z66" s="475"/>
      <c r="AA66" s="475"/>
      <c r="AB66" s="476"/>
      <c r="AC66" s="32"/>
      <c r="AD66" s="32"/>
    </row>
    <row r="67" spans="1:30" ht="15.75" customHeight="1" x14ac:dyDescent="0.3">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row>
    <row r="68" spans="1:30" ht="15.75" customHeight="1" x14ac:dyDescent="0.3">
      <c r="A68" s="32"/>
      <c r="B68" s="470" t="s">
        <v>93</v>
      </c>
      <c r="C68" s="440"/>
      <c r="D68" s="477"/>
      <c r="E68" s="475"/>
      <c r="F68" s="475"/>
      <c r="G68" s="475"/>
      <c r="H68" s="475"/>
      <c r="I68" s="475"/>
      <c r="J68" s="475"/>
      <c r="K68" s="475"/>
      <c r="L68" s="475"/>
      <c r="M68" s="475"/>
      <c r="N68" s="475"/>
      <c r="O68" s="475"/>
      <c r="P68" s="475"/>
      <c r="Q68" s="475"/>
      <c r="R68" s="475"/>
      <c r="S68" s="475"/>
      <c r="T68" s="475"/>
      <c r="U68" s="475"/>
      <c r="V68" s="475"/>
      <c r="W68" s="475"/>
      <c r="X68" s="475"/>
      <c r="Y68" s="475"/>
      <c r="Z68" s="475"/>
      <c r="AA68" s="475"/>
      <c r="AB68" s="476"/>
      <c r="AC68" s="32"/>
      <c r="AD68" s="32"/>
    </row>
    <row r="69" spans="1:30" ht="15.75" customHeight="1" x14ac:dyDescent="0.3">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row>
    <row r="70" spans="1:30" ht="15.75" customHeight="1" x14ac:dyDescent="0.3">
      <c r="A70" s="32"/>
      <c r="B70" s="470" t="s">
        <v>94</v>
      </c>
      <c r="C70" s="440"/>
      <c r="D70" s="477"/>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6"/>
      <c r="AC70" s="32"/>
      <c r="AD70" s="32"/>
    </row>
    <row r="71" spans="1:30" ht="15.75" customHeight="1" x14ac:dyDescent="0.3">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row>
    <row r="72" spans="1:30" ht="15.75" customHeight="1" x14ac:dyDescent="0.3">
      <c r="A72" s="32"/>
      <c r="B72" s="470" t="s">
        <v>95</v>
      </c>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452"/>
      <c r="AB72" s="440"/>
      <c r="AC72" s="32"/>
      <c r="AD72" s="32"/>
    </row>
    <row r="73" spans="1:30" ht="15.75" customHeight="1" x14ac:dyDescent="0.3">
      <c r="A73" s="32"/>
      <c r="B73" s="451" t="s">
        <v>35</v>
      </c>
      <c r="C73" s="440"/>
      <c r="D73" s="92" t="s">
        <v>96</v>
      </c>
      <c r="E73" s="451" t="s">
        <v>97</v>
      </c>
      <c r="F73" s="440"/>
      <c r="G73" s="451" t="s">
        <v>95</v>
      </c>
      <c r="H73" s="452"/>
      <c r="I73" s="452"/>
      <c r="J73" s="452"/>
      <c r="K73" s="452"/>
      <c r="L73" s="452"/>
      <c r="M73" s="452"/>
      <c r="N73" s="452"/>
      <c r="O73" s="440"/>
      <c r="P73" s="451" t="s">
        <v>98</v>
      </c>
      <c r="Q73" s="452"/>
      <c r="R73" s="452"/>
      <c r="S73" s="452"/>
      <c r="T73" s="452"/>
      <c r="U73" s="452"/>
      <c r="V73" s="452"/>
      <c r="W73" s="452"/>
      <c r="X73" s="452"/>
      <c r="Y73" s="452"/>
      <c r="Z73" s="452"/>
      <c r="AA73" s="452"/>
      <c r="AB73" s="440"/>
      <c r="AC73" s="32"/>
      <c r="AD73" s="32"/>
    </row>
    <row r="74" spans="1:30" ht="15.75" customHeight="1" x14ac:dyDescent="0.3">
      <c r="A74" s="32"/>
      <c r="B74" s="451"/>
      <c r="C74" s="440"/>
      <c r="D74" s="58"/>
      <c r="E74" s="451"/>
      <c r="F74" s="440"/>
      <c r="G74" s="478"/>
      <c r="H74" s="452"/>
      <c r="I74" s="452"/>
      <c r="J74" s="452"/>
      <c r="K74" s="452"/>
      <c r="L74" s="452"/>
      <c r="M74" s="452"/>
      <c r="N74" s="452"/>
      <c r="O74" s="440"/>
      <c r="P74" s="478"/>
      <c r="Q74" s="452"/>
      <c r="R74" s="452"/>
      <c r="S74" s="452"/>
      <c r="T74" s="452"/>
      <c r="U74" s="452"/>
      <c r="V74" s="452"/>
      <c r="W74" s="452"/>
      <c r="X74" s="452"/>
      <c r="Y74" s="452"/>
      <c r="Z74" s="452"/>
      <c r="AA74" s="452"/>
      <c r="AB74" s="440"/>
      <c r="AC74" s="32"/>
      <c r="AD74" s="32"/>
    </row>
    <row r="75" spans="1:30" ht="15.75" customHeight="1" x14ac:dyDescent="0.3">
      <c r="A75" s="32"/>
      <c r="B75" s="451"/>
      <c r="C75" s="440"/>
      <c r="D75" s="58"/>
      <c r="E75" s="451"/>
      <c r="F75" s="440"/>
      <c r="G75" s="478"/>
      <c r="H75" s="452"/>
      <c r="I75" s="452"/>
      <c r="J75" s="452"/>
      <c r="K75" s="452"/>
      <c r="L75" s="452"/>
      <c r="M75" s="452"/>
      <c r="N75" s="452"/>
      <c r="O75" s="440"/>
      <c r="P75" s="478"/>
      <c r="Q75" s="452"/>
      <c r="R75" s="452"/>
      <c r="S75" s="452"/>
      <c r="T75" s="452"/>
      <c r="U75" s="452"/>
      <c r="V75" s="452"/>
      <c r="W75" s="452"/>
      <c r="X75" s="452"/>
      <c r="Y75" s="452"/>
      <c r="Z75" s="452"/>
      <c r="AA75" s="452"/>
      <c r="AB75" s="440"/>
      <c r="AC75" s="32"/>
      <c r="AD75" s="32"/>
    </row>
    <row r="76" spans="1:30" ht="26.25" customHeight="1" x14ac:dyDescent="0.3">
      <c r="A76" s="32"/>
      <c r="B76" s="479" t="s">
        <v>99</v>
      </c>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452"/>
      <c r="AB76" s="440"/>
      <c r="AC76" s="32"/>
      <c r="AD76" s="93"/>
    </row>
    <row r="77" spans="1:30" ht="12.75" customHeight="1" x14ac:dyDescent="0.3">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row>
    <row r="78" spans="1:30" ht="12.75" customHeight="1" x14ac:dyDescent="0.3">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row>
    <row r="79" spans="1:30" ht="12.75" customHeight="1" x14ac:dyDescent="0.3">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row>
    <row r="80" spans="1:30" ht="12.75" customHeight="1" x14ac:dyDescent="0.3">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row>
    <row r="81" spans="1:30" ht="12.75" customHeight="1" x14ac:dyDescent="0.3">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row>
    <row r="82" spans="1:30" ht="12.75" customHeight="1" x14ac:dyDescent="0.3">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row>
    <row r="83" spans="1:30" ht="12.75" customHeight="1" x14ac:dyDescent="0.3">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row>
    <row r="84" spans="1:30" ht="12.75" customHeight="1" x14ac:dyDescent="0.3">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3">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3">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3">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3">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3">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3">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3">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3">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3">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3">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3">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3">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3">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3">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3">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3">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3">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3">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3">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3">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3">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3">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3">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3">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3">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3">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3">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3">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3">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3">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3">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3">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3">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3">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3">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3">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3">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3">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3">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3">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3">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3">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3">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3">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3">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3">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3">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3">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3">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3">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3">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3">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3">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3">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3">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3">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3">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3">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3">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3">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3">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3">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3">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3">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3">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3">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3">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3">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3">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3">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3">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3">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3">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3">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3">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3">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3">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3">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3">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3">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3">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3">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3">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3">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3">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3">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3">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3">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3">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3">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3">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3">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3">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3">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3">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3">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3">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3">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3">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3">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3">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3">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3">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3">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3">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3">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3">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3">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3">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3">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3">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3">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3">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3">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3">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3">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3">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3">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3">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3">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3">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3">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3">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3">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3">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3">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3">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3">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3">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3">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3">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3">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3">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3">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3">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3">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3">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3">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3">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3">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3">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3">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3">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3">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3">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3">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3">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3">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3">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3">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3">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3">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3">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3">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3">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3">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3">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3">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3">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3">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3">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3">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3">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3">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3">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3">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3">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3">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3">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3">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3">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3">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3">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3">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3">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3">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3">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3">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3">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3">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3">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3">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3">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3">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3">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3">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3">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3">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3">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3">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3">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3">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3">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3">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3">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3">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3">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3">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3">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3">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3">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3">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3">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3">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3">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3">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3">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3">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3">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3">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3">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3">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3">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3">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3">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3">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3">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3">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3">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3">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3">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3">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3">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3">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3">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3">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3">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3">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3">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3">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3">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3">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3">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3">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3">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3">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3">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3">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3">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3">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3">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3">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3">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3">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3">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3">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3">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3">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3">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3">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3">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3">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3">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3">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3">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3">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3">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3">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3">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3">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3">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3">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3">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3">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3">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3">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3">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3">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3">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3">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3">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3">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3">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3">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3">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3">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3">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3">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3">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3">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3">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3">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3">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3">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3">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3">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3">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3">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3">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3">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3">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3">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3">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3">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3">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3">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3">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3">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3">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3">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3">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3">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3">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3">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3">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3">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3">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3">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3">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3">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3">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3">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3">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3">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3">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3">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3">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3">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3">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3">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3">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3">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3">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3">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3">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3">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3">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3">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3">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3">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3">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3">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3">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3">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3">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3">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3">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3">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3">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3">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3">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3">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3">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3">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3">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3">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3">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3">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3">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3">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3">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3">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3">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3">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3">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3">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3">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3">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3">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3">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3">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3">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3">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3">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3">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3">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3">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3">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3">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3">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3">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3">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3">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3">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3">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3">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3">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3">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3">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3">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3">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3">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3">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3">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3">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3">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3">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3">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3">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3">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3">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3">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3">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3">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3">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3">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3">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3">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3">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3">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3">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3">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3">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3">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3">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3">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3">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3">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3">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3">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3">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3">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3">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3">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3">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3">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3">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3">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3">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3">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3">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3">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3">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3">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3">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3">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3">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3">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3">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3">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3">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3">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3">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3">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3">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3">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3">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3">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3">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3">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3">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3">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3">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3">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3">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3">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3">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3">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3">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3">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3">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3">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3">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3">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3">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3">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3">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3">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3">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3">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3">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3">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3">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3">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3">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3">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3">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3">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3">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3">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3">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3">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3">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3">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3">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3">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3">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3">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3">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3">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3">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3">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3">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3">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3">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3">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3">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3">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3">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3">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3">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3">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3">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3">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3">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3">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3">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3">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3">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3">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3">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3">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3">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3">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3">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3">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3">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3">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3">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3">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3">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3">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3">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3">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3">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3">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3">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3">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3">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3">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3">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3">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3">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3">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3">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3">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3">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3">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3">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3">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3">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3">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3">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3">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3">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3">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3">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3">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3">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3">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3">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3">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3">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3">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3">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3">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3">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3">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3">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3">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3">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3">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3">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3">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3">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3">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3">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3">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3">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3">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3">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3">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3">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3">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3">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3">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3">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3">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3">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3">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3">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3">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3">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3">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3">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3">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3">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3">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3">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3">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3">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3">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3">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3">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3">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3">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3">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3">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3">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3">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3">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3">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3">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3">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3">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3">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3">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3">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3">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3">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3">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3">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3">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3">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3">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3">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3">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3">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3">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3">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3">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3">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3">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3">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3">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3">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3">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3">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3">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3">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3">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3">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3">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3">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3">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3">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3">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3">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3">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3">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3">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3">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3">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3">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3">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3">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3">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3">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3">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3">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3">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3">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3">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3">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3">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3">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3">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3">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3">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3">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3">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3">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3">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3">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3">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3">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3">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3">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3">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3">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3">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3">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3">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3">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3">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3">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3">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3">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3">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3">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3">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3">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3">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3">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3">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3">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3">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3">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3">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3">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3">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3">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3">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3">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3">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3">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3">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3">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3">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3">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3">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3">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3">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3">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3">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3">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3">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3">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3">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3">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3">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3">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3">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3">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3">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3">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3">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3">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3">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3">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3">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3">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3">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3">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3">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3">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3">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3">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3">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3">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3">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3">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3">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3">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3">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3">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3">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3">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3">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3">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3">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3">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3">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3">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3">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3">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3">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3">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3">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3">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3">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3">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3">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3">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3">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3">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3">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3">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3">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3">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3">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3">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3">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3">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3">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3">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3">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3">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3">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3">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3">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3">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3">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3">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3">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3">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3">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3">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3">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3">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3">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3">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3">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3">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3">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3">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3">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3">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3">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3">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3">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3">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3">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3">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3">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3">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3">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3">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3">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3">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3">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3">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3">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3">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3">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3">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3">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3">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3">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3">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3">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3">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3">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3">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3">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3">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3">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3">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3">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3">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3">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3">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3">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3">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3">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3">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3">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3">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3">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3">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3">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3">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3">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3">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3">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3">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3">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3">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3">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3">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3">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3">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3">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3">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3">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3">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3">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3">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3">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3">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3">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3">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3">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3">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3">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3">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3">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3">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3">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3">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3">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3">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3">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3">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3">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3">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3">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3">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3">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3">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3">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3">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3">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3">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3">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3">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3">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3">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3">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3">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3">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3">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3">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3">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3">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3">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3">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3">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3">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3">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3">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3">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3">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3">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3">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3">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3">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3">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3">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3">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3">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3">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3">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3">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3">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3">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3">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3">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3">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3">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3">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3">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3">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O127"/>
  <sheetViews>
    <sheetView showGridLines="0" topLeftCell="A25" zoomScale="70" zoomScaleNormal="70" workbookViewId="0">
      <selection activeCell="D31" sqref="D31"/>
    </sheetView>
  </sheetViews>
  <sheetFormatPr baseColWidth="10" defaultColWidth="10.88671875" defaultRowHeight="13.8" x14ac:dyDescent="0.3"/>
  <cols>
    <col min="1" max="1" width="49.6640625" style="112" customWidth="1"/>
    <col min="2" max="13" width="35.6640625" style="112" customWidth="1"/>
    <col min="14" max="15" width="18.109375" style="112" customWidth="1"/>
    <col min="16" max="16" width="8.44140625" style="112" customWidth="1"/>
    <col min="17" max="17" width="18.44140625" style="112" bestFit="1" customWidth="1"/>
    <col min="18" max="18" width="5.6640625" style="112" customWidth="1"/>
    <col min="19" max="19" width="18.44140625" style="112" bestFit="1" customWidth="1"/>
    <col min="20" max="20" width="4.6640625" style="112" customWidth="1"/>
    <col min="21" max="21" width="23" style="112" bestFit="1" customWidth="1"/>
    <col min="22" max="22" width="10.88671875" style="112"/>
    <col min="23" max="23" width="18.44140625" style="112" bestFit="1" customWidth="1"/>
    <col min="24" max="24" width="16.109375" style="112" customWidth="1"/>
    <col min="25" max="16384" width="10.88671875" style="112"/>
  </cols>
  <sheetData>
    <row r="1" spans="1:15" s="198" customFormat="1" ht="32.25" customHeight="1" thickBot="1" x14ac:dyDescent="0.35">
      <c r="A1" s="574"/>
      <c r="B1" s="551" t="s">
        <v>372</v>
      </c>
      <c r="C1" s="552"/>
      <c r="D1" s="552"/>
      <c r="E1" s="552"/>
      <c r="F1" s="552"/>
      <c r="G1" s="552"/>
      <c r="H1" s="552"/>
      <c r="I1" s="552"/>
      <c r="J1" s="552"/>
      <c r="K1" s="552"/>
      <c r="L1" s="553"/>
      <c r="M1" s="548" t="s">
        <v>413</v>
      </c>
      <c r="N1" s="549"/>
      <c r="O1" s="550"/>
    </row>
    <row r="2" spans="1:15" s="198" customFormat="1" ht="30.75" customHeight="1" thickBot="1" x14ac:dyDescent="0.35">
      <c r="A2" s="575"/>
      <c r="B2" s="554" t="s">
        <v>373</v>
      </c>
      <c r="C2" s="555"/>
      <c r="D2" s="555"/>
      <c r="E2" s="555"/>
      <c r="F2" s="555"/>
      <c r="G2" s="555"/>
      <c r="H2" s="555"/>
      <c r="I2" s="555"/>
      <c r="J2" s="555"/>
      <c r="K2" s="555"/>
      <c r="L2" s="556"/>
      <c r="M2" s="548" t="s">
        <v>379</v>
      </c>
      <c r="N2" s="549"/>
      <c r="O2" s="550"/>
    </row>
    <row r="3" spans="1:15" s="198" customFormat="1" ht="24" customHeight="1" thickBot="1" x14ac:dyDescent="0.35">
      <c r="A3" s="575"/>
      <c r="B3" s="554" t="s">
        <v>374</v>
      </c>
      <c r="C3" s="555"/>
      <c r="D3" s="555"/>
      <c r="E3" s="555"/>
      <c r="F3" s="555"/>
      <c r="G3" s="555"/>
      <c r="H3" s="555"/>
      <c r="I3" s="555"/>
      <c r="J3" s="555"/>
      <c r="K3" s="555"/>
      <c r="L3" s="556"/>
      <c r="M3" s="548" t="s">
        <v>380</v>
      </c>
      <c r="N3" s="549"/>
      <c r="O3" s="550"/>
    </row>
    <row r="4" spans="1:15" s="198" customFormat="1" ht="21.75" customHeight="1" thickBot="1" x14ac:dyDescent="0.35">
      <c r="A4" s="576"/>
      <c r="B4" s="557" t="s">
        <v>459</v>
      </c>
      <c r="C4" s="558"/>
      <c r="D4" s="558"/>
      <c r="E4" s="558"/>
      <c r="F4" s="558"/>
      <c r="G4" s="558"/>
      <c r="H4" s="558"/>
      <c r="I4" s="558"/>
      <c r="J4" s="558"/>
      <c r="K4" s="558"/>
      <c r="L4" s="559"/>
      <c r="M4" s="548" t="s">
        <v>371</v>
      </c>
      <c r="N4" s="549"/>
      <c r="O4" s="550"/>
    </row>
    <row r="5" spans="1:15" s="198" customFormat="1" ht="21.75" customHeight="1" thickBot="1" x14ac:dyDescent="0.35">
      <c r="A5" s="199"/>
      <c r="B5" s="200"/>
      <c r="C5" s="200"/>
      <c r="D5" s="200"/>
      <c r="E5" s="200"/>
      <c r="F5" s="200"/>
      <c r="G5" s="200"/>
      <c r="H5" s="200"/>
      <c r="I5" s="200"/>
      <c r="J5" s="200"/>
      <c r="K5" s="200"/>
      <c r="L5" s="200"/>
      <c r="M5" s="201"/>
      <c r="N5" s="201"/>
      <c r="O5" s="201"/>
    </row>
    <row r="6" spans="1:15" s="198" customFormat="1" ht="21.75" customHeight="1" thickBot="1" x14ac:dyDescent="0.35">
      <c r="A6" s="578" t="s">
        <v>409</v>
      </c>
      <c r="B6" s="291" t="s">
        <v>343</v>
      </c>
      <c r="C6" s="249" t="s">
        <v>585</v>
      </c>
      <c r="D6" s="291" t="s">
        <v>344</v>
      </c>
      <c r="E6" s="249" t="s">
        <v>585</v>
      </c>
      <c r="F6" s="291" t="s">
        <v>345</v>
      </c>
      <c r="G6" s="250"/>
      <c r="H6" s="291" t="s">
        <v>346</v>
      </c>
      <c r="I6" s="251"/>
      <c r="J6" s="562" t="s">
        <v>369</v>
      </c>
      <c r="K6" s="577"/>
      <c r="L6" s="290" t="s">
        <v>410</v>
      </c>
      <c r="M6" s="592"/>
      <c r="N6" s="592"/>
      <c r="O6" s="592"/>
    </row>
    <row r="7" spans="1:15" s="198" customFormat="1" ht="21.75" customHeight="1" thickBot="1" x14ac:dyDescent="0.35">
      <c r="A7" s="578"/>
      <c r="B7" s="292" t="s">
        <v>347</v>
      </c>
      <c r="C7" s="252"/>
      <c r="D7" s="291" t="s">
        <v>348</v>
      </c>
      <c r="E7" s="253"/>
      <c r="F7" s="291" t="s">
        <v>349</v>
      </c>
      <c r="G7" s="253"/>
      <c r="H7" s="291" t="s">
        <v>350</v>
      </c>
      <c r="I7" s="251"/>
      <c r="J7" s="562"/>
      <c r="K7" s="577"/>
      <c r="L7" s="290" t="s">
        <v>411</v>
      </c>
      <c r="M7" s="592"/>
      <c r="N7" s="592"/>
      <c r="O7" s="592"/>
    </row>
    <row r="8" spans="1:15" s="198" customFormat="1" ht="21.75" customHeight="1" thickBot="1" x14ac:dyDescent="0.35">
      <c r="A8" s="578"/>
      <c r="B8" s="291" t="s">
        <v>351</v>
      </c>
      <c r="C8" s="249"/>
      <c r="D8" s="291" t="s">
        <v>352</v>
      </c>
      <c r="E8" s="253"/>
      <c r="F8" s="291" t="s">
        <v>353</v>
      </c>
      <c r="G8" s="253"/>
      <c r="H8" s="291" t="s">
        <v>354</v>
      </c>
      <c r="I8" s="251"/>
      <c r="J8" s="562"/>
      <c r="K8" s="577"/>
      <c r="L8" s="290" t="s">
        <v>412</v>
      </c>
      <c r="M8" s="592" t="s">
        <v>585</v>
      </c>
      <c r="N8" s="592"/>
      <c r="O8" s="592"/>
    </row>
    <row r="9" spans="1:15" s="198" customFormat="1" ht="7.35" customHeight="1" thickBot="1" x14ac:dyDescent="0.35">
      <c r="B9" s="200"/>
      <c r="C9" s="200"/>
      <c r="D9" s="200"/>
      <c r="E9" s="200"/>
      <c r="F9" s="200"/>
      <c r="G9" s="200"/>
      <c r="H9" s="200"/>
      <c r="I9" s="200"/>
      <c r="J9" s="200"/>
      <c r="K9" s="200"/>
      <c r="L9" s="200"/>
      <c r="M9" s="201"/>
      <c r="N9" s="201"/>
      <c r="O9" s="201"/>
    </row>
    <row r="10" spans="1:15" ht="40.35" customHeight="1" thickBot="1" x14ac:dyDescent="0.35">
      <c r="A10" s="168" t="s">
        <v>612</v>
      </c>
      <c r="B10" s="587" t="s">
        <v>614</v>
      </c>
      <c r="C10" s="588"/>
      <c r="D10" s="588"/>
      <c r="E10" s="588"/>
      <c r="F10" s="588"/>
      <c r="G10" s="588"/>
      <c r="H10" s="588"/>
      <c r="I10" s="588"/>
      <c r="J10" s="588"/>
      <c r="K10" s="589"/>
      <c r="L10" s="354" t="s">
        <v>613</v>
      </c>
      <c r="M10" s="584">
        <v>2024110010313</v>
      </c>
      <c r="N10" s="585"/>
      <c r="O10" s="586"/>
    </row>
    <row r="11" spans="1:15" ht="15" customHeight="1" thickBot="1" x14ac:dyDescent="0.35">
      <c r="A11" s="335"/>
      <c r="B11" s="118"/>
      <c r="C11" s="118"/>
      <c r="D11" s="120"/>
      <c r="E11" s="119"/>
      <c r="F11" s="119"/>
      <c r="G11" s="121"/>
      <c r="H11" s="121"/>
      <c r="I11" s="122"/>
      <c r="J11" s="122"/>
      <c r="K11" s="118"/>
      <c r="L11" s="118"/>
      <c r="M11" s="118"/>
      <c r="N11" s="118"/>
      <c r="O11" s="118"/>
    </row>
    <row r="12" spans="1:15" ht="15" customHeight="1" x14ac:dyDescent="0.3">
      <c r="A12" s="581" t="s">
        <v>422</v>
      </c>
      <c r="B12" s="563" t="s">
        <v>586</v>
      </c>
      <c r="C12" s="564"/>
      <c r="D12" s="564"/>
      <c r="E12" s="564"/>
      <c r="F12" s="564"/>
      <c r="G12" s="564"/>
      <c r="H12" s="564"/>
      <c r="I12" s="564"/>
      <c r="J12" s="564"/>
      <c r="K12" s="564"/>
      <c r="L12" s="564"/>
      <c r="M12" s="564"/>
      <c r="N12" s="564"/>
      <c r="O12" s="565"/>
    </row>
    <row r="13" spans="1:15" ht="15" customHeight="1" x14ac:dyDescent="0.3">
      <c r="A13" s="582"/>
      <c r="B13" s="566"/>
      <c r="C13" s="567"/>
      <c r="D13" s="567"/>
      <c r="E13" s="567"/>
      <c r="F13" s="567"/>
      <c r="G13" s="567"/>
      <c r="H13" s="567"/>
      <c r="I13" s="567"/>
      <c r="J13" s="567"/>
      <c r="K13" s="567"/>
      <c r="L13" s="567"/>
      <c r="M13" s="567"/>
      <c r="N13" s="567"/>
      <c r="O13" s="568"/>
    </row>
    <row r="14" spans="1:15" ht="15" customHeight="1" thickBot="1" x14ac:dyDescent="0.35">
      <c r="A14" s="583"/>
      <c r="B14" s="569"/>
      <c r="C14" s="570"/>
      <c r="D14" s="570"/>
      <c r="E14" s="570"/>
      <c r="F14" s="570"/>
      <c r="G14" s="570"/>
      <c r="H14" s="570"/>
      <c r="I14" s="570"/>
      <c r="J14" s="570"/>
      <c r="K14" s="570"/>
      <c r="L14" s="570"/>
      <c r="M14" s="570"/>
      <c r="N14" s="570"/>
      <c r="O14" s="571"/>
    </row>
    <row r="15" spans="1:15" ht="9" customHeight="1" thickBot="1" x14ac:dyDescent="0.35">
      <c r="A15" s="126"/>
      <c r="B15" s="197"/>
      <c r="C15" s="127"/>
      <c r="D15" s="127"/>
      <c r="E15" s="127"/>
      <c r="F15" s="127"/>
      <c r="G15" s="128"/>
      <c r="H15" s="128"/>
      <c r="I15" s="128"/>
      <c r="J15" s="128"/>
      <c r="K15" s="128"/>
      <c r="L15" s="129"/>
      <c r="M15" s="129"/>
      <c r="N15" s="129"/>
      <c r="O15" s="129"/>
    </row>
    <row r="16" spans="1:15" s="130" customFormat="1" ht="37.5" customHeight="1" thickBot="1" x14ac:dyDescent="0.35">
      <c r="A16" s="168" t="s">
        <v>408</v>
      </c>
      <c r="B16" s="572" t="s">
        <v>587</v>
      </c>
      <c r="C16" s="572"/>
      <c r="D16" s="572"/>
      <c r="E16" s="572"/>
      <c r="F16" s="572"/>
      <c r="G16" s="578" t="s">
        <v>364</v>
      </c>
      <c r="H16" s="578"/>
      <c r="I16" s="573" t="s">
        <v>591</v>
      </c>
      <c r="J16" s="573"/>
      <c r="K16" s="573"/>
      <c r="L16" s="573"/>
      <c r="M16" s="573"/>
      <c r="N16" s="573"/>
      <c r="O16" s="573"/>
    </row>
    <row r="17" spans="1:15" ht="9" customHeight="1" thickBot="1" x14ac:dyDescent="0.35">
      <c r="A17" s="126"/>
      <c r="B17" s="128"/>
      <c r="C17" s="127"/>
      <c r="D17" s="127"/>
      <c r="E17" s="127"/>
      <c r="F17" s="127"/>
      <c r="G17" s="128"/>
      <c r="H17" s="128"/>
      <c r="I17" s="128"/>
      <c r="J17" s="128"/>
      <c r="K17" s="128"/>
      <c r="L17" s="129"/>
      <c r="M17" s="129"/>
      <c r="N17" s="129"/>
      <c r="O17" s="129"/>
    </row>
    <row r="18" spans="1:15" ht="56.25" customHeight="1" thickBot="1" x14ac:dyDescent="0.35">
      <c r="A18" s="168" t="s">
        <v>312</v>
      </c>
      <c r="B18" s="572" t="s">
        <v>590</v>
      </c>
      <c r="C18" s="572"/>
      <c r="D18" s="572"/>
      <c r="E18" s="572"/>
      <c r="F18" s="168" t="s">
        <v>313</v>
      </c>
      <c r="G18" s="579" t="s">
        <v>588</v>
      </c>
      <c r="H18" s="579"/>
      <c r="I18" s="579"/>
      <c r="J18" s="168" t="s">
        <v>314</v>
      </c>
      <c r="K18" s="572" t="s">
        <v>589</v>
      </c>
      <c r="L18" s="572"/>
      <c r="M18" s="572"/>
      <c r="N18" s="572"/>
      <c r="O18" s="572"/>
    </row>
    <row r="19" spans="1:15" ht="9" customHeight="1" x14ac:dyDescent="0.3">
      <c r="A19" s="116"/>
      <c r="B19" s="113"/>
      <c r="C19" s="580"/>
      <c r="D19" s="580"/>
      <c r="E19" s="580"/>
      <c r="F19" s="580"/>
      <c r="G19" s="580"/>
      <c r="H19" s="580"/>
      <c r="I19" s="580"/>
      <c r="J19" s="580"/>
      <c r="K19" s="580"/>
      <c r="L19" s="580"/>
      <c r="M19" s="580"/>
      <c r="N19" s="580"/>
      <c r="O19" s="580"/>
    </row>
    <row r="21" spans="1:15" ht="16.5" customHeight="1" thickBot="1" x14ac:dyDescent="0.35">
      <c r="A21" s="195"/>
      <c r="B21" s="196"/>
      <c r="C21" s="196"/>
      <c r="D21" s="196"/>
      <c r="E21" s="196"/>
      <c r="F21" s="196"/>
      <c r="G21" s="196"/>
      <c r="H21" s="196"/>
      <c r="I21" s="196"/>
      <c r="J21" s="196"/>
      <c r="K21" s="196"/>
      <c r="L21" s="196"/>
      <c r="M21" s="196"/>
      <c r="N21" s="196"/>
      <c r="O21" s="196"/>
    </row>
    <row r="22" spans="1:15" ht="32.1" customHeight="1" thickBot="1" x14ac:dyDescent="0.35">
      <c r="A22" s="560" t="s">
        <v>315</v>
      </c>
      <c r="B22" s="561"/>
      <c r="C22" s="561"/>
      <c r="D22" s="561"/>
      <c r="E22" s="561"/>
      <c r="F22" s="561"/>
      <c r="G22" s="561"/>
      <c r="H22" s="561"/>
      <c r="I22" s="561"/>
      <c r="J22" s="561"/>
      <c r="K22" s="561"/>
      <c r="L22" s="561"/>
      <c r="M22" s="561"/>
      <c r="N22" s="561"/>
      <c r="O22" s="562"/>
    </row>
    <row r="23" spans="1:15" ht="32.1" customHeight="1" thickBot="1" x14ac:dyDescent="0.35">
      <c r="A23" s="560" t="s">
        <v>316</v>
      </c>
      <c r="B23" s="561"/>
      <c r="C23" s="561"/>
      <c r="D23" s="561"/>
      <c r="E23" s="561"/>
      <c r="F23" s="561"/>
      <c r="G23" s="561"/>
      <c r="H23" s="561"/>
      <c r="I23" s="561"/>
      <c r="J23" s="561"/>
      <c r="K23" s="561"/>
      <c r="L23" s="561"/>
      <c r="M23" s="561"/>
      <c r="N23" s="561"/>
      <c r="O23" s="562"/>
    </row>
    <row r="24" spans="1:15" ht="32.1" customHeight="1" thickBot="1" x14ac:dyDescent="0.35">
      <c r="A24" s="139"/>
      <c r="B24" s="131" t="s">
        <v>343</v>
      </c>
      <c r="C24" s="131" t="s">
        <v>344</v>
      </c>
      <c r="D24" s="131" t="s">
        <v>345</v>
      </c>
      <c r="E24" s="131" t="s">
        <v>346</v>
      </c>
      <c r="F24" s="131" t="s">
        <v>347</v>
      </c>
      <c r="G24" s="131" t="s">
        <v>348</v>
      </c>
      <c r="H24" s="131" t="s">
        <v>349</v>
      </c>
      <c r="I24" s="131" t="s">
        <v>350</v>
      </c>
      <c r="J24" s="131" t="s">
        <v>351</v>
      </c>
      <c r="K24" s="131" t="s">
        <v>352</v>
      </c>
      <c r="L24" s="131" t="s">
        <v>353</v>
      </c>
      <c r="M24" s="131" t="s">
        <v>354</v>
      </c>
      <c r="N24" s="132" t="s">
        <v>355</v>
      </c>
      <c r="O24" s="132" t="s">
        <v>365</v>
      </c>
    </row>
    <row r="25" spans="1:15" ht="32.1" customHeight="1" x14ac:dyDescent="0.3">
      <c r="A25" s="133" t="s">
        <v>317</v>
      </c>
      <c r="B25" s="355">
        <v>613661000</v>
      </c>
      <c r="C25" s="349">
        <v>0</v>
      </c>
      <c r="D25" s="349">
        <v>63626000</v>
      </c>
      <c r="E25" s="349">
        <v>0</v>
      </c>
      <c r="F25" s="349">
        <v>0</v>
      </c>
      <c r="G25" s="349">
        <v>0</v>
      </c>
      <c r="H25" s="349">
        <v>0</v>
      </c>
      <c r="I25" s="349">
        <v>0</v>
      </c>
      <c r="J25" s="349">
        <v>0</v>
      </c>
      <c r="K25" s="349">
        <v>0</v>
      </c>
      <c r="L25" s="349">
        <v>0</v>
      </c>
      <c r="M25" s="349">
        <v>0</v>
      </c>
      <c r="N25" s="416">
        <f>SUM(B25:M25)</f>
        <v>677287000</v>
      </c>
      <c r="O25" s="376">
        <v>1</v>
      </c>
    </row>
    <row r="26" spans="1:15" ht="32.1" customHeight="1" x14ac:dyDescent="0.3">
      <c r="A26" s="133" t="s">
        <v>318</v>
      </c>
      <c r="B26" s="414">
        <v>291874000</v>
      </c>
      <c r="C26" s="414">
        <v>206793000</v>
      </c>
      <c r="D26" s="377">
        <v>0</v>
      </c>
      <c r="E26" s="377">
        <v>0</v>
      </c>
      <c r="F26" s="377">
        <v>0</v>
      </c>
      <c r="G26" s="377">
        <v>0</v>
      </c>
      <c r="H26" s="377">
        <v>0</v>
      </c>
      <c r="I26" s="377">
        <v>0</v>
      </c>
      <c r="J26" s="377">
        <v>0</v>
      </c>
      <c r="K26" s="377">
        <v>0</v>
      </c>
      <c r="L26" s="377">
        <v>0</v>
      </c>
      <c r="M26" s="377">
        <v>0</v>
      </c>
      <c r="N26" s="416">
        <f t="shared" ref="N26:N27" si="0">SUM(B26:M26)</f>
        <v>498667000</v>
      </c>
      <c r="O26" s="378">
        <f>N26/N25</f>
        <v>0.73627132958406116</v>
      </c>
    </row>
    <row r="27" spans="1:15" ht="32.1" customHeight="1" x14ac:dyDescent="0.3">
      <c r="A27" s="133" t="s">
        <v>319</v>
      </c>
      <c r="B27" s="379">
        <v>0</v>
      </c>
      <c r="C27" s="415">
        <v>2113666</v>
      </c>
      <c r="D27" s="379">
        <v>0</v>
      </c>
      <c r="E27" s="379">
        <v>0</v>
      </c>
      <c r="F27" s="379">
        <v>0</v>
      </c>
      <c r="G27" s="379">
        <v>0</v>
      </c>
      <c r="H27" s="379">
        <v>0</v>
      </c>
      <c r="I27" s="379">
        <v>0</v>
      </c>
      <c r="J27" s="379">
        <v>0</v>
      </c>
      <c r="K27" s="379">
        <v>0</v>
      </c>
      <c r="L27" s="379">
        <v>0</v>
      </c>
      <c r="M27" s="379">
        <v>0</v>
      </c>
      <c r="N27" s="356">
        <f t="shared" si="0"/>
        <v>2113666</v>
      </c>
      <c r="O27" s="378">
        <f>N27/N25</f>
        <v>3.1207833606728018E-3</v>
      </c>
    </row>
    <row r="28" spans="1:15" ht="32.1" customHeight="1" x14ac:dyDescent="0.3">
      <c r="A28" s="133" t="s">
        <v>361</v>
      </c>
      <c r="B28" s="380">
        <v>9949806</v>
      </c>
      <c r="C28" s="380">
        <v>31061041</v>
      </c>
      <c r="D28" s="380">
        <v>18503815</v>
      </c>
      <c r="E28" s="380">
        <v>0</v>
      </c>
      <c r="F28" s="380">
        <v>0</v>
      </c>
      <c r="G28" s="380">
        <v>0</v>
      </c>
      <c r="H28" s="380">
        <v>0</v>
      </c>
      <c r="I28" s="380">
        <v>0</v>
      </c>
      <c r="J28" s="380">
        <v>0</v>
      </c>
      <c r="K28" s="380">
        <v>0</v>
      </c>
      <c r="L28" s="380">
        <v>0</v>
      </c>
      <c r="M28" s="380">
        <v>0</v>
      </c>
      <c r="N28" s="355">
        <f>SUM(B28:M28)</f>
        <v>59514662</v>
      </c>
      <c r="O28" s="378">
        <v>1</v>
      </c>
    </row>
    <row r="29" spans="1:15" ht="32.1" customHeight="1" x14ac:dyDescent="0.3">
      <c r="A29" s="133" t="s">
        <v>363</v>
      </c>
      <c r="B29" s="379">
        <v>0</v>
      </c>
      <c r="C29" s="379">
        <v>0</v>
      </c>
      <c r="D29" s="379">
        <v>0</v>
      </c>
      <c r="E29" s="379">
        <v>0</v>
      </c>
      <c r="F29" s="379">
        <v>0</v>
      </c>
      <c r="G29" s="379">
        <v>0</v>
      </c>
      <c r="H29" s="379">
        <v>0</v>
      </c>
      <c r="I29" s="379">
        <v>0</v>
      </c>
      <c r="J29" s="379">
        <v>0</v>
      </c>
      <c r="K29" s="379">
        <v>0</v>
      </c>
      <c r="L29" s="379">
        <v>0</v>
      </c>
      <c r="M29" s="379">
        <v>0</v>
      </c>
      <c r="N29" s="355">
        <f t="shared" ref="N29:N30" si="1">SUM(B29:M29)</f>
        <v>0</v>
      </c>
      <c r="O29" s="378">
        <f>N29/N28</f>
        <v>0</v>
      </c>
    </row>
    <row r="30" spans="1:15" ht="32.1" customHeight="1" thickBot="1" x14ac:dyDescent="0.35">
      <c r="A30" s="136" t="s">
        <v>362</v>
      </c>
      <c r="B30" s="381">
        <v>14126845</v>
      </c>
      <c r="C30" s="381">
        <v>17268002</v>
      </c>
      <c r="D30" s="381"/>
      <c r="E30" s="381"/>
      <c r="F30" s="381"/>
      <c r="G30" s="381"/>
      <c r="H30" s="381"/>
      <c r="I30" s="381"/>
      <c r="J30" s="381"/>
      <c r="K30" s="381"/>
      <c r="L30" s="381"/>
      <c r="M30" s="381"/>
      <c r="N30" s="382">
        <f t="shared" si="1"/>
        <v>31394847</v>
      </c>
      <c r="O30" s="383">
        <f>N30/N28</f>
        <v>0.52751449718390397</v>
      </c>
    </row>
    <row r="31" spans="1:15" s="138" customFormat="1" ht="16.5" customHeight="1" x14ac:dyDescent="0.25"/>
    <row r="32" spans="1:15" s="138" customFormat="1" ht="17.25" customHeight="1" x14ac:dyDescent="0.25"/>
    <row r="33" spans="1:13" ht="5.25" customHeight="1" thickBot="1" x14ac:dyDescent="0.35"/>
    <row r="34" spans="1:13" ht="48" customHeight="1" thickBot="1" x14ac:dyDescent="0.35">
      <c r="A34" s="534" t="s">
        <v>336</v>
      </c>
      <c r="B34" s="535"/>
      <c r="C34" s="535"/>
      <c r="D34" s="535"/>
      <c r="E34" s="535"/>
      <c r="F34" s="535"/>
      <c r="G34" s="535"/>
      <c r="H34" s="535"/>
      <c r="I34" s="536"/>
      <c r="J34" s="143"/>
    </row>
    <row r="35" spans="1:13" ht="50.25" customHeight="1" thickBot="1" x14ac:dyDescent="0.35">
      <c r="A35" s="152" t="s">
        <v>335</v>
      </c>
      <c r="B35" s="537" t="str">
        <f>+B12</f>
        <v>Diseñar 4 contenidos nuevos de formación en capacidades digitales con enfoque de género y diferencial</v>
      </c>
      <c r="C35" s="538"/>
      <c r="D35" s="538"/>
      <c r="E35" s="538"/>
      <c r="F35" s="538"/>
      <c r="G35" s="538"/>
      <c r="H35" s="538"/>
      <c r="I35" s="539"/>
      <c r="J35" s="141"/>
      <c r="M35" s="357"/>
    </row>
    <row r="36" spans="1:13" ht="18.75" customHeight="1" thickBot="1" x14ac:dyDescent="0.35">
      <c r="A36" s="528" t="s">
        <v>419</v>
      </c>
      <c r="B36" s="206">
        <v>2024</v>
      </c>
      <c r="C36" s="206">
        <v>2025</v>
      </c>
      <c r="D36" s="206">
        <v>2026</v>
      </c>
      <c r="E36" s="206">
        <v>2027</v>
      </c>
      <c r="F36" s="206" t="s">
        <v>421</v>
      </c>
      <c r="G36" s="547" t="s">
        <v>420</v>
      </c>
      <c r="H36" s="547" t="s">
        <v>9</v>
      </c>
      <c r="I36" s="547"/>
      <c r="J36" s="141"/>
      <c r="M36" s="357"/>
    </row>
    <row r="37" spans="1:13" ht="50.25" customHeight="1" thickBot="1" x14ac:dyDescent="0.35">
      <c r="A37" s="529"/>
      <c r="B37" s="337">
        <v>1</v>
      </c>
      <c r="C37" s="337">
        <v>1</v>
      </c>
      <c r="D37" s="337">
        <v>1</v>
      </c>
      <c r="E37" s="337">
        <v>1</v>
      </c>
      <c r="F37" s="338">
        <f>B37+C37+D37+E37</f>
        <v>4</v>
      </c>
      <c r="G37" s="547"/>
      <c r="H37" s="547"/>
      <c r="I37" s="547"/>
      <c r="J37" s="141"/>
      <c r="M37" s="357"/>
    </row>
    <row r="38" spans="1:13" ht="52.5" customHeight="1" thickBot="1" x14ac:dyDescent="0.35">
      <c r="A38" s="153" t="s">
        <v>320</v>
      </c>
      <c r="B38" s="540">
        <v>0.3</v>
      </c>
      <c r="C38" s="541"/>
      <c r="D38" s="544" t="s">
        <v>341</v>
      </c>
      <c r="E38" s="545"/>
      <c r="F38" s="545"/>
      <c r="G38" s="545"/>
      <c r="H38" s="545"/>
      <c r="I38" s="546"/>
      <c r="M38" s="358"/>
    </row>
    <row r="39" spans="1:13" s="142" customFormat="1" ht="48" customHeight="1" thickBot="1" x14ac:dyDescent="0.35">
      <c r="A39" s="528" t="s">
        <v>356</v>
      </c>
      <c r="B39" s="153" t="s">
        <v>334</v>
      </c>
      <c r="C39" s="152" t="s">
        <v>324</v>
      </c>
      <c r="D39" s="513" t="s">
        <v>338</v>
      </c>
      <c r="E39" s="514"/>
      <c r="F39" s="513" t="s">
        <v>339</v>
      </c>
      <c r="G39" s="514"/>
      <c r="H39" s="154" t="s">
        <v>340</v>
      </c>
      <c r="I39" s="156" t="s">
        <v>337</v>
      </c>
    </row>
    <row r="40" spans="1:13" ht="120.75" customHeight="1" thickBot="1" x14ac:dyDescent="0.35">
      <c r="A40" s="529"/>
      <c r="B40" s="342">
        <v>0</v>
      </c>
      <c r="C40" s="147">
        <v>0</v>
      </c>
      <c r="D40" s="530" t="s">
        <v>660</v>
      </c>
      <c r="E40" s="531"/>
      <c r="F40" s="530" t="s">
        <v>661</v>
      </c>
      <c r="G40" s="531"/>
      <c r="H40" s="374" t="s">
        <v>662</v>
      </c>
      <c r="I40" s="145" t="s">
        <v>663</v>
      </c>
      <c r="M40" s="357"/>
    </row>
    <row r="41" spans="1:13" s="142" customFormat="1" ht="76.5" customHeight="1" thickBot="1" x14ac:dyDescent="0.35">
      <c r="A41" s="528" t="s">
        <v>357</v>
      </c>
      <c r="B41" s="155" t="s">
        <v>334</v>
      </c>
      <c r="C41" s="154" t="s">
        <v>324</v>
      </c>
      <c r="D41" s="513" t="s">
        <v>338</v>
      </c>
      <c r="E41" s="514"/>
      <c r="F41" s="513" t="s">
        <v>339</v>
      </c>
      <c r="G41" s="514"/>
      <c r="H41" s="154" t="s">
        <v>340</v>
      </c>
      <c r="I41" s="156" t="s">
        <v>337</v>
      </c>
      <c r="M41" s="357"/>
    </row>
    <row r="42" spans="1:13" ht="240.75" customHeight="1" thickBot="1" x14ac:dyDescent="0.35">
      <c r="A42" s="529"/>
      <c r="B42" s="362">
        <v>0.08</v>
      </c>
      <c r="C42" s="147">
        <v>0.08</v>
      </c>
      <c r="D42" s="542" t="s">
        <v>670</v>
      </c>
      <c r="E42" s="543"/>
      <c r="F42" s="530" t="s">
        <v>679</v>
      </c>
      <c r="G42" s="531"/>
      <c r="H42" s="374" t="s">
        <v>662</v>
      </c>
      <c r="I42" s="145" t="s">
        <v>664</v>
      </c>
    </row>
    <row r="43" spans="1:13" s="142" customFormat="1" ht="58.2" customHeight="1" thickBot="1" x14ac:dyDescent="0.35">
      <c r="A43" s="528" t="s">
        <v>358</v>
      </c>
      <c r="B43" s="155" t="s">
        <v>334</v>
      </c>
      <c r="C43" s="154" t="s">
        <v>324</v>
      </c>
      <c r="D43" s="513" t="s">
        <v>338</v>
      </c>
      <c r="E43" s="514"/>
      <c r="F43" s="513" t="s">
        <v>339</v>
      </c>
      <c r="G43" s="514"/>
      <c r="H43" s="154" t="s">
        <v>340</v>
      </c>
      <c r="I43" s="156" t="s">
        <v>337</v>
      </c>
    </row>
    <row r="44" spans="1:13" ht="120.75" customHeight="1" thickBot="1" x14ac:dyDescent="0.35">
      <c r="A44" s="529"/>
      <c r="B44" s="362">
        <v>0.08</v>
      </c>
      <c r="C44" s="147"/>
      <c r="D44" s="530"/>
      <c r="E44" s="531"/>
      <c r="F44" s="530"/>
      <c r="G44" s="531"/>
      <c r="H44" s="144"/>
      <c r="I44" s="145"/>
    </row>
    <row r="45" spans="1:13" s="142" customFormat="1" ht="52.2" customHeight="1" thickBot="1" x14ac:dyDescent="0.35">
      <c r="A45" s="528" t="s">
        <v>359</v>
      </c>
      <c r="B45" s="155" t="s">
        <v>334</v>
      </c>
      <c r="C45" s="155" t="s">
        <v>324</v>
      </c>
      <c r="D45" s="513" t="s">
        <v>338</v>
      </c>
      <c r="E45" s="514"/>
      <c r="F45" s="513" t="s">
        <v>339</v>
      </c>
      <c r="G45" s="514"/>
      <c r="H45" s="154" t="s">
        <v>340</v>
      </c>
      <c r="I45" s="154" t="s">
        <v>337</v>
      </c>
    </row>
    <row r="46" spans="1:13" ht="120.75" customHeight="1" thickBot="1" x14ac:dyDescent="0.35">
      <c r="A46" s="529"/>
      <c r="B46" s="362">
        <v>0.08</v>
      </c>
      <c r="C46" s="147"/>
      <c r="D46" s="532"/>
      <c r="E46" s="533"/>
      <c r="F46" s="532"/>
      <c r="G46" s="533"/>
      <c r="H46" s="163"/>
      <c r="I46" s="164"/>
    </row>
    <row r="47" spans="1:13" s="142" customFormat="1" ht="35.1" customHeight="1" thickBot="1" x14ac:dyDescent="0.35">
      <c r="A47" s="528" t="s">
        <v>360</v>
      </c>
      <c r="B47" s="155" t="s">
        <v>334</v>
      </c>
      <c r="C47" s="154" t="s">
        <v>324</v>
      </c>
      <c r="D47" s="513" t="s">
        <v>338</v>
      </c>
      <c r="E47" s="514"/>
      <c r="F47" s="513" t="s">
        <v>339</v>
      </c>
      <c r="G47" s="514"/>
      <c r="H47" s="154" t="s">
        <v>340</v>
      </c>
      <c r="I47" s="156" t="s">
        <v>337</v>
      </c>
    </row>
    <row r="48" spans="1:13" ht="120.75" customHeight="1" thickBot="1" x14ac:dyDescent="0.35">
      <c r="A48" s="529"/>
      <c r="B48" s="362">
        <v>0.08</v>
      </c>
      <c r="C48" s="147"/>
      <c r="D48" s="515"/>
      <c r="E48" s="517"/>
      <c r="F48" s="515"/>
      <c r="G48" s="517"/>
      <c r="H48" s="144"/>
      <c r="I48" s="146"/>
    </row>
    <row r="49" spans="1:9" s="142" customFormat="1" ht="35.1" customHeight="1" thickBot="1" x14ac:dyDescent="0.35">
      <c r="A49" s="528" t="s">
        <v>342</v>
      </c>
      <c r="B49" s="155" t="s">
        <v>334</v>
      </c>
      <c r="C49" s="154" t="s">
        <v>324</v>
      </c>
      <c r="D49" s="513" t="s">
        <v>338</v>
      </c>
      <c r="E49" s="514"/>
      <c r="F49" s="513" t="s">
        <v>339</v>
      </c>
      <c r="G49" s="514"/>
      <c r="H49" s="154" t="s">
        <v>340</v>
      </c>
      <c r="I49" s="156" t="s">
        <v>337</v>
      </c>
    </row>
    <row r="50" spans="1:9" ht="120.75" customHeight="1" thickBot="1" x14ac:dyDescent="0.35">
      <c r="A50" s="529"/>
      <c r="B50" s="362">
        <v>0.08</v>
      </c>
      <c r="C50" s="148"/>
      <c r="D50" s="515"/>
      <c r="E50" s="517"/>
      <c r="F50" s="515"/>
      <c r="G50" s="517"/>
      <c r="H50" s="144"/>
      <c r="I50" s="146"/>
    </row>
    <row r="51" spans="1:9" ht="35.1" customHeight="1" thickBot="1" x14ac:dyDescent="0.35">
      <c r="A51" s="528" t="s">
        <v>325</v>
      </c>
      <c r="B51" s="153" t="s">
        <v>334</v>
      </c>
      <c r="C51" s="152" t="s">
        <v>324</v>
      </c>
      <c r="D51" s="513" t="s">
        <v>338</v>
      </c>
      <c r="E51" s="514"/>
      <c r="F51" s="513" t="s">
        <v>339</v>
      </c>
      <c r="G51" s="514"/>
      <c r="H51" s="154" t="s">
        <v>340</v>
      </c>
      <c r="I51" s="156" t="s">
        <v>337</v>
      </c>
    </row>
    <row r="52" spans="1:9" ht="120.75" customHeight="1" thickBot="1" x14ac:dyDescent="0.35">
      <c r="A52" s="529"/>
      <c r="B52" s="362">
        <v>0.08</v>
      </c>
      <c r="C52" s="148"/>
      <c r="D52" s="515"/>
      <c r="E52" s="516"/>
      <c r="F52" s="515"/>
      <c r="G52" s="517"/>
      <c r="H52" s="144"/>
      <c r="I52" s="146"/>
    </row>
    <row r="53" spans="1:9" ht="35.1" customHeight="1" thickBot="1" x14ac:dyDescent="0.35">
      <c r="A53" s="528" t="s">
        <v>326</v>
      </c>
      <c r="B53" s="153" t="s">
        <v>334</v>
      </c>
      <c r="C53" s="152" t="s">
        <v>324</v>
      </c>
      <c r="D53" s="513" t="s">
        <v>338</v>
      </c>
      <c r="E53" s="514"/>
      <c r="F53" s="513" t="s">
        <v>339</v>
      </c>
      <c r="G53" s="514"/>
      <c r="H53" s="154" t="s">
        <v>340</v>
      </c>
      <c r="I53" s="156" t="s">
        <v>337</v>
      </c>
    </row>
    <row r="54" spans="1:9" ht="120.75" customHeight="1" thickBot="1" x14ac:dyDescent="0.35">
      <c r="A54" s="529"/>
      <c r="B54" s="362">
        <v>0.08</v>
      </c>
      <c r="C54" s="148"/>
      <c r="D54" s="515"/>
      <c r="E54" s="516"/>
      <c r="F54" s="515"/>
      <c r="G54" s="517"/>
      <c r="H54" s="165"/>
      <c r="I54" s="146"/>
    </row>
    <row r="55" spans="1:9" ht="35.1" customHeight="1" thickBot="1" x14ac:dyDescent="0.35">
      <c r="A55" s="528" t="s">
        <v>327</v>
      </c>
      <c r="B55" s="153" t="s">
        <v>334</v>
      </c>
      <c r="C55" s="152" t="s">
        <v>324</v>
      </c>
      <c r="D55" s="513" t="s">
        <v>338</v>
      </c>
      <c r="E55" s="514"/>
      <c r="F55" s="513" t="s">
        <v>339</v>
      </c>
      <c r="G55" s="514"/>
      <c r="H55" s="154" t="s">
        <v>340</v>
      </c>
      <c r="I55" s="156" t="s">
        <v>337</v>
      </c>
    </row>
    <row r="56" spans="1:9" ht="120.75" customHeight="1" thickBot="1" x14ac:dyDescent="0.35">
      <c r="A56" s="529"/>
      <c r="B56" s="362">
        <v>0.08</v>
      </c>
      <c r="C56" s="148"/>
      <c r="D56" s="515"/>
      <c r="E56" s="517"/>
      <c r="F56" s="515"/>
      <c r="G56" s="517"/>
      <c r="H56" s="144"/>
      <c r="I56" s="144"/>
    </row>
    <row r="57" spans="1:9" ht="35.1" customHeight="1" thickBot="1" x14ac:dyDescent="0.35">
      <c r="A57" s="528" t="s">
        <v>328</v>
      </c>
      <c r="B57" s="153" t="s">
        <v>334</v>
      </c>
      <c r="C57" s="152" t="s">
        <v>324</v>
      </c>
      <c r="D57" s="513" t="s">
        <v>338</v>
      </c>
      <c r="E57" s="514"/>
      <c r="F57" s="513" t="s">
        <v>339</v>
      </c>
      <c r="G57" s="514"/>
      <c r="H57" s="154" t="s">
        <v>340</v>
      </c>
      <c r="I57" s="156" t="s">
        <v>337</v>
      </c>
    </row>
    <row r="58" spans="1:9" ht="120.75" customHeight="1" thickBot="1" x14ac:dyDescent="0.35">
      <c r="A58" s="529"/>
      <c r="B58" s="362">
        <v>0.08</v>
      </c>
      <c r="C58" s="148"/>
      <c r="D58" s="515"/>
      <c r="E58" s="517"/>
      <c r="F58" s="515"/>
      <c r="G58" s="517"/>
      <c r="H58" s="144"/>
      <c r="I58" s="146"/>
    </row>
    <row r="59" spans="1:9" ht="35.1" customHeight="1" thickBot="1" x14ac:dyDescent="0.35">
      <c r="A59" s="528" t="s">
        <v>333</v>
      </c>
      <c r="B59" s="153" t="s">
        <v>334</v>
      </c>
      <c r="C59" s="152" t="s">
        <v>324</v>
      </c>
      <c r="D59" s="513" t="s">
        <v>338</v>
      </c>
      <c r="E59" s="514"/>
      <c r="F59" s="513" t="s">
        <v>339</v>
      </c>
      <c r="G59" s="514"/>
      <c r="H59" s="154" t="s">
        <v>340</v>
      </c>
      <c r="I59" s="156" t="s">
        <v>337</v>
      </c>
    </row>
    <row r="60" spans="1:9" ht="120.75" customHeight="1" thickBot="1" x14ac:dyDescent="0.35">
      <c r="A60" s="529"/>
      <c r="B60" s="362">
        <v>0.08</v>
      </c>
      <c r="C60" s="148"/>
      <c r="D60" s="515"/>
      <c r="E60" s="517"/>
      <c r="F60" s="516"/>
      <c r="G60" s="516"/>
      <c r="H60" s="144"/>
      <c r="I60" s="144"/>
    </row>
    <row r="61" spans="1:9" ht="35.1" customHeight="1" thickBot="1" x14ac:dyDescent="0.35">
      <c r="A61" s="528" t="s">
        <v>329</v>
      </c>
      <c r="B61" s="153" t="s">
        <v>334</v>
      </c>
      <c r="C61" s="152" t="s">
        <v>324</v>
      </c>
      <c r="D61" s="513" t="s">
        <v>338</v>
      </c>
      <c r="E61" s="514"/>
      <c r="F61" s="513" t="s">
        <v>339</v>
      </c>
      <c r="G61" s="514"/>
      <c r="H61" s="154" t="s">
        <v>340</v>
      </c>
      <c r="I61" s="156" t="s">
        <v>337</v>
      </c>
    </row>
    <row r="62" spans="1:9" ht="120.75" customHeight="1" thickBot="1" x14ac:dyDescent="0.35">
      <c r="A62" s="529"/>
      <c r="B62" s="362">
        <v>0.08</v>
      </c>
      <c r="C62" s="148"/>
      <c r="D62" s="515"/>
      <c r="E62" s="517"/>
      <c r="F62" s="515"/>
      <c r="G62" s="517"/>
      <c r="H62" s="144"/>
      <c r="I62" s="144"/>
    </row>
    <row r="63" spans="1:9" x14ac:dyDescent="0.3">
      <c r="B63" s="351">
        <f>B62+B60+B58+B56+B54+B52+B50+B48+B46+B44+B42+B40+B42+B40</f>
        <v>0.95999999999999985</v>
      </c>
    </row>
    <row r="65" spans="1:9" s="141" customFormat="1" ht="30" customHeight="1" x14ac:dyDescent="0.3">
      <c r="A65" s="112"/>
      <c r="B65" s="112"/>
      <c r="C65" s="112"/>
      <c r="D65" s="112"/>
      <c r="E65" s="112"/>
      <c r="F65" s="112"/>
      <c r="G65" s="112"/>
      <c r="H65" s="112"/>
      <c r="I65" s="112"/>
    </row>
    <row r="66" spans="1:9" ht="34.5" customHeight="1" x14ac:dyDescent="0.3">
      <c r="A66" s="593" t="s">
        <v>330</v>
      </c>
      <c r="B66" s="593"/>
      <c r="C66" s="593"/>
      <c r="D66" s="593"/>
      <c r="E66" s="593"/>
      <c r="F66" s="593"/>
      <c r="G66" s="593"/>
      <c r="H66" s="593"/>
      <c r="I66" s="593"/>
    </row>
    <row r="67" spans="1:9" ht="76.5" customHeight="1" x14ac:dyDescent="0.3">
      <c r="A67" s="157" t="s">
        <v>321</v>
      </c>
      <c r="B67" s="518" t="s">
        <v>643</v>
      </c>
      <c r="C67" s="519"/>
      <c r="D67" s="518" t="s">
        <v>618</v>
      </c>
      <c r="E67" s="519"/>
      <c r="F67" s="518" t="s">
        <v>644</v>
      </c>
      <c r="G67" s="519"/>
      <c r="H67" s="594" t="s">
        <v>415</v>
      </c>
      <c r="I67" s="595"/>
    </row>
    <row r="68" spans="1:9" ht="50.25" customHeight="1" x14ac:dyDescent="0.3">
      <c r="A68" s="157" t="s">
        <v>423</v>
      </c>
      <c r="B68" s="597">
        <v>0.12</v>
      </c>
      <c r="C68" s="598"/>
      <c r="D68" s="597">
        <v>0.06</v>
      </c>
      <c r="E68" s="598"/>
      <c r="F68" s="597">
        <v>0.12</v>
      </c>
      <c r="G68" s="598"/>
      <c r="H68" s="599"/>
      <c r="I68" s="600"/>
    </row>
    <row r="69" spans="1:9" ht="30" customHeight="1" x14ac:dyDescent="0.3">
      <c r="A69" s="590" t="s">
        <v>343</v>
      </c>
      <c r="B69" s="212" t="s">
        <v>8</v>
      </c>
      <c r="C69" s="212" t="s">
        <v>324</v>
      </c>
      <c r="D69" s="212" t="s">
        <v>8</v>
      </c>
      <c r="E69" s="212" t="s">
        <v>324</v>
      </c>
      <c r="F69" s="212" t="s">
        <v>8</v>
      </c>
      <c r="G69" s="212" t="s">
        <v>324</v>
      </c>
      <c r="H69" s="212" t="s">
        <v>8</v>
      </c>
      <c r="I69" s="212" t="s">
        <v>324</v>
      </c>
    </row>
    <row r="70" spans="1:9" ht="30" customHeight="1" x14ac:dyDescent="0.3">
      <c r="A70" s="591"/>
      <c r="B70" s="159">
        <v>0</v>
      </c>
      <c r="C70" s="159">
        <v>0</v>
      </c>
      <c r="D70" s="159">
        <v>0</v>
      </c>
      <c r="E70" s="159">
        <v>0</v>
      </c>
      <c r="F70" s="159">
        <v>0</v>
      </c>
      <c r="G70" s="159">
        <v>0</v>
      </c>
      <c r="H70" s="166"/>
      <c r="I70" s="159"/>
    </row>
    <row r="71" spans="1:9" ht="80.25" customHeight="1" x14ac:dyDescent="0.3">
      <c r="A71" s="157" t="s">
        <v>332</v>
      </c>
      <c r="B71" s="521" t="s">
        <v>660</v>
      </c>
      <c r="C71" s="522"/>
      <c r="D71" s="521" t="s">
        <v>660</v>
      </c>
      <c r="E71" s="522"/>
      <c r="F71" s="521" t="s">
        <v>660</v>
      </c>
      <c r="G71" s="522"/>
      <c r="H71" s="511"/>
      <c r="I71" s="596"/>
    </row>
    <row r="72" spans="1:9" ht="80.25" customHeight="1" x14ac:dyDescent="0.3">
      <c r="A72" s="157" t="s">
        <v>331</v>
      </c>
      <c r="B72" s="521" t="s">
        <v>665</v>
      </c>
      <c r="C72" s="522"/>
      <c r="D72" s="521" t="s">
        <v>665</v>
      </c>
      <c r="E72" s="522"/>
      <c r="F72" s="521" t="s">
        <v>665</v>
      </c>
      <c r="G72" s="522"/>
      <c r="H72" s="507"/>
      <c r="I72" s="508"/>
    </row>
    <row r="73" spans="1:9" ht="30.75" customHeight="1" x14ac:dyDescent="0.3">
      <c r="A73" s="590" t="s">
        <v>344</v>
      </c>
      <c r="B73" s="212" t="s">
        <v>8</v>
      </c>
      <c r="C73" s="212" t="s">
        <v>324</v>
      </c>
      <c r="D73" s="212" t="s">
        <v>8</v>
      </c>
      <c r="E73" s="212" t="s">
        <v>324</v>
      </c>
      <c r="F73" s="212" t="s">
        <v>8</v>
      </c>
      <c r="G73" s="212" t="s">
        <v>324</v>
      </c>
      <c r="H73" s="212" t="s">
        <v>8</v>
      </c>
      <c r="I73" s="212" t="s">
        <v>324</v>
      </c>
    </row>
    <row r="74" spans="1:9" ht="30.75" customHeight="1" x14ac:dyDescent="0.3">
      <c r="A74" s="591"/>
      <c r="B74" s="159">
        <v>0</v>
      </c>
      <c r="C74" s="159">
        <v>0</v>
      </c>
      <c r="D74" s="159">
        <v>0</v>
      </c>
      <c r="E74" s="159">
        <v>0</v>
      </c>
      <c r="F74" s="159">
        <v>0</v>
      </c>
      <c r="G74" s="160">
        <v>0</v>
      </c>
      <c r="H74" s="166"/>
      <c r="I74" s="160"/>
    </row>
    <row r="75" spans="1:9" ht="80.25" customHeight="1" x14ac:dyDescent="0.3">
      <c r="A75" s="157" t="s">
        <v>332</v>
      </c>
      <c r="B75" s="521" t="s">
        <v>660</v>
      </c>
      <c r="C75" s="522"/>
      <c r="D75" s="521" t="s">
        <v>660</v>
      </c>
      <c r="E75" s="522"/>
      <c r="F75" s="521" t="s">
        <v>660</v>
      </c>
      <c r="G75" s="522"/>
      <c r="H75" s="523"/>
      <c r="I75" s="524"/>
    </row>
    <row r="76" spans="1:9" ht="80.25" customHeight="1" x14ac:dyDescent="0.3">
      <c r="A76" s="157" t="s">
        <v>331</v>
      </c>
      <c r="B76" s="521" t="s">
        <v>665</v>
      </c>
      <c r="C76" s="522"/>
      <c r="D76" s="521" t="s">
        <v>665</v>
      </c>
      <c r="E76" s="522"/>
      <c r="F76" s="521" t="s">
        <v>665</v>
      </c>
      <c r="G76" s="522"/>
      <c r="H76" s="507"/>
      <c r="I76" s="508"/>
    </row>
    <row r="77" spans="1:9" ht="30.75" customHeight="1" x14ac:dyDescent="0.3">
      <c r="A77" s="590" t="s">
        <v>345</v>
      </c>
      <c r="B77" s="212" t="s">
        <v>8</v>
      </c>
      <c r="C77" s="212" t="s">
        <v>324</v>
      </c>
      <c r="D77" s="212" t="s">
        <v>8</v>
      </c>
      <c r="E77" s="212" t="s">
        <v>324</v>
      </c>
      <c r="F77" s="212" t="s">
        <v>8</v>
      </c>
      <c r="G77" s="212" t="s">
        <v>324</v>
      </c>
      <c r="H77" s="212" t="s">
        <v>8</v>
      </c>
      <c r="I77" s="212" t="s">
        <v>324</v>
      </c>
    </row>
    <row r="78" spans="1:9" ht="30.75" customHeight="1" x14ac:dyDescent="0.3">
      <c r="A78" s="591"/>
      <c r="B78" s="159">
        <v>0</v>
      </c>
      <c r="C78" s="159"/>
      <c r="D78" s="159">
        <v>0</v>
      </c>
      <c r="E78" s="159"/>
      <c r="F78" s="159">
        <v>0.25</v>
      </c>
      <c r="G78" s="160"/>
      <c r="H78" s="166"/>
      <c r="I78" s="160"/>
    </row>
    <row r="79" spans="1:9" ht="80.25" customHeight="1" x14ac:dyDescent="0.3">
      <c r="A79" s="157" t="s">
        <v>332</v>
      </c>
      <c r="B79" s="525"/>
      <c r="C79" s="526"/>
      <c r="D79" s="507"/>
      <c r="E79" s="527"/>
      <c r="F79" s="511"/>
      <c r="G79" s="512"/>
      <c r="H79" s="507"/>
      <c r="I79" s="508"/>
    </row>
    <row r="80" spans="1:9" ht="80.25" customHeight="1" x14ac:dyDescent="0.3">
      <c r="A80" s="157" t="s">
        <v>331</v>
      </c>
      <c r="B80" s="521"/>
      <c r="C80" s="522"/>
      <c r="D80" s="521"/>
      <c r="E80" s="522"/>
      <c r="F80" s="507"/>
      <c r="G80" s="508"/>
      <c r="H80" s="507"/>
      <c r="I80" s="508"/>
    </row>
    <row r="81" spans="1:9" ht="30.75" customHeight="1" x14ac:dyDescent="0.3">
      <c r="A81" s="590" t="s">
        <v>346</v>
      </c>
      <c r="B81" s="212" t="s">
        <v>8</v>
      </c>
      <c r="C81" s="212" t="s">
        <v>324</v>
      </c>
      <c r="D81" s="212" t="s">
        <v>8</v>
      </c>
      <c r="E81" s="212" t="s">
        <v>324</v>
      </c>
      <c r="F81" s="212" t="s">
        <v>8</v>
      </c>
      <c r="G81" s="212" t="s">
        <v>324</v>
      </c>
      <c r="H81" s="212" t="s">
        <v>8</v>
      </c>
      <c r="I81" s="212" t="s">
        <v>324</v>
      </c>
    </row>
    <row r="82" spans="1:9" ht="30.75" customHeight="1" x14ac:dyDescent="0.3">
      <c r="A82" s="591"/>
      <c r="B82" s="159">
        <v>0</v>
      </c>
      <c r="C82" s="159"/>
      <c r="D82" s="159">
        <v>0</v>
      </c>
      <c r="E82" s="159"/>
      <c r="F82" s="159">
        <v>0</v>
      </c>
      <c r="G82" s="160"/>
      <c r="H82" s="166"/>
      <c r="I82" s="160"/>
    </row>
    <row r="83" spans="1:9" ht="80.25" customHeight="1" x14ac:dyDescent="0.3">
      <c r="A83" s="157" t="s">
        <v>332</v>
      </c>
      <c r="B83" s="509"/>
      <c r="C83" s="510"/>
      <c r="D83" s="507"/>
      <c r="E83" s="508"/>
      <c r="F83" s="511"/>
      <c r="G83" s="512"/>
      <c r="H83" s="507"/>
      <c r="I83" s="508"/>
    </row>
    <row r="84" spans="1:9" ht="80.25" customHeight="1" x14ac:dyDescent="0.3">
      <c r="A84" s="157" t="s">
        <v>331</v>
      </c>
      <c r="B84" s="601"/>
      <c r="C84" s="602"/>
      <c r="D84" s="521"/>
      <c r="E84" s="522"/>
      <c r="F84" s="507"/>
      <c r="G84" s="508"/>
      <c r="H84" s="507"/>
      <c r="I84" s="508"/>
    </row>
    <row r="85" spans="1:9" ht="30" customHeight="1" x14ac:dyDescent="0.3">
      <c r="A85" s="590" t="s">
        <v>347</v>
      </c>
      <c r="B85" s="212" t="s">
        <v>8</v>
      </c>
      <c r="C85" s="212" t="s">
        <v>324</v>
      </c>
      <c r="D85" s="212" t="s">
        <v>8</v>
      </c>
      <c r="E85" s="212" t="s">
        <v>324</v>
      </c>
      <c r="F85" s="212" t="s">
        <v>8</v>
      </c>
      <c r="G85" s="212" t="s">
        <v>324</v>
      </c>
      <c r="H85" s="212" t="s">
        <v>8</v>
      </c>
      <c r="I85" s="212" t="s">
        <v>324</v>
      </c>
    </row>
    <row r="86" spans="1:9" ht="30" customHeight="1" x14ac:dyDescent="0.3">
      <c r="A86" s="591"/>
      <c r="B86" s="159">
        <v>0</v>
      </c>
      <c r="C86" s="159"/>
      <c r="D86" s="159">
        <v>0.1</v>
      </c>
      <c r="E86" s="159"/>
      <c r="F86" s="159">
        <v>0.25</v>
      </c>
      <c r="G86" s="160"/>
      <c r="H86" s="166"/>
      <c r="I86" s="160"/>
    </row>
    <row r="87" spans="1:9" ht="80.25" customHeight="1" x14ac:dyDescent="0.3">
      <c r="A87" s="157" t="s">
        <v>332</v>
      </c>
      <c r="B87" s="520"/>
      <c r="C87" s="520"/>
      <c r="D87" s="520"/>
      <c r="E87" s="520"/>
      <c r="F87" s="520"/>
      <c r="G87" s="520"/>
      <c r="H87" s="520"/>
      <c r="I87" s="520"/>
    </row>
    <row r="88" spans="1:9" ht="80.25" customHeight="1" x14ac:dyDescent="0.3">
      <c r="A88" s="157" t="s">
        <v>331</v>
      </c>
      <c r="B88" s="504"/>
      <c r="C88" s="505"/>
      <c r="D88" s="504"/>
      <c r="E88" s="505"/>
      <c r="F88" s="504"/>
      <c r="G88" s="505"/>
      <c r="H88" s="504"/>
      <c r="I88" s="505"/>
    </row>
    <row r="89" spans="1:9" ht="29.25" customHeight="1" x14ac:dyDescent="0.3">
      <c r="A89" s="590" t="s">
        <v>348</v>
      </c>
      <c r="B89" s="212" t="s">
        <v>8</v>
      </c>
      <c r="C89" s="212" t="s">
        <v>324</v>
      </c>
      <c r="D89" s="212" t="s">
        <v>8</v>
      </c>
      <c r="E89" s="212" t="s">
        <v>324</v>
      </c>
      <c r="F89" s="212" t="s">
        <v>8</v>
      </c>
      <c r="G89" s="212" t="s">
        <v>324</v>
      </c>
      <c r="H89" s="212" t="s">
        <v>8</v>
      </c>
      <c r="I89" s="212" t="s">
        <v>324</v>
      </c>
    </row>
    <row r="90" spans="1:9" ht="29.25" customHeight="1" x14ac:dyDescent="0.3">
      <c r="A90" s="591"/>
      <c r="B90" s="159">
        <v>0.2</v>
      </c>
      <c r="C90" s="161"/>
      <c r="D90" s="159">
        <v>0.2</v>
      </c>
      <c r="E90" s="159"/>
      <c r="F90" s="159">
        <v>0</v>
      </c>
      <c r="G90" s="160"/>
      <c r="H90" s="166"/>
      <c r="I90" s="160"/>
    </row>
    <row r="91" spans="1:9" ht="80.25" customHeight="1" x14ac:dyDescent="0.3">
      <c r="A91" s="157" t="s">
        <v>332</v>
      </c>
      <c r="B91" s="503"/>
      <c r="C91" s="503"/>
      <c r="D91" s="503"/>
      <c r="E91" s="503"/>
      <c r="F91" s="503"/>
      <c r="G91" s="503"/>
      <c r="H91" s="503"/>
      <c r="I91" s="503"/>
    </row>
    <row r="92" spans="1:9" ht="80.25" customHeight="1" x14ac:dyDescent="0.3">
      <c r="A92" s="157" t="s">
        <v>331</v>
      </c>
      <c r="B92" s="504"/>
      <c r="C92" s="505"/>
      <c r="D92" s="504"/>
      <c r="E92" s="505"/>
      <c r="F92" s="504"/>
      <c r="G92" s="505"/>
      <c r="H92" s="504"/>
      <c r="I92" s="505"/>
    </row>
    <row r="93" spans="1:9" ht="24.9" customHeight="1" x14ac:dyDescent="0.3">
      <c r="A93" s="590" t="s">
        <v>349</v>
      </c>
      <c r="B93" s="212" t="s">
        <v>8</v>
      </c>
      <c r="C93" s="212" t="s">
        <v>324</v>
      </c>
      <c r="D93" s="212" t="s">
        <v>8</v>
      </c>
      <c r="E93" s="212" t="s">
        <v>324</v>
      </c>
      <c r="F93" s="212" t="s">
        <v>8</v>
      </c>
      <c r="G93" s="212" t="s">
        <v>324</v>
      </c>
      <c r="H93" s="212" t="s">
        <v>8</v>
      </c>
      <c r="I93" s="212" t="s">
        <v>324</v>
      </c>
    </row>
    <row r="94" spans="1:9" ht="24.9" customHeight="1" x14ac:dyDescent="0.3">
      <c r="A94" s="591"/>
      <c r="B94" s="159">
        <v>0.2</v>
      </c>
      <c r="C94" s="161"/>
      <c r="D94" s="159">
        <v>0.2</v>
      </c>
      <c r="E94" s="159"/>
      <c r="F94" s="159">
        <v>0.25</v>
      </c>
      <c r="G94" s="160"/>
      <c r="H94" s="166"/>
      <c r="I94" s="160"/>
    </row>
    <row r="95" spans="1:9" ht="80.25" customHeight="1" x14ac:dyDescent="0.3">
      <c r="A95" s="157" t="s">
        <v>332</v>
      </c>
      <c r="B95" s="503"/>
      <c r="C95" s="503"/>
      <c r="D95" s="503"/>
      <c r="E95" s="503"/>
      <c r="F95" s="503"/>
      <c r="G95" s="503"/>
      <c r="H95" s="503"/>
      <c r="I95" s="503"/>
    </row>
    <row r="96" spans="1:9" ht="80.25" customHeight="1" x14ac:dyDescent="0.3">
      <c r="A96" s="157" t="s">
        <v>331</v>
      </c>
      <c r="B96" s="504"/>
      <c r="C96" s="505"/>
      <c r="D96" s="504"/>
      <c r="E96" s="505"/>
      <c r="F96" s="504"/>
      <c r="G96" s="505"/>
      <c r="H96" s="504"/>
      <c r="I96" s="505"/>
    </row>
    <row r="97" spans="1:9" ht="24.9" customHeight="1" x14ac:dyDescent="0.3">
      <c r="A97" s="590" t="s">
        <v>350</v>
      </c>
      <c r="B97" s="212" t="s">
        <v>8</v>
      </c>
      <c r="C97" s="212" t="s">
        <v>324</v>
      </c>
      <c r="D97" s="212" t="s">
        <v>8</v>
      </c>
      <c r="E97" s="212" t="s">
        <v>324</v>
      </c>
      <c r="F97" s="212" t="s">
        <v>8</v>
      </c>
      <c r="G97" s="212" t="s">
        <v>324</v>
      </c>
      <c r="H97" s="212" t="s">
        <v>8</v>
      </c>
      <c r="I97" s="212" t="s">
        <v>324</v>
      </c>
    </row>
    <row r="98" spans="1:9" ht="24.9" customHeight="1" x14ac:dyDescent="0.3">
      <c r="A98" s="591"/>
      <c r="B98" s="159">
        <v>0.3</v>
      </c>
      <c r="C98" s="161"/>
      <c r="D98" s="159">
        <v>0.2</v>
      </c>
      <c r="E98" s="159"/>
      <c r="F98" s="159">
        <v>0</v>
      </c>
      <c r="G98" s="160"/>
      <c r="H98" s="166"/>
      <c r="I98" s="160"/>
    </row>
    <row r="99" spans="1:9" ht="80.25" customHeight="1" x14ac:dyDescent="0.3">
      <c r="A99" s="157" t="s">
        <v>332</v>
      </c>
      <c r="B99" s="503"/>
      <c r="C99" s="503"/>
      <c r="D99" s="503"/>
      <c r="E99" s="503"/>
      <c r="F99" s="503"/>
      <c r="G99" s="503"/>
      <c r="H99" s="503"/>
      <c r="I99" s="503"/>
    </row>
    <row r="100" spans="1:9" ht="80.25" customHeight="1" x14ac:dyDescent="0.3">
      <c r="A100" s="157" t="s">
        <v>331</v>
      </c>
      <c r="B100" s="504"/>
      <c r="C100" s="505"/>
      <c r="D100" s="504"/>
      <c r="E100" s="505"/>
      <c r="F100" s="504"/>
      <c r="G100" s="505"/>
      <c r="H100" s="504"/>
      <c r="I100" s="505"/>
    </row>
    <row r="101" spans="1:9" ht="24.9" customHeight="1" x14ac:dyDescent="0.3">
      <c r="A101" s="590" t="s">
        <v>351</v>
      </c>
      <c r="B101" s="212" t="s">
        <v>8</v>
      </c>
      <c r="C101" s="212" t="s">
        <v>324</v>
      </c>
      <c r="D101" s="212" t="s">
        <v>8</v>
      </c>
      <c r="E101" s="212" t="s">
        <v>324</v>
      </c>
      <c r="F101" s="212" t="s">
        <v>8</v>
      </c>
      <c r="G101" s="212" t="s">
        <v>324</v>
      </c>
      <c r="H101" s="212" t="s">
        <v>8</v>
      </c>
      <c r="I101" s="212" t="s">
        <v>324</v>
      </c>
    </row>
    <row r="102" spans="1:9" ht="24.9" customHeight="1" x14ac:dyDescent="0.3">
      <c r="A102" s="591"/>
      <c r="B102" s="159">
        <v>0.2</v>
      </c>
      <c r="C102" s="161"/>
      <c r="D102" s="159">
        <v>0.2</v>
      </c>
      <c r="E102" s="159"/>
      <c r="F102" s="159">
        <v>0</v>
      </c>
      <c r="G102" s="160"/>
      <c r="H102" s="166"/>
      <c r="I102" s="160"/>
    </row>
    <row r="103" spans="1:9" ht="80.25" customHeight="1" x14ac:dyDescent="0.3">
      <c r="A103" s="157" t="s">
        <v>332</v>
      </c>
      <c r="B103" s="503"/>
      <c r="C103" s="503"/>
      <c r="D103" s="503"/>
      <c r="E103" s="503"/>
      <c r="F103" s="503"/>
      <c r="G103" s="503"/>
      <c r="H103" s="503"/>
      <c r="I103" s="503"/>
    </row>
    <row r="104" spans="1:9" ht="80.25" customHeight="1" x14ac:dyDescent="0.3">
      <c r="A104" s="157" t="s">
        <v>331</v>
      </c>
      <c r="B104" s="504"/>
      <c r="C104" s="505"/>
      <c r="D104" s="504"/>
      <c r="E104" s="505"/>
      <c r="F104" s="504"/>
      <c r="G104" s="505"/>
      <c r="H104" s="504"/>
      <c r="I104" s="505"/>
    </row>
    <row r="105" spans="1:9" ht="24.9" customHeight="1" x14ac:dyDescent="0.3">
      <c r="A105" s="590" t="s">
        <v>352</v>
      </c>
      <c r="B105" s="212" t="s">
        <v>8</v>
      </c>
      <c r="C105" s="212" t="s">
        <v>324</v>
      </c>
      <c r="D105" s="212" t="s">
        <v>8</v>
      </c>
      <c r="E105" s="212" t="s">
        <v>324</v>
      </c>
      <c r="F105" s="212" t="s">
        <v>8</v>
      </c>
      <c r="G105" s="212" t="s">
        <v>324</v>
      </c>
      <c r="H105" s="212" t="s">
        <v>8</v>
      </c>
      <c r="I105" s="212" t="s">
        <v>324</v>
      </c>
    </row>
    <row r="106" spans="1:9" ht="24.9" customHeight="1" x14ac:dyDescent="0.3">
      <c r="A106" s="591"/>
      <c r="B106" s="159">
        <v>0.1</v>
      </c>
      <c r="C106" s="161"/>
      <c r="D106" s="159">
        <v>0.1</v>
      </c>
      <c r="E106" s="159"/>
      <c r="F106" s="159">
        <v>0</v>
      </c>
      <c r="G106" s="160"/>
      <c r="H106" s="166"/>
      <c r="I106" s="160"/>
    </row>
    <row r="107" spans="1:9" ht="80.25" customHeight="1" x14ac:dyDescent="0.3">
      <c r="A107" s="157" t="s">
        <v>332</v>
      </c>
      <c r="B107" s="503"/>
      <c r="C107" s="503"/>
      <c r="D107" s="503"/>
      <c r="E107" s="503"/>
      <c r="F107" s="503"/>
      <c r="G107" s="503"/>
      <c r="H107" s="503"/>
      <c r="I107" s="503"/>
    </row>
    <row r="108" spans="1:9" ht="80.25" customHeight="1" x14ac:dyDescent="0.3">
      <c r="A108" s="157" t="s">
        <v>331</v>
      </c>
      <c r="B108" s="504"/>
      <c r="C108" s="505"/>
      <c r="D108" s="504"/>
      <c r="E108" s="505"/>
      <c r="F108" s="504"/>
      <c r="G108" s="505"/>
      <c r="H108" s="504"/>
      <c r="I108" s="505"/>
    </row>
    <row r="109" spans="1:9" ht="24.9" customHeight="1" x14ac:dyDescent="0.3">
      <c r="A109" s="590" t="s">
        <v>353</v>
      </c>
      <c r="B109" s="212" t="s">
        <v>8</v>
      </c>
      <c r="C109" s="212" t="s">
        <v>324</v>
      </c>
      <c r="D109" s="212" t="s">
        <v>8</v>
      </c>
      <c r="E109" s="212" t="s">
        <v>324</v>
      </c>
      <c r="F109" s="212" t="s">
        <v>8</v>
      </c>
      <c r="G109" s="212" t="s">
        <v>324</v>
      </c>
      <c r="H109" s="212" t="s">
        <v>8</v>
      </c>
      <c r="I109" s="212" t="s">
        <v>324</v>
      </c>
    </row>
    <row r="110" spans="1:9" ht="24.9" customHeight="1" x14ac:dyDescent="0.3">
      <c r="A110" s="591"/>
      <c r="B110" s="159">
        <v>0</v>
      </c>
      <c r="C110" s="161"/>
      <c r="D110" s="159">
        <v>0</v>
      </c>
      <c r="E110" s="159"/>
      <c r="F110" s="159">
        <v>0.25</v>
      </c>
      <c r="G110" s="160"/>
      <c r="H110" s="166"/>
      <c r="I110" s="160"/>
    </row>
    <row r="111" spans="1:9" ht="80.25" customHeight="1" x14ac:dyDescent="0.3">
      <c r="A111" s="157" t="s">
        <v>332</v>
      </c>
      <c r="B111" s="503"/>
      <c r="C111" s="503"/>
      <c r="D111" s="503"/>
      <c r="E111" s="503"/>
      <c r="F111" s="503"/>
      <c r="G111" s="503"/>
      <c r="H111" s="503"/>
      <c r="I111" s="503"/>
    </row>
    <row r="112" spans="1:9" ht="80.25" customHeight="1" x14ac:dyDescent="0.3">
      <c r="A112" s="157" t="s">
        <v>331</v>
      </c>
      <c r="B112" s="504"/>
      <c r="C112" s="505"/>
      <c r="D112" s="504"/>
      <c r="E112" s="505"/>
      <c r="F112" s="504"/>
      <c r="G112" s="505"/>
      <c r="H112" s="504"/>
      <c r="I112" s="505"/>
    </row>
    <row r="113" spans="1:9" ht="24.9" customHeight="1" x14ac:dyDescent="0.3">
      <c r="A113" s="590" t="s">
        <v>354</v>
      </c>
      <c r="B113" s="212" t="s">
        <v>8</v>
      </c>
      <c r="C113" s="212" t="s">
        <v>324</v>
      </c>
      <c r="D113" s="212" t="s">
        <v>8</v>
      </c>
      <c r="E113" s="212" t="s">
        <v>324</v>
      </c>
      <c r="F113" s="212" t="s">
        <v>8</v>
      </c>
      <c r="G113" s="212" t="s">
        <v>324</v>
      </c>
      <c r="H113" s="212" t="s">
        <v>8</v>
      </c>
      <c r="I113" s="212" t="s">
        <v>324</v>
      </c>
    </row>
    <row r="114" spans="1:9" ht="24.9" customHeight="1" x14ac:dyDescent="0.3">
      <c r="A114" s="591"/>
      <c r="B114" s="159">
        <v>0</v>
      </c>
      <c r="C114" s="318"/>
      <c r="D114" s="159">
        <v>0</v>
      </c>
      <c r="E114" s="318"/>
      <c r="F114" s="159">
        <v>0</v>
      </c>
      <c r="G114" s="319"/>
      <c r="H114" s="318"/>
      <c r="I114" s="319"/>
    </row>
    <row r="115" spans="1:9" ht="80.25" customHeight="1" x14ac:dyDescent="0.3">
      <c r="A115" s="157" t="s">
        <v>332</v>
      </c>
      <c r="B115" s="506"/>
      <c r="C115" s="506"/>
      <c r="D115" s="506"/>
      <c r="E115" s="506"/>
      <c r="F115" s="506"/>
      <c r="G115" s="506"/>
      <c r="H115" s="506"/>
      <c r="I115" s="506"/>
    </row>
    <row r="116" spans="1:9" ht="80.25" customHeight="1" x14ac:dyDescent="0.3">
      <c r="A116" s="157" t="s">
        <v>331</v>
      </c>
      <c r="B116" s="504"/>
      <c r="C116" s="505"/>
      <c r="D116" s="504"/>
      <c r="E116" s="505"/>
      <c r="F116" s="504"/>
      <c r="G116" s="505"/>
      <c r="H116" s="504"/>
      <c r="I116" s="505"/>
    </row>
    <row r="117" spans="1:9" ht="16.8" x14ac:dyDescent="0.3">
      <c r="A117" s="158" t="s">
        <v>464</v>
      </c>
      <c r="B117" s="162">
        <f>(B70+B74+B78+B82+B86+B90+B94+B98+B102+B106+B110+B114)</f>
        <v>0.99999999999999989</v>
      </c>
      <c r="C117" s="162">
        <f t="shared" ref="C117:I117" si="2">(C70+C74+C78+C82+C86+C90+C94+C98+C102+C106+C110+C114)</f>
        <v>0</v>
      </c>
      <c r="D117" s="162">
        <f t="shared" si="2"/>
        <v>0.99999999999999989</v>
      </c>
      <c r="E117" s="162">
        <f t="shared" si="2"/>
        <v>0</v>
      </c>
      <c r="F117" s="162">
        <f t="shared" si="2"/>
        <v>1</v>
      </c>
      <c r="G117" s="162">
        <f t="shared" si="2"/>
        <v>0</v>
      </c>
      <c r="H117" s="162">
        <f t="shared" si="2"/>
        <v>0</v>
      </c>
      <c r="I117" s="162">
        <f t="shared" si="2"/>
        <v>0</v>
      </c>
    </row>
    <row r="122" spans="1:9" ht="37.5" customHeight="1" x14ac:dyDescent="0.3"/>
    <row r="123" spans="1:9" ht="19.5" customHeight="1" x14ac:dyDescent="0.3"/>
    <row r="124" spans="1:9" ht="19.5" customHeight="1" x14ac:dyDescent="0.3"/>
    <row r="125" spans="1:9" ht="34.5" customHeight="1" x14ac:dyDescent="0.3"/>
    <row r="126" spans="1:9" ht="15" customHeight="1" x14ac:dyDescent="0.3"/>
    <row r="127" spans="1:9" ht="15.75" customHeight="1" x14ac:dyDescent="0.3"/>
  </sheetData>
  <mergeCells count="211">
    <mergeCell ref="H68:I68"/>
    <mergeCell ref="A93:A94"/>
    <mergeCell ref="A97:A98"/>
    <mergeCell ref="A101:A102"/>
    <mergeCell ref="F52:G52"/>
    <mergeCell ref="B92:C92"/>
    <mergeCell ref="D92:E92"/>
    <mergeCell ref="F92:G92"/>
    <mergeCell ref="H92:I92"/>
    <mergeCell ref="B88:C88"/>
    <mergeCell ref="D88:E88"/>
    <mergeCell ref="F88:G88"/>
    <mergeCell ref="H88:I88"/>
    <mergeCell ref="B91:C91"/>
    <mergeCell ref="D91:E91"/>
    <mergeCell ref="F91:G91"/>
    <mergeCell ref="H91:I91"/>
    <mergeCell ref="B84:C84"/>
    <mergeCell ref="D84:E84"/>
    <mergeCell ref="F58:G58"/>
    <mergeCell ref="F56:G56"/>
    <mergeCell ref="H84:I84"/>
    <mergeCell ref="B87:C87"/>
    <mergeCell ref="F68:G68"/>
    <mergeCell ref="A105:A106"/>
    <mergeCell ref="A109:A110"/>
    <mergeCell ref="A113:A114"/>
    <mergeCell ref="M6:O6"/>
    <mergeCell ref="M7:O7"/>
    <mergeCell ref="M8:O8"/>
    <mergeCell ref="A69:A70"/>
    <mergeCell ref="A73:A74"/>
    <mergeCell ref="A77:A78"/>
    <mergeCell ref="A81:A82"/>
    <mergeCell ref="A85:A86"/>
    <mergeCell ref="A89:A90"/>
    <mergeCell ref="A23:O23"/>
    <mergeCell ref="A66:I66"/>
    <mergeCell ref="F67:G67"/>
    <mergeCell ref="H67:I67"/>
    <mergeCell ref="B71:C71"/>
    <mergeCell ref="D71:E71"/>
    <mergeCell ref="F71:G71"/>
    <mergeCell ref="H71:I71"/>
    <mergeCell ref="B68:C68"/>
    <mergeCell ref="D68:E68"/>
    <mergeCell ref="H72:I72"/>
    <mergeCell ref="F54:G54"/>
    <mergeCell ref="M1:O1"/>
    <mergeCell ref="M2:O2"/>
    <mergeCell ref="M3:O3"/>
    <mergeCell ref="M4:O4"/>
    <mergeCell ref="B1:L1"/>
    <mergeCell ref="B2:L2"/>
    <mergeCell ref="B3:L3"/>
    <mergeCell ref="B4:L4"/>
    <mergeCell ref="A22:O22"/>
    <mergeCell ref="B12:O14"/>
    <mergeCell ref="B16:F16"/>
    <mergeCell ref="I16:O16"/>
    <mergeCell ref="K18:O18"/>
    <mergeCell ref="A1:A4"/>
    <mergeCell ref="J6:K8"/>
    <mergeCell ref="G16:H16"/>
    <mergeCell ref="G18:I18"/>
    <mergeCell ref="B18:E18"/>
    <mergeCell ref="C19:O19"/>
    <mergeCell ref="A12:A14"/>
    <mergeCell ref="A6:A8"/>
    <mergeCell ref="M10:O10"/>
    <mergeCell ref="B10:K10"/>
    <mergeCell ref="F51:G51"/>
    <mergeCell ref="F53:G53"/>
    <mergeCell ref="A34:I34"/>
    <mergeCell ref="B35:I35"/>
    <mergeCell ref="B38:C38"/>
    <mergeCell ref="D39:E39"/>
    <mergeCell ref="D40:E40"/>
    <mergeCell ref="F39:G39"/>
    <mergeCell ref="D43:E43"/>
    <mergeCell ref="D42:E42"/>
    <mergeCell ref="D44:E44"/>
    <mergeCell ref="D38:I38"/>
    <mergeCell ref="F42:G42"/>
    <mergeCell ref="F43:G43"/>
    <mergeCell ref="F44:G44"/>
    <mergeCell ref="D41:E41"/>
    <mergeCell ref="F41:G41"/>
    <mergeCell ref="A43:A44"/>
    <mergeCell ref="A36:A37"/>
    <mergeCell ref="G36:G37"/>
    <mergeCell ref="H36:I37"/>
    <mergeCell ref="A45:A46"/>
    <mergeCell ref="A47:A48"/>
    <mergeCell ref="A49:A50"/>
    <mergeCell ref="F40:G40"/>
    <mergeCell ref="F47:G47"/>
    <mergeCell ref="F48:G48"/>
    <mergeCell ref="F50:G50"/>
    <mergeCell ref="F49:G49"/>
    <mergeCell ref="D50:E50"/>
    <mergeCell ref="A39:A40"/>
    <mergeCell ref="A41:A42"/>
    <mergeCell ref="D46:E46"/>
    <mergeCell ref="F45:G45"/>
    <mergeCell ref="F46:G46"/>
    <mergeCell ref="D45:E45"/>
    <mergeCell ref="D47:E47"/>
    <mergeCell ref="D49:E49"/>
    <mergeCell ref="D48:E48"/>
    <mergeCell ref="A51:A52"/>
    <mergeCell ref="A53:A54"/>
    <mergeCell ref="A55:A56"/>
    <mergeCell ref="A57:A58"/>
    <mergeCell ref="A59:A60"/>
    <mergeCell ref="A61:A62"/>
    <mergeCell ref="D51:E51"/>
    <mergeCell ref="D58:E58"/>
    <mergeCell ref="D60:E60"/>
    <mergeCell ref="D62:E62"/>
    <mergeCell ref="D59:E59"/>
    <mergeCell ref="D53:E53"/>
    <mergeCell ref="D55:E55"/>
    <mergeCell ref="D61:E61"/>
    <mergeCell ref="D54:E54"/>
    <mergeCell ref="B104:C104"/>
    <mergeCell ref="D104:E104"/>
    <mergeCell ref="F104:G104"/>
    <mergeCell ref="B76:C76"/>
    <mergeCell ref="D76:E76"/>
    <mergeCell ref="F76:G76"/>
    <mergeCell ref="B79:C79"/>
    <mergeCell ref="D79:E79"/>
    <mergeCell ref="F79:G79"/>
    <mergeCell ref="F99:G99"/>
    <mergeCell ref="D87:E87"/>
    <mergeCell ref="F87:G87"/>
    <mergeCell ref="B80:C80"/>
    <mergeCell ref="D80:E80"/>
    <mergeCell ref="F80:G80"/>
    <mergeCell ref="F84:G84"/>
    <mergeCell ref="D99:E99"/>
    <mergeCell ref="H87:I87"/>
    <mergeCell ref="B72:C72"/>
    <mergeCell ref="D72:E72"/>
    <mergeCell ref="F72:G72"/>
    <mergeCell ref="F75:G75"/>
    <mergeCell ref="H75:I75"/>
    <mergeCell ref="B75:C75"/>
    <mergeCell ref="D75:E75"/>
    <mergeCell ref="H76:I76"/>
    <mergeCell ref="H79:I79"/>
    <mergeCell ref="F55:G55"/>
    <mergeCell ref="D57:E57"/>
    <mergeCell ref="F57:G57"/>
    <mergeCell ref="D52:E52"/>
    <mergeCell ref="D56:E56"/>
    <mergeCell ref="F62:G62"/>
    <mergeCell ref="F60:G60"/>
    <mergeCell ref="B67:C67"/>
    <mergeCell ref="D67:E67"/>
    <mergeCell ref="F59:G59"/>
    <mergeCell ref="F61:G61"/>
    <mergeCell ref="H115:I115"/>
    <mergeCell ref="H104:I104"/>
    <mergeCell ref="B95:C95"/>
    <mergeCell ref="D95:E95"/>
    <mergeCell ref="F95:G95"/>
    <mergeCell ref="H80:I80"/>
    <mergeCell ref="B83:C83"/>
    <mergeCell ref="D83:E83"/>
    <mergeCell ref="F83:G83"/>
    <mergeCell ref="H83:I83"/>
    <mergeCell ref="H95:I95"/>
    <mergeCell ref="B96:C96"/>
    <mergeCell ref="D96:E96"/>
    <mergeCell ref="B100:C100"/>
    <mergeCell ref="D100:E100"/>
    <mergeCell ref="F100:G100"/>
    <mergeCell ref="H100:I100"/>
    <mergeCell ref="B103:C103"/>
    <mergeCell ref="D103:E103"/>
    <mergeCell ref="F103:G103"/>
    <mergeCell ref="H103:I103"/>
    <mergeCell ref="F96:G96"/>
    <mergeCell ref="H96:I96"/>
    <mergeCell ref="B99:C99"/>
    <mergeCell ref="H99:I99"/>
    <mergeCell ref="B116:C116"/>
    <mergeCell ref="D116:E116"/>
    <mergeCell ref="F116:G116"/>
    <mergeCell ref="H116:I116"/>
    <mergeCell ref="B107:C107"/>
    <mergeCell ref="D107:E107"/>
    <mergeCell ref="F107:G107"/>
    <mergeCell ref="H107:I107"/>
    <mergeCell ref="B108:C108"/>
    <mergeCell ref="D108:E108"/>
    <mergeCell ref="F108:G108"/>
    <mergeCell ref="H108:I108"/>
    <mergeCell ref="B111:C111"/>
    <mergeCell ref="D111:E111"/>
    <mergeCell ref="F111:G111"/>
    <mergeCell ref="H111:I111"/>
    <mergeCell ref="B112:C112"/>
    <mergeCell ref="D112:E112"/>
    <mergeCell ref="F112:G112"/>
    <mergeCell ref="H112:I112"/>
    <mergeCell ref="B115:C115"/>
    <mergeCell ref="D115:E115"/>
    <mergeCell ref="F115:G115"/>
  </mergeCells>
  <phoneticPr fontId="55" type="noConversion"/>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H36:I37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tabColor theme="5" tint="0.59999389629810485"/>
    <pageSetUpPr fitToPage="1"/>
  </sheetPr>
  <dimension ref="A1:L28"/>
  <sheetViews>
    <sheetView topLeftCell="A21" zoomScale="120" zoomScaleNormal="120" workbookViewId="0">
      <selection activeCell="O19" sqref="O19"/>
    </sheetView>
  </sheetViews>
  <sheetFormatPr baseColWidth="10" defaultColWidth="8.6640625" defaultRowHeight="13.8" x14ac:dyDescent="0.3"/>
  <cols>
    <col min="1" max="1" width="3.33203125" style="308" customWidth="1"/>
    <col min="2" max="2" width="9.33203125" style="308" customWidth="1"/>
    <col min="3" max="3" width="5.6640625" style="308" customWidth="1"/>
    <col min="4" max="4" width="6.6640625" style="308" customWidth="1"/>
    <col min="5" max="5" width="5.6640625" style="308" customWidth="1"/>
    <col min="6" max="6" width="10.33203125" style="308" customWidth="1"/>
    <col min="7" max="7" width="2.109375" style="308" customWidth="1"/>
    <col min="8" max="8" width="18.6640625" style="308" customWidth="1"/>
    <col min="9" max="9" width="12.6640625" style="308" customWidth="1"/>
    <col min="10" max="10" width="6.6640625" style="308" customWidth="1"/>
    <col min="11" max="11" width="18.6640625" style="308" customWidth="1"/>
    <col min="12" max="12" width="25.6640625" style="308" customWidth="1"/>
    <col min="13" max="16384" width="8.6640625" style="308"/>
  </cols>
  <sheetData>
    <row r="1" spans="1:12" ht="18.75" customHeight="1" x14ac:dyDescent="0.3">
      <c r="A1" s="603"/>
      <c r="B1" s="604"/>
      <c r="C1" s="604"/>
      <c r="D1" s="604"/>
      <c r="E1" s="605"/>
      <c r="F1" s="612" t="s">
        <v>474</v>
      </c>
      <c r="G1" s="613"/>
      <c r="H1" s="613"/>
      <c r="I1" s="613"/>
      <c r="J1" s="613"/>
      <c r="K1" s="613"/>
      <c r="L1" s="307"/>
    </row>
    <row r="2" spans="1:12" ht="18.75" customHeight="1" x14ac:dyDescent="0.3">
      <c r="A2" s="606"/>
      <c r="B2" s="607"/>
      <c r="C2" s="607"/>
      <c r="D2" s="607"/>
      <c r="E2" s="608"/>
      <c r="F2" s="614"/>
      <c r="G2" s="615"/>
      <c r="H2" s="615"/>
      <c r="I2" s="615"/>
      <c r="J2" s="615"/>
      <c r="K2" s="615"/>
      <c r="L2" s="307"/>
    </row>
    <row r="3" spans="1:12" ht="18.75" customHeight="1" x14ac:dyDescent="0.3">
      <c r="A3" s="606"/>
      <c r="B3" s="607"/>
      <c r="C3" s="607"/>
      <c r="D3" s="607"/>
      <c r="E3" s="608"/>
      <c r="F3" s="612" t="s">
        <v>475</v>
      </c>
      <c r="G3" s="613"/>
      <c r="H3" s="613"/>
      <c r="I3" s="613"/>
      <c r="J3" s="613"/>
      <c r="K3" s="613"/>
      <c r="L3" s="307"/>
    </row>
    <row r="4" spans="1:12" ht="18.75" customHeight="1" x14ac:dyDescent="0.3">
      <c r="A4" s="609"/>
      <c r="B4" s="610"/>
      <c r="C4" s="610"/>
      <c r="D4" s="610"/>
      <c r="E4" s="611"/>
      <c r="F4" s="614"/>
      <c r="G4" s="615"/>
      <c r="H4" s="615"/>
      <c r="I4" s="615"/>
      <c r="J4" s="615"/>
      <c r="K4" s="615"/>
      <c r="L4" s="307"/>
    </row>
    <row r="5" spans="1:12" ht="15.75" customHeight="1" x14ac:dyDescent="0.3">
      <c r="A5" s="616" t="s">
        <v>476</v>
      </c>
      <c r="B5" s="617"/>
      <c r="C5" s="617"/>
      <c r="D5" s="617"/>
      <c r="E5" s="617"/>
      <c r="F5" s="617"/>
      <c r="G5" s="617"/>
      <c r="H5" s="617"/>
      <c r="I5" s="617"/>
      <c r="J5" s="617"/>
      <c r="K5" s="617"/>
      <c r="L5" s="618"/>
    </row>
    <row r="6" spans="1:12" ht="23.25" customHeight="1" x14ac:dyDescent="0.3">
      <c r="A6" s="616" t="s">
        <v>477</v>
      </c>
      <c r="B6" s="617"/>
      <c r="C6" s="619"/>
      <c r="D6" s="620" t="s">
        <v>516</v>
      </c>
      <c r="E6" s="621"/>
      <c r="F6" s="621"/>
      <c r="G6" s="621"/>
      <c r="H6" s="622"/>
      <c r="I6" s="616" t="s">
        <v>478</v>
      </c>
      <c r="J6" s="619"/>
      <c r="K6" s="620" t="s">
        <v>531</v>
      </c>
      <c r="L6" s="622"/>
    </row>
    <row r="7" spans="1:12" ht="17.850000000000001" customHeight="1" x14ac:dyDescent="0.3">
      <c r="A7" s="616" t="s">
        <v>479</v>
      </c>
      <c r="B7" s="617"/>
      <c r="C7" s="619"/>
      <c r="D7" s="620" t="s">
        <v>239</v>
      </c>
      <c r="E7" s="621"/>
      <c r="F7" s="621"/>
      <c r="G7" s="621"/>
      <c r="H7" s="622"/>
      <c r="I7" s="616" t="s">
        <v>7</v>
      </c>
      <c r="J7" s="619"/>
      <c r="K7" s="620" t="s">
        <v>44</v>
      </c>
      <c r="L7" s="622"/>
    </row>
    <row r="8" spans="1:12" ht="35.85" customHeight="1" x14ac:dyDescent="0.3">
      <c r="A8" s="616" t="s">
        <v>480</v>
      </c>
      <c r="B8" s="617"/>
      <c r="C8" s="619"/>
      <c r="D8" s="620" t="s">
        <v>550</v>
      </c>
      <c r="E8" s="621"/>
      <c r="F8" s="621"/>
      <c r="G8" s="621"/>
      <c r="H8" s="622"/>
      <c r="I8" s="616" t="s">
        <v>481</v>
      </c>
      <c r="J8" s="619"/>
      <c r="K8" s="620" t="s">
        <v>554</v>
      </c>
      <c r="L8" s="622"/>
    </row>
    <row r="9" spans="1:12" ht="15.75" customHeight="1" x14ac:dyDescent="0.3">
      <c r="A9" s="626" t="s">
        <v>482</v>
      </c>
      <c r="B9" s="627"/>
      <c r="C9" s="627"/>
      <c r="D9" s="627"/>
      <c r="E9" s="617"/>
      <c r="F9" s="617"/>
      <c r="G9" s="617"/>
      <c r="H9" s="617"/>
      <c r="I9" s="617"/>
      <c r="J9" s="617"/>
      <c r="K9" s="617"/>
      <c r="L9" s="618"/>
    </row>
    <row r="10" spans="1:12" ht="15.75" customHeight="1" x14ac:dyDescent="0.3">
      <c r="A10" s="640" t="s">
        <v>424</v>
      </c>
      <c r="B10" s="640"/>
      <c r="C10" s="640"/>
      <c r="D10" s="640"/>
      <c r="E10" s="631" t="str">
        <f>+ACTIVIDAD_1!B12</f>
        <v>Diseñar 4 contenidos nuevos de formación en capacidades digitales con enfoque de género y diferencial</v>
      </c>
      <c r="F10" s="631"/>
      <c r="G10" s="631"/>
      <c r="H10" s="631"/>
      <c r="I10" s="631"/>
      <c r="J10" s="631"/>
      <c r="K10" s="631"/>
      <c r="L10" s="631"/>
    </row>
    <row r="11" spans="1:12" ht="34.5" customHeight="1" x14ac:dyDescent="0.3">
      <c r="A11" s="628" t="s">
        <v>483</v>
      </c>
      <c r="B11" s="629"/>
      <c r="C11" s="629"/>
      <c r="D11" s="618"/>
      <c r="E11" s="630" t="str">
        <f>+ACTIVIDAD_1!I16</f>
        <v>Numero de contenidos nuevos de formación en capacidades digitales con enfoque de género y diferencial diseñados</v>
      </c>
      <c r="F11" s="631"/>
      <c r="G11" s="631"/>
      <c r="H11" s="631"/>
      <c r="I11" s="631"/>
      <c r="J11" s="631"/>
      <c r="K11" s="631"/>
      <c r="L11" s="632"/>
    </row>
    <row r="12" spans="1:12" ht="47.25" customHeight="1" x14ac:dyDescent="0.3">
      <c r="A12" s="616" t="s">
        <v>484</v>
      </c>
      <c r="B12" s="617"/>
      <c r="C12" s="617"/>
      <c r="D12" s="619"/>
      <c r="E12" s="630" t="s">
        <v>619</v>
      </c>
      <c r="F12" s="631"/>
      <c r="G12" s="631"/>
      <c r="H12" s="631"/>
      <c r="I12" s="631"/>
      <c r="J12" s="631"/>
      <c r="K12" s="631"/>
      <c r="L12" s="632"/>
    </row>
    <row r="13" spans="1:12" ht="28.5" customHeight="1" x14ac:dyDescent="0.3">
      <c r="A13" s="616" t="s">
        <v>485</v>
      </c>
      <c r="B13" s="617"/>
      <c r="C13" s="619"/>
      <c r="D13" s="623" t="s">
        <v>620</v>
      </c>
      <c r="E13" s="624"/>
      <c r="F13" s="624"/>
      <c r="G13" s="624"/>
      <c r="H13" s="625"/>
      <c r="I13" s="616" t="s">
        <v>486</v>
      </c>
      <c r="J13" s="619"/>
      <c r="K13" s="620" t="s">
        <v>521</v>
      </c>
      <c r="L13" s="622"/>
    </row>
    <row r="14" spans="1:12" ht="15.75" customHeight="1" x14ac:dyDescent="0.3">
      <c r="A14" s="616" t="s">
        <v>487</v>
      </c>
      <c r="B14" s="617"/>
      <c r="C14" s="617"/>
      <c r="D14" s="617"/>
      <c r="E14" s="617"/>
      <c r="F14" s="617"/>
      <c r="G14" s="617"/>
      <c r="H14" s="617"/>
      <c r="I14" s="617"/>
      <c r="J14" s="617"/>
      <c r="K14" s="617"/>
      <c r="L14" s="618"/>
    </row>
    <row r="15" spans="1:12" ht="25.5" customHeight="1" x14ac:dyDescent="0.3">
      <c r="A15" s="616" t="s">
        <v>488</v>
      </c>
      <c r="B15" s="617"/>
      <c r="C15" s="619"/>
      <c r="D15" s="620" t="s">
        <v>522</v>
      </c>
      <c r="E15" s="621"/>
      <c r="F15" s="621"/>
      <c r="G15" s="621"/>
      <c r="H15" s="622"/>
      <c r="I15" s="616" t="s">
        <v>489</v>
      </c>
      <c r="J15" s="619"/>
      <c r="K15" s="620" t="s">
        <v>59</v>
      </c>
      <c r="L15" s="622"/>
    </row>
    <row r="16" spans="1:12" ht="25.5" customHeight="1" x14ac:dyDescent="0.3">
      <c r="A16" s="616" t="s">
        <v>490</v>
      </c>
      <c r="B16" s="617"/>
      <c r="C16" s="619"/>
      <c r="D16" s="636">
        <v>1</v>
      </c>
      <c r="E16" s="637"/>
      <c r="F16" s="637"/>
      <c r="G16" s="637"/>
      <c r="H16" s="638"/>
      <c r="I16" s="616" t="s">
        <v>420</v>
      </c>
      <c r="J16" s="619"/>
      <c r="K16" s="620" t="s">
        <v>9</v>
      </c>
      <c r="L16" s="622"/>
    </row>
    <row r="17" spans="1:12" ht="27.6" customHeight="1" x14ac:dyDescent="0.3">
      <c r="A17" s="616" t="s">
        <v>491</v>
      </c>
      <c r="B17" s="617"/>
      <c r="C17" s="619"/>
      <c r="D17" s="620"/>
      <c r="E17" s="621"/>
      <c r="F17" s="621"/>
      <c r="G17" s="621"/>
      <c r="H17" s="622"/>
      <c r="I17" s="633"/>
      <c r="J17" s="635"/>
      <c r="K17" s="635"/>
      <c r="L17" s="634"/>
    </row>
    <row r="18" spans="1:12" ht="12" customHeight="1" x14ac:dyDescent="0.3">
      <c r="A18" s="315" t="s">
        <v>492</v>
      </c>
      <c r="B18" s="315" t="s">
        <v>493</v>
      </c>
      <c r="C18" s="616" t="s">
        <v>494</v>
      </c>
      <c r="D18" s="617"/>
      <c r="E18" s="617"/>
      <c r="F18" s="617"/>
      <c r="G18" s="619"/>
      <c r="H18" s="616" t="s">
        <v>418</v>
      </c>
      <c r="I18" s="619"/>
      <c r="J18" s="616" t="s">
        <v>584</v>
      </c>
      <c r="K18" s="619"/>
      <c r="L18" s="315" t="s">
        <v>580</v>
      </c>
    </row>
    <row r="19" spans="1:12" ht="126.75" customHeight="1" x14ac:dyDescent="0.3">
      <c r="A19" s="309">
        <v>1</v>
      </c>
      <c r="B19" s="310" t="s">
        <v>583</v>
      </c>
      <c r="C19" s="620" t="s">
        <v>615</v>
      </c>
      <c r="D19" s="621"/>
      <c r="E19" s="621"/>
      <c r="F19" s="621"/>
      <c r="G19" s="622"/>
      <c r="H19" s="620" t="s">
        <v>621</v>
      </c>
      <c r="I19" s="622"/>
      <c r="J19" s="633" t="s">
        <v>56</v>
      </c>
      <c r="K19" s="634"/>
      <c r="L19" s="310" t="s">
        <v>592</v>
      </c>
    </row>
    <row r="20" spans="1:12" ht="75.75" customHeight="1" x14ac:dyDescent="0.3">
      <c r="A20" s="309">
        <v>2</v>
      </c>
      <c r="B20" s="310" t="s">
        <v>583</v>
      </c>
      <c r="C20" s="620" t="s">
        <v>616</v>
      </c>
      <c r="D20" s="621"/>
      <c r="E20" s="621"/>
      <c r="F20" s="621"/>
      <c r="G20" s="622"/>
      <c r="H20" s="620" t="s">
        <v>622</v>
      </c>
      <c r="I20" s="622"/>
      <c r="J20" s="633" t="s">
        <v>56</v>
      </c>
      <c r="K20" s="634"/>
      <c r="L20" s="310" t="s">
        <v>592</v>
      </c>
    </row>
    <row r="21" spans="1:12" ht="81" customHeight="1" x14ac:dyDescent="0.3">
      <c r="A21" s="309">
        <v>3</v>
      </c>
      <c r="B21" s="310" t="s">
        <v>583</v>
      </c>
      <c r="C21" s="620" t="s">
        <v>617</v>
      </c>
      <c r="D21" s="621"/>
      <c r="E21" s="621"/>
      <c r="F21" s="621"/>
      <c r="G21" s="622"/>
      <c r="H21" s="620" t="s">
        <v>623</v>
      </c>
      <c r="I21" s="622"/>
      <c r="J21" s="633" t="s">
        <v>56</v>
      </c>
      <c r="K21" s="634"/>
      <c r="L21" s="310" t="s">
        <v>581</v>
      </c>
    </row>
    <row r="22" spans="1:12" ht="25.5" customHeight="1" x14ac:dyDescent="0.3">
      <c r="A22" s="315" t="s">
        <v>492</v>
      </c>
      <c r="B22" s="616" t="s">
        <v>495</v>
      </c>
      <c r="C22" s="617"/>
      <c r="D22" s="617"/>
      <c r="E22" s="617"/>
      <c r="F22" s="617"/>
      <c r="G22" s="617"/>
      <c r="H22" s="617"/>
      <c r="I22" s="617"/>
      <c r="J22" s="617"/>
      <c r="K22" s="619"/>
      <c r="L22" s="315" t="s">
        <v>496</v>
      </c>
    </row>
    <row r="23" spans="1:12" ht="51" customHeight="1" x14ac:dyDescent="0.3">
      <c r="A23" s="309">
        <v>1</v>
      </c>
      <c r="B23" s="623" t="s">
        <v>645</v>
      </c>
      <c r="C23" s="624"/>
      <c r="D23" s="624"/>
      <c r="E23" s="624"/>
      <c r="F23" s="624"/>
      <c r="G23" s="624"/>
      <c r="H23" s="624"/>
      <c r="I23" s="624"/>
      <c r="J23" s="624"/>
      <c r="K23" s="625"/>
      <c r="L23" s="310" t="s">
        <v>56</v>
      </c>
    </row>
    <row r="24" spans="1:12" ht="15.75" customHeight="1" x14ac:dyDescent="0.3">
      <c r="A24" s="616" t="s">
        <v>497</v>
      </c>
      <c r="B24" s="617"/>
      <c r="C24" s="617"/>
      <c r="D24" s="617"/>
      <c r="E24" s="617"/>
      <c r="F24" s="627"/>
      <c r="G24" s="627"/>
      <c r="H24" s="617"/>
      <c r="I24" s="627"/>
      <c r="J24" s="627"/>
      <c r="K24" s="617"/>
      <c r="L24" s="639"/>
    </row>
    <row r="25" spans="1:12" ht="26.25" customHeight="1" x14ac:dyDescent="0.3">
      <c r="A25" s="616" t="s">
        <v>498</v>
      </c>
      <c r="B25" s="617"/>
      <c r="C25" s="619"/>
      <c r="D25" s="620">
        <v>1</v>
      </c>
      <c r="E25" s="621"/>
      <c r="F25" s="640" t="s">
        <v>582</v>
      </c>
      <c r="G25" s="640"/>
      <c r="H25" s="321">
        <v>2024</v>
      </c>
      <c r="I25" s="640" t="s">
        <v>499</v>
      </c>
      <c r="J25" s="640"/>
      <c r="L25" s="310" t="s">
        <v>592</v>
      </c>
    </row>
    <row r="26" spans="1:12" ht="26.25" customHeight="1" x14ac:dyDescent="0.3">
      <c r="A26" s="616" t="s">
        <v>500</v>
      </c>
      <c r="B26" s="617"/>
      <c r="C26" s="619"/>
      <c r="D26" s="620"/>
      <c r="E26" s="621"/>
      <c r="F26" s="641"/>
      <c r="G26" s="641"/>
      <c r="H26" s="621"/>
      <c r="I26" s="641"/>
      <c r="J26" s="641"/>
      <c r="K26" s="621"/>
      <c r="L26" s="642"/>
    </row>
    <row r="27" spans="1:12" ht="45.75" customHeight="1" x14ac:dyDescent="0.3">
      <c r="A27" s="616" t="s">
        <v>501</v>
      </c>
      <c r="B27" s="617"/>
      <c r="C27" s="619"/>
      <c r="D27" s="633"/>
      <c r="E27" s="635"/>
      <c r="F27" s="635"/>
      <c r="G27" s="635"/>
      <c r="H27" s="635"/>
      <c r="I27" s="635"/>
      <c r="J27" s="635"/>
      <c r="K27" s="635"/>
      <c r="L27" s="634"/>
    </row>
    <row r="28" spans="1:12" ht="17.850000000000001" customHeight="1" x14ac:dyDescent="0.3">
      <c r="A28" s="616" t="s">
        <v>502</v>
      </c>
      <c r="B28" s="617"/>
      <c r="C28" s="619"/>
      <c r="D28" s="620"/>
      <c r="E28" s="621"/>
      <c r="F28" s="621"/>
      <c r="G28" s="621"/>
      <c r="H28" s="621"/>
      <c r="I28" s="621"/>
      <c r="J28" s="621"/>
      <c r="K28" s="621"/>
      <c r="L28" s="622"/>
    </row>
  </sheetData>
  <mergeCells count="64">
    <mergeCell ref="B23:K23"/>
    <mergeCell ref="F25:G25"/>
    <mergeCell ref="D25:E25"/>
    <mergeCell ref="A10:D10"/>
    <mergeCell ref="E10:L10"/>
    <mergeCell ref="B22:K22"/>
    <mergeCell ref="C18:G18"/>
    <mergeCell ref="H18:I18"/>
    <mergeCell ref="J18:K18"/>
    <mergeCell ref="C19:G19"/>
    <mergeCell ref="H19:I19"/>
    <mergeCell ref="J19:K19"/>
    <mergeCell ref="C20:G20"/>
    <mergeCell ref="H20:I20"/>
    <mergeCell ref="J20:K20"/>
    <mergeCell ref="C21:G21"/>
    <mergeCell ref="A27:C27"/>
    <mergeCell ref="D27:L27"/>
    <mergeCell ref="A28:C28"/>
    <mergeCell ref="D28:L28"/>
    <mergeCell ref="A24:L24"/>
    <mergeCell ref="A25:C25"/>
    <mergeCell ref="I25:J25"/>
    <mergeCell ref="A26:C26"/>
    <mergeCell ref="D26:L26"/>
    <mergeCell ref="H21:I21"/>
    <mergeCell ref="J21:K21"/>
    <mergeCell ref="I15:J15"/>
    <mergeCell ref="K15:L15"/>
    <mergeCell ref="A17:C17"/>
    <mergeCell ref="D17:H17"/>
    <mergeCell ref="I17:L17"/>
    <mergeCell ref="A16:C16"/>
    <mergeCell ref="D16:H16"/>
    <mergeCell ref="I16:J16"/>
    <mergeCell ref="K16:L16"/>
    <mergeCell ref="A15:C15"/>
    <mergeCell ref="D15:H15"/>
    <mergeCell ref="A9:L9"/>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L23</xm:sqref>
        </x14:dataValidation>
        <x14:dataValidation type="list" allowBlank="1" showInputMessage="1" showErrorMessage="1" xr:uid="{F74BA7A8-C72D-4A93-8188-C5A9EE4135EA}">
          <x14:formula1>
            <xm:f>Datos!$K$2:$K$3</xm:f>
          </x14:formula1>
          <xm:sqref>J19:K21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56278-50CD-4495-B1CD-86BD9139C3BF}">
  <sheetPr>
    <tabColor theme="5" tint="0.59999389629810485"/>
  </sheetPr>
  <dimension ref="A1:O127"/>
  <sheetViews>
    <sheetView topLeftCell="A29" zoomScale="70" zoomScaleNormal="70" workbookViewId="0">
      <selection activeCell="B112" sqref="B112:C112"/>
    </sheetView>
  </sheetViews>
  <sheetFormatPr baseColWidth="10" defaultColWidth="10.88671875" defaultRowHeight="13.8" x14ac:dyDescent="0.3"/>
  <cols>
    <col min="1" max="1" width="49.6640625" style="112" customWidth="1"/>
    <col min="2" max="13" width="35.6640625" style="112" customWidth="1"/>
    <col min="14" max="15" width="18.109375" style="112" customWidth="1"/>
    <col min="16" max="16" width="8.44140625" style="112" customWidth="1"/>
    <col min="17" max="17" width="18.44140625" style="112" bestFit="1" customWidth="1"/>
    <col min="18" max="18" width="5.6640625" style="112" customWidth="1"/>
    <col min="19" max="19" width="18.44140625" style="112" bestFit="1" customWidth="1"/>
    <col min="20" max="20" width="4.6640625" style="112" customWidth="1"/>
    <col min="21" max="21" width="23" style="112" bestFit="1" customWidth="1"/>
    <col min="22" max="22" width="10.88671875" style="112"/>
    <col min="23" max="23" width="18.44140625" style="112" bestFit="1" customWidth="1"/>
    <col min="24" max="24" width="16.109375" style="112" customWidth="1"/>
    <col min="25" max="16384" width="10.88671875" style="112"/>
  </cols>
  <sheetData>
    <row r="1" spans="1:15" s="198" customFormat="1" ht="32.25" customHeight="1" thickBot="1" x14ac:dyDescent="0.35">
      <c r="A1" s="574"/>
      <c r="B1" s="551" t="s">
        <v>372</v>
      </c>
      <c r="C1" s="552"/>
      <c r="D1" s="552"/>
      <c r="E1" s="552"/>
      <c r="F1" s="552"/>
      <c r="G1" s="552"/>
      <c r="H1" s="552"/>
      <c r="I1" s="552"/>
      <c r="J1" s="552"/>
      <c r="K1" s="552"/>
      <c r="L1" s="553"/>
      <c r="M1" s="548" t="s">
        <v>413</v>
      </c>
      <c r="N1" s="549"/>
      <c r="O1" s="550"/>
    </row>
    <row r="2" spans="1:15" s="198" customFormat="1" ht="30.75" customHeight="1" thickBot="1" x14ac:dyDescent="0.35">
      <c r="A2" s="575"/>
      <c r="B2" s="554" t="s">
        <v>373</v>
      </c>
      <c r="C2" s="555"/>
      <c r="D2" s="555"/>
      <c r="E2" s="555"/>
      <c r="F2" s="555"/>
      <c r="G2" s="555"/>
      <c r="H2" s="555"/>
      <c r="I2" s="555"/>
      <c r="J2" s="555"/>
      <c r="K2" s="555"/>
      <c r="L2" s="556"/>
      <c r="M2" s="548" t="s">
        <v>379</v>
      </c>
      <c r="N2" s="549"/>
      <c r="O2" s="550"/>
    </row>
    <row r="3" spans="1:15" s="198" customFormat="1" ht="24" customHeight="1" thickBot="1" x14ac:dyDescent="0.35">
      <c r="A3" s="575"/>
      <c r="B3" s="554" t="s">
        <v>374</v>
      </c>
      <c r="C3" s="555"/>
      <c r="D3" s="555"/>
      <c r="E3" s="555"/>
      <c r="F3" s="555"/>
      <c r="G3" s="555"/>
      <c r="H3" s="555"/>
      <c r="I3" s="555"/>
      <c r="J3" s="555"/>
      <c r="K3" s="555"/>
      <c r="L3" s="556"/>
      <c r="M3" s="548" t="s">
        <v>380</v>
      </c>
      <c r="N3" s="549"/>
      <c r="O3" s="550"/>
    </row>
    <row r="4" spans="1:15" s="198" customFormat="1" ht="21.75" customHeight="1" thickBot="1" x14ac:dyDescent="0.35">
      <c r="A4" s="576"/>
      <c r="B4" s="557" t="s">
        <v>459</v>
      </c>
      <c r="C4" s="558"/>
      <c r="D4" s="558"/>
      <c r="E4" s="558"/>
      <c r="F4" s="558"/>
      <c r="G4" s="558"/>
      <c r="H4" s="558"/>
      <c r="I4" s="558"/>
      <c r="J4" s="558"/>
      <c r="K4" s="558"/>
      <c r="L4" s="559"/>
      <c r="M4" s="548" t="s">
        <v>371</v>
      </c>
      <c r="N4" s="549"/>
      <c r="O4" s="550"/>
    </row>
    <row r="5" spans="1:15" s="198" customFormat="1" ht="21.75" customHeight="1" thickBot="1" x14ac:dyDescent="0.35">
      <c r="A5" s="199"/>
      <c r="B5" s="200"/>
      <c r="C5" s="200"/>
      <c r="D5" s="200"/>
      <c r="E5" s="200"/>
      <c r="F5" s="200"/>
      <c r="G5" s="200"/>
      <c r="H5" s="200"/>
      <c r="I5" s="200"/>
      <c r="J5" s="200"/>
      <c r="K5" s="200"/>
      <c r="L5" s="200"/>
      <c r="M5" s="201"/>
      <c r="N5" s="201"/>
      <c r="O5" s="201"/>
    </row>
    <row r="6" spans="1:15" s="198" customFormat="1" ht="21.75" customHeight="1" thickBot="1" x14ac:dyDescent="0.35">
      <c r="A6" s="578" t="s">
        <v>409</v>
      </c>
      <c r="B6" s="291" t="s">
        <v>343</v>
      </c>
      <c r="C6" s="249" t="s">
        <v>585</v>
      </c>
      <c r="D6" s="291" t="s">
        <v>344</v>
      </c>
      <c r="E6" s="249" t="s">
        <v>585</v>
      </c>
      <c r="F6" s="291" t="s">
        <v>345</v>
      </c>
      <c r="G6" s="250"/>
      <c r="H6" s="291" t="s">
        <v>346</v>
      </c>
      <c r="I6" s="251"/>
      <c r="J6" s="562" t="s">
        <v>369</v>
      </c>
      <c r="K6" s="577"/>
      <c r="L6" s="290" t="s">
        <v>410</v>
      </c>
      <c r="M6" s="592"/>
      <c r="N6" s="592"/>
      <c r="O6" s="592"/>
    </row>
    <row r="7" spans="1:15" s="198" customFormat="1" ht="21.75" customHeight="1" thickBot="1" x14ac:dyDescent="0.35">
      <c r="A7" s="578"/>
      <c r="B7" s="292" t="s">
        <v>347</v>
      </c>
      <c r="C7" s="252"/>
      <c r="D7" s="291" t="s">
        <v>348</v>
      </c>
      <c r="E7" s="253"/>
      <c r="F7" s="291" t="s">
        <v>349</v>
      </c>
      <c r="G7" s="253"/>
      <c r="H7" s="291" t="s">
        <v>350</v>
      </c>
      <c r="I7" s="251"/>
      <c r="J7" s="562"/>
      <c r="K7" s="577"/>
      <c r="L7" s="290" t="s">
        <v>411</v>
      </c>
      <c r="M7" s="592"/>
      <c r="N7" s="592"/>
      <c r="O7" s="592"/>
    </row>
    <row r="8" spans="1:15" s="198" customFormat="1" ht="21.75" customHeight="1" thickBot="1" x14ac:dyDescent="0.35">
      <c r="A8" s="578"/>
      <c r="B8" s="291" t="s">
        <v>351</v>
      </c>
      <c r="C8" s="249"/>
      <c r="D8" s="291" t="s">
        <v>352</v>
      </c>
      <c r="E8" s="253"/>
      <c r="F8" s="291" t="s">
        <v>353</v>
      </c>
      <c r="G8" s="253"/>
      <c r="H8" s="291" t="s">
        <v>354</v>
      </c>
      <c r="I8" s="251"/>
      <c r="J8" s="562"/>
      <c r="K8" s="577"/>
      <c r="L8" s="290" t="s">
        <v>412</v>
      </c>
      <c r="M8" s="592" t="s">
        <v>585</v>
      </c>
      <c r="N8" s="592"/>
      <c r="O8" s="592"/>
    </row>
    <row r="9" spans="1:15" s="198" customFormat="1" ht="11.4" customHeight="1" thickBot="1" x14ac:dyDescent="0.35">
      <c r="A9" s="199"/>
      <c r="B9" s="200"/>
      <c r="C9" s="200"/>
      <c r="D9" s="200"/>
      <c r="E9" s="200"/>
      <c r="F9" s="200"/>
      <c r="G9" s="200"/>
      <c r="H9" s="200"/>
      <c r="I9" s="200"/>
      <c r="J9" s="200"/>
      <c r="K9" s="200"/>
      <c r="L9" s="200"/>
      <c r="M9" s="201"/>
      <c r="N9" s="201"/>
      <c r="O9" s="201"/>
    </row>
    <row r="10" spans="1:15" ht="40.35" customHeight="1" thickBot="1" x14ac:dyDescent="0.35">
      <c r="A10" s="168" t="s">
        <v>612</v>
      </c>
      <c r="B10" s="587" t="s">
        <v>614</v>
      </c>
      <c r="C10" s="588"/>
      <c r="D10" s="588"/>
      <c r="E10" s="588"/>
      <c r="F10" s="588"/>
      <c r="G10" s="588"/>
      <c r="H10" s="588"/>
      <c r="I10" s="588"/>
      <c r="J10" s="588"/>
      <c r="K10" s="589"/>
      <c r="L10" s="291" t="s">
        <v>613</v>
      </c>
      <c r="M10" s="584">
        <v>2024110010313</v>
      </c>
      <c r="N10" s="585"/>
      <c r="O10" s="586"/>
    </row>
    <row r="11" spans="1:15" ht="11.1" customHeight="1" thickBot="1" x14ac:dyDescent="0.35">
      <c r="A11" s="117"/>
      <c r="B11" s="118"/>
      <c r="C11" s="118"/>
      <c r="D11" s="120"/>
      <c r="E11" s="119"/>
      <c r="F11" s="119"/>
      <c r="G11" s="121"/>
      <c r="H11" s="121"/>
      <c r="I11" s="122"/>
      <c r="J11" s="122"/>
      <c r="K11" s="118"/>
      <c r="L11" s="118"/>
      <c r="M11" s="118"/>
      <c r="N11" s="118"/>
      <c r="O11" s="118"/>
    </row>
    <row r="12" spans="1:15" ht="15" customHeight="1" x14ac:dyDescent="0.3">
      <c r="A12" s="581" t="s">
        <v>422</v>
      </c>
      <c r="B12" s="563" t="s">
        <v>597</v>
      </c>
      <c r="C12" s="564"/>
      <c r="D12" s="564"/>
      <c r="E12" s="564"/>
      <c r="F12" s="564"/>
      <c r="G12" s="564"/>
      <c r="H12" s="564"/>
      <c r="I12" s="564"/>
      <c r="J12" s="564"/>
      <c r="K12" s="564"/>
      <c r="L12" s="564"/>
      <c r="M12" s="564"/>
      <c r="N12" s="564"/>
      <c r="O12" s="565"/>
    </row>
    <row r="13" spans="1:15" ht="15" customHeight="1" x14ac:dyDescent="0.3">
      <c r="A13" s="582"/>
      <c r="B13" s="566"/>
      <c r="C13" s="567"/>
      <c r="D13" s="567"/>
      <c r="E13" s="567"/>
      <c r="F13" s="567"/>
      <c r="G13" s="567"/>
      <c r="H13" s="567"/>
      <c r="I13" s="567"/>
      <c r="J13" s="567"/>
      <c r="K13" s="567"/>
      <c r="L13" s="567"/>
      <c r="M13" s="567"/>
      <c r="N13" s="567"/>
      <c r="O13" s="568"/>
    </row>
    <row r="14" spans="1:15" ht="15" customHeight="1" thickBot="1" x14ac:dyDescent="0.35">
      <c r="A14" s="583"/>
      <c r="B14" s="569"/>
      <c r="C14" s="570"/>
      <c r="D14" s="570"/>
      <c r="E14" s="570"/>
      <c r="F14" s="570"/>
      <c r="G14" s="570"/>
      <c r="H14" s="570"/>
      <c r="I14" s="570"/>
      <c r="J14" s="570"/>
      <c r="K14" s="570"/>
      <c r="L14" s="570"/>
      <c r="M14" s="570"/>
      <c r="N14" s="570"/>
      <c r="O14" s="571"/>
    </row>
    <row r="15" spans="1:15" ht="9" customHeight="1" thickBot="1" x14ac:dyDescent="0.35">
      <c r="A15" s="126"/>
      <c r="B15" s="197"/>
      <c r="C15" s="127"/>
      <c r="D15" s="127"/>
      <c r="E15" s="127"/>
      <c r="F15" s="127"/>
      <c r="G15" s="128"/>
      <c r="H15" s="128"/>
      <c r="I15" s="128"/>
      <c r="J15" s="128"/>
      <c r="K15" s="128"/>
      <c r="L15" s="129"/>
      <c r="M15" s="129"/>
      <c r="N15" s="129"/>
      <c r="O15" s="129"/>
    </row>
    <row r="16" spans="1:15" s="130" customFormat="1" ht="37.5" customHeight="1" thickBot="1" x14ac:dyDescent="0.35">
      <c r="A16" s="168" t="s">
        <v>408</v>
      </c>
      <c r="B16" s="572" t="s">
        <v>598</v>
      </c>
      <c r="C16" s="572"/>
      <c r="D16" s="572"/>
      <c r="E16" s="572"/>
      <c r="F16" s="572"/>
      <c r="G16" s="578" t="s">
        <v>364</v>
      </c>
      <c r="H16" s="578"/>
      <c r="I16" s="573" t="s">
        <v>599</v>
      </c>
      <c r="J16" s="573"/>
      <c r="K16" s="573"/>
      <c r="L16" s="573"/>
      <c r="M16" s="573"/>
      <c r="N16" s="573"/>
      <c r="O16" s="573"/>
    </row>
    <row r="17" spans="1:15" ht="9" customHeight="1" thickBot="1" x14ac:dyDescent="0.35">
      <c r="A17" s="126"/>
      <c r="B17" s="128"/>
      <c r="C17" s="127"/>
      <c r="D17" s="127"/>
      <c r="E17" s="127"/>
      <c r="F17" s="127"/>
      <c r="G17" s="128"/>
      <c r="H17" s="128"/>
      <c r="I17" s="128"/>
      <c r="J17" s="128"/>
      <c r="K17" s="128"/>
      <c r="L17" s="129"/>
      <c r="M17" s="129"/>
      <c r="N17" s="129"/>
      <c r="O17" s="129"/>
    </row>
    <row r="18" spans="1:15" ht="56.25" customHeight="1" thickBot="1" x14ac:dyDescent="0.35">
      <c r="A18" s="168" t="s">
        <v>312</v>
      </c>
      <c r="B18" s="572" t="s">
        <v>590</v>
      </c>
      <c r="C18" s="572"/>
      <c r="D18" s="572"/>
      <c r="E18" s="572"/>
      <c r="F18" s="168" t="s">
        <v>313</v>
      </c>
      <c r="G18" s="579" t="s">
        <v>588</v>
      </c>
      <c r="H18" s="579"/>
      <c r="I18" s="579"/>
      <c r="J18" s="168" t="s">
        <v>314</v>
      </c>
      <c r="K18" s="572" t="s">
        <v>589</v>
      </c>
      <c r="L18" s="572"/>
      <c r="M18" s="572"/>
      <c r="N18" s="572"/>
      <c r="O18" s="572"/>
    </row>
    <row r="19" spans="1:15" ht="9" customHeight="1" x14ac:dyDescent="0.3">
      <c r="A19" s="116"/>
      <c r="B19" s="113"/>
      <c r="C19" s="580"/>
      <c r="D19" s="580"/>
      <c r="E19" s="580"/>
      <c r="F19" s="580"/>
      <c r="G19" s="580"/>
      <c r="H19" s="580"/>
      <c r="I19" s="580"/>
      <c r="J19" s="580"/>
      <c r="K19" s="580"/>
      <c r="L19" s="580"/>
      <c r="M19" s="580"/>
      <c r="N19" s="580"/>
      <c r="O19" s="580"/>
    </row>
    <row r="21" spans="1:15" ht="16.5" customHeight="1" thickBot="1" x14ac:dyDescent="0.35">
      <c r="A21" s="195"/>
      <c r="B21" s="196"/>
      <c r="C21" s="196"/>
      <c r="D21" s="196"/>
      <c r="E21" s="196"/>
      <c r="F21" s="196"/>
      <c r="G21" s="196"/>
      <c r="H21" s="196"/>
      <c r="I21" s="196"/>
      <c r="J21" s="196"/>
      <c r="K21" s="196"/>
      <c r="L21" s="196"/>
      <c r="M21" s="196"/>
      <c r="N21" s="196"/>
      <c r="O21" s="196"/>
    </row>
    <row r="22" spans="1:15" ht="32.1" customHeight="1" thickBot="1" x14ac:dyDescent="0.35">
      <c r="A22" s="560" t="s">
        <v>315</v>
      </c>
      <c r="B22" s="561"/>
      <c r="C22" s="561"/>
      <c r="D22" s="561"/>
      <c r="E22" s="561"/>
      <c r="F22" s="561"/>
      <c r="G22" s="561"/>
      <c r="H22" s="561"/>
      <c r="I22" s="561"/>
      <c r="J22" s="561"/>
      <c r="K22" s="561"/>
      <c r="L22" s="561"/>
      <c r="M22" s="561"/>
      <c r="N22" s="561"/>
      <c r="O22" s="562"/>
    </row>
    <row r="23" spans="1:15" ht="32.1" customHeight="1" thickBot="1" x14ac:dyDescent="0.35">
      <c r="A23" s="560" t="s">
        <v>316</v>
      </c>
      <c r="B23" s="561"/>
      <c r="C23" s="561"/>
      <c r="D23" s="561"/>
      <c r="E23" s="561"/>
      <c r="F23" s="561"/>
      <c r="G23" s="561"/>
      <c r="H23" s="561"/>
      <c r="I23" s="561"/>
      <c r="J23" s="561"/>
      <c r="K23" s="561"/>
      <c r="L23" s="561"/>
      <c r="M23" s="561"/>
      <c r="N23" s="561"/>
      <c r="O23" s="562"/>
    </row>
    <row r="24" spans="1:15" ht="32.1" customHeight="1" thickBot="1" x14ac:dyDescent="0.35">
      <c r="A24" s="139"/>
      <c r="B24" s="131" t="s">
        <v>343</v>
      </c>
      <c r="C24" s="131" t="s">
        <v>344</v>
      </c>
      <c r="D24" s="131" t="s">
        <v>345</v>
      </c>
      <c r="E24" s="131" t="s">
        <v>346</v>
      </c>
      <c r="F24" s="131" t="s">
        <v>347</v>
      </c>
      <c r="G24" s="131" t="s">
        <v>348</v>
      </c>
      <c r="H24" s="131" t="s">
        <v>349</v>
      </c>
      <c r="I24" s="131" t="s">
        <v>350</v>
      </c>
      <c r="J24" s="131" t="s">
        <v>351</v>
      </c>
      <c r="K24" s="131" t="s">
        <v>352</v>
      </c>
      <c r="L24" s="131" t="s">
        <v>353</v>
      </c>
      <c r="M24" s="131" t="s">
        <v>354</v>
      </c>
      <c r="N24" s="132" t="s">
        <v>355</v>
      </c>
      <c r="O24" s="132" t="s">
        <v>365</v>
      </c>
    </row>
    <row r="25" spans="1:15" ht="32.1" customHeight="1" x14ac:dyDescent="0.3">
      <c r="A25" s="133" t="s">
        <v>317</v>
      </c>
      <c r="B25" s="395">
        <v>613661000</v>
      </c>
      <c r="C25" s="393">
        <v>0</v>
      </c>
      <c r="D25" s="393">
        <v>30326000</v>
      </c>
      <c r="E25" s="393">
        <v>0</v>
      </c>
      <c r="F25" s="393">
        <v>0</v>
      </c>
      <c r="G25" s="393">
        <v>0</v>
      </c>
      <c r="H25" s="393">
        <v>0</v>
      </c>
      <c r="I25" s="393">
        <v>0</v>
      </c>
      <c r="J25" s="393">
        <v>0</v>
      </c>
      <c r="K25" s="393">
        <v>0</v>
      </c>
      <c r="L25" s="393">
        <v>0</v>
      </c>
      <c r="M25" s="393">
        <v>0</v>
      </c>
      <c r="N25" s="393">
        <f>SUM(B25:M25)</f>
        <v>643987000</v>
      </c>
      <c r="O25" s="394">
        <v>1</v>
      </c>
    </row>
    <row r="26" spans="1:15" ht="32.1" customHeight="1" x14ac:dyDescent="0.3">
      <c r="A26" s="133" t="s">
        <v>318</v>
      </c>
      <c r="B26" s="414">
        <v>291874000</v>
      </c>
      <c r="C26" s="414">
        <v>206793000</v>
      </c>
      <c r="D26" s="395">
        <v>0</v>
      </c>
      <c r="E26" s="395">
        <v>0</v>
      </c>
      <c r="F26" s="395">
        <v>0</v>
      </c>
      <c r="G26" s="395">
        <v>0</v>
      </c>
      <c r="H26" s="395">
        <v>0</v>
      </c>
      <c r="I26" s="395">
        <v>0</v>
      </c>
      <c r="J26" s="395">
        <v>0</v>
      </c>
      <c r="K26" s="395">
        <v>0</v>
      </c>
      <c r="L26" s="395">
        <v>0</v>
      </c>
      <c r="M26" s="395">
        <v>0</v>
      </c>
      <c r="N26" s="393">
        <f t="shared" ref="N26:N30" si="0">SUM(B26:M26)</f>
        <v>498667000</v>
      </c>
      <c r="O26" s="396">
        <f>+(B26+C26+D26+E26+F26+G26+H26+I26+J26+K26+L26+M26)/N25</f>
        <v>0.77434327090453692</v>
      </c>
    </row>
    <row r="27" spans="1:15" ht="32.1" customHeight="1" x14ac:dyDescent="0.3">
      <c r="A27" s="133" t="s">
        <v>319</v>
      </c>
      <c r="B27" s="395">
        <v>0</v>
      </c>
      <c r="C27" s="395">
        <v>2113667</v>
      </c>
      <c r="D27" s="395">
        <v>0</v>
      </c>
      <c r="E27" s="395">
        <v>0</v>
      </c>
      <c r="F27" s="395">
        <v>0</v>
      </c>
      <c r="G27" s="395">
        <v>0</v>
      </c>
      <c r="H27" s="395">
        <v>0</v>
      </c>
      <c r="I27" s="395">
        <v>0</v>
      </c>
      <c r="J27" s="395">
        <v>0</v>
      </c>
      <c r="K27" s="395">
        <v>0</v>
      </c>
      <c r="L27" s="395">
        <v>0</v>
      </c>
      <c r="M27" s="395">
        <v>0</v>
      </c>
      <c r="N27" s="393">
        <f t="shared" si="0"/>
        <v>2113667</v>
      </c>
      <c r="O27" s="396">
        <f>N27/N25</f>
        <v>3.2821578696464369E-3</v>
      </c>
    </row>
    <row r="28" spans="1:15" ht="32.1" customHeight="1" x14ac:dyDescent="0.3">
      <c r="A28" s="133" t="s">
        <v>361</v>
      </c>
      <c r="B28" s="395">
        <v>9949806</v>
      </c>
      <c r="C28" s="395">
        <v>23440151</v>
      </c>
      <c r="D28" s="395">
        <v>18953615</v>
      </c>
      <c r="E28" s="397">
        <v>0</v>
      </c>
      <c r="F28" s="397">
        <v>0</v>
      </c>
      <c r="G28" s="397">
        <v>0</v>
      </c>
      <c r="H28" s="397">
        <v>0</v>
      </c>
      <c r="I28" s="397">
        <v>0</v>
      </c>
      <c r="J28" s="397">
        <v>0</v>
      </c>
      <c r="K28" s="397">
        <v>0</v>
      </c>
      <c r="L28" s="397">
        <v>0</v>
      </c>
      <c r="M28" s="397">
        <v>0</v>
      </c>
      <c r="N28" s="393">
        <f t="shared" si="0"/>
        <v>52343572</v>
      </c>
      <c r="O28" s="394">
        <v>1</v>
      </c>
    </row>
    <row r="29" spans="1:15" ht="32.1" customHeight="1" x14ac:dyDescent="0.3">
      <c r="A29" s="133" t="s">
        <v>363</v>
      </c>
      <c r="B29" s="395">
        <v>0</v>
      </c>
      <c r="C29" s="395">
        <v>0</v>
      </c>
      <c r="D29" s="395">
        <v>0</v>
      </c>
      <c r="E29" s="395">
        <v>0</v>
      </c>
      <c r="F29" s="395">
        <v>0</v>
      </c>
      <c r="G29" s="395">
        <v>0</v>
      </c>
      <c r="H29" s="395">
        <v>0</v>
      </c>
      <c r="I29" s="395">
        <v>0</v>
      </c>
      <c r="J29" s="395">
        <v>0</v>
      </c>
      <c r="K29" s="395">
        <v>0</v>
      </c>
      <c r="L29" s="395">
        <v>0</v>
      </c>
      <c r="M29" s="395">
        <v>0</v>
      </c>
      <c r="N29" s="393">
        <f t="shared" si="0"/>
        <v>0</v>
      </c>
      <c r="O29" s="398">
        <f>N29/N28</f>
        <v>0</v>
      </c>
    </row>
    <row r="30" spans="1:15" ht="32.1" customHeight="1" thickBot="1" x14ac:dyDescent="0.35">
      <c r="A30" s="136" t="s">
        <v>362</v>
      </c>
      <c r="B30" s="395">
        <v>8410714</v>
      </c>
      <c r="C30" s="395">
        <v>14887997</v>
      </c>
      <c r="D30" s="395">
        <v>0</v>
      </c>
      <c r="E30" s="399">
        <v>0</v>
      </c>
      <c r="F30" s="399">
        <v>0</v>
      </c>
      <c r="G30" s="399">
        <v>0</v>
      </c>
      <c r="H30" s="399">
        <v>0</v>
      </c>
      <c r="I30" s="399">
        <v>0</v>
      </c>
      <c r="J30" s="399">
        <v>0</v>
      </c>
      <c r="K30" s="399">
        <v>0</v>
      </c>
      <c r="L30" s="399">
        <v>0</v>
      </c>
      <c r="M30" s="399">
        <v>0</v>
      </c>
      <c r="N30" s="400">
        <f t="shared" si="0"/>
        <v>23298711</v>
      </c>
      <c r="O30" s="401">
        <f>N30/N28</f>
        <v>0.44511121633044071</v>
      </c>
    </row>
    <row r="31" spans="1:15" s="138" customFormat="1" ht="16.5" customHeight="1" x14ac:dyDescent="0.25"/>
    <row r="32" spans="1:15" s="138" customFormat="1" ht="17.25" customHeight="1" x14ac:dyDescent="0.25"/>
    <row r="33" spans="1:10" ht="5.25" customHeight="1" thickBot="1" x14ac:dyDescent="0.35"/>
    <row r="34" spans="1:10" ht="48" customHeight="1" thickBot="1" x14ac:dyDescent="0.35">
      <c r="A34" s="534" t="s">
        <v>336</v>
      </c>
      <c r="B34" s="535"/>
      <c r="C34" s="535"/>
      <c r="D34" s="535"/>
      <c r="E34" s="535"/>
      <c r="F34" s="535"/>
      <c r="G34" s="535"/>
      <c r="H34" s="535"/>
      <c r="I34" s="536"/>
      <c r="J34" s="143"/>
    </row>
    <row r="35" spans="1:10" ht="50.25" customHeight="1" thickBot="1" x14ac:dyDescent="0.35">
      <c r="A35" s="152" t="s">
        <v>335</v>
      </c>
      <c r="B35" s="537" t="str">
        <f>+B12</f>
        <v>Implementar 7 cursos con enfoque de género y diferencial para el desarrollo de capacidades digitales de las mujeres en zonas rurales de la ciudad</v>
      </c>
      <c r="C35" s="538"/>
      <c r="D35" s="538"/>
      <c r="E35" s="538"/>
      <c r="F35" s="538"/>
      <c r="G35" s="538"/>
      <c r="H35" s="538"/>
      <c r="I35" s="539"/>
      <c r="J35" s="141"/>
    </row>
    <row r="36" spans="1:10" ht="18.75" customHeight="1" thickBot="1" x14ac:dyDescent="0.35">
      <c r="A36" s="528" t="s">
        <v>419</v>
      </c>
      <c r="B36" s="206">
        <v>2024</v>
      </c>
      <c r="C36" s="206">
        <v>2025</v>
      </c>
      <c r="D36" s="206">
        <v>2026</v>
      </c>
      <c r="E36" s="206">
        <v>2027</v>
      </c>
      <c r="F36" s="206" t="s">
        <v>421</v>
      </c>
      <c r="G36" s="547" t="s">
        <v>420</v>
      </c>
      <c r="H36" s="547" t="s">
        <v>9</v>
      </c>
      <c r="I36" s="547"/>
      <c r="J36" s="141"/>
    </row>
    <row r="37" spans="1:10" ht="50.25" customHeight="1" thickBot="1" x14ac:dyDescent="0.35">
      <c r="A37" s="529"/>
      <c r="B37" s="337">
        <v>1</v>
      </c>
      <c r="C37" s="337">
        <v>2</v>
      </c>
      <c r="D37" s="337">
        <v>2</v>
      </c>
      <c r="E37" s="337">
        <v>2</v>
      </c>
      <c r="F37" s="338">
        <f>B37+C37+D37+E37</f>
        <v>7</v>
      </c>
      <c r="G37" s="547"/>
      <c r="H37" s="547"/>
      <c r="I37" s="547"/>
      <c r="J37" s="141"/>
    </row>
    <row r="38" spans="1:10" ht="52.5" customHeight="1" thickBot="1" x14ac:dyDescent="0.35">
      <c r="A38" s="153" t="s">
        <v>320</v>
      </c>
      <c r="B38" s="540">
        <v>0.28999999999999998</v>
      </c>
      <c r="C38" s="541"/>
      <c r="D38" s="544" t="s">
        <v>341</v>
      </c>
      <c r="E38" s="545"/>
      <c r="F38" s="545"/>
      <c r="G38" s="545"/>
      <c r="H38" s="545"/>
      <c r="I38" s="546"/>
    </row>
    <row r="39" spans="1:10" s="142" customFormat="1" ht="48" customHeight="1" thickBot="1" x14ac:dyDescent="0.35">
      <c r="A39" s="528" t="s">
        <v>356</v>
      </c>
      <c r="B39" s="153" t="s">
        <v>334</v>
      </c>
      <c r="C39" s="152" t="s">
        <v>324</v>
      </c>
      <c r="D39" s="513" t="s">
        <v>338</v>
      </c>
      <c r="E39" s="514"/>
      <c r="F39" s="513" t="s">
        <v>339</v>
      </c>
      <c r="G39" s="514"/>
      <c r="H39" s="154" t="s">
        <v>340</v>
      </c>
      <c r="I39" s="156" t="s">
        <v>337</v>
      </c>
    </row>
    <row r="40" spans="1:10" ht="120.75" customHeight="1" thickBot="1" x14ac:dyDescent="0.35">
      <c r="A40" s="529"/>
      <c r="B40" s="342">
        <v>0</v>
      </c>
      <c r="C40" s="147">
        <v>0</v>
      </c>
      <c r="D40" s="530" t="s">
        <v>660</v>
      </c>
      <c r="E40" s="531"/>
      <c r="F40" s="530" t="s">
        <v>661</v>
      </c>
      <c r="G40" s="531"/>
      <c r="H40" s="374" t="s">
        <v>666</v>
      </c>
      <c r="I40" s="145" t="s">
        <v>663</v>
      </c>
    </row>
    <row r="41" spans="1:10" s="142" customFormat="1" ht="65.25" customHeight="1" thickBot="1" x14ac:dyDescent="0.35">
      <c r="A41" s="528" t="s">
        <v>357</v>
      </c>
      <c r="B41" s="155" t="s">
        <v>334</v>
      </c>
      <c r="C41" s="154" t="s">
        <v>324</v>
      </c>
      <c r="D41" s="513" t="s">
        <v>338</v>
      </c>
      <c r="E41" s="514"/>
      <c r="F41" s="513" t="s">
        <v>339</v>
      </c>
      <c r="G41" s="514"/>
      <c r="H41" s="154" t="s">
        <v>340</v>
      </c>
      <c r="I41" s="156" t="s">
        <v>337</v>
      </c>
    </row>
    <row r="42" spans="1:10" ht="213.75" customHeight="1" thickBot="1" x14ac:dyDescent="0.35">
      <c r="A42" s="529"/>
      <c r="B42" s="341">
        <v>0.2</v>
      </c>
      <c r="C42" s="147">
        <v>0.2</v>
      </c>
      <c r="D42" s="542" t="s">
        <v>667</v>
      </c>
      <c r="E42" s="543"/>
      <c r="F42" s="530" t="s">
        <v>675</v>
      </c>
      <c r="G42" s="531"/>
      <c r="H42" s="374" t="s">
        <v>666</v>
      </c>
      <c r="I42" s="145" t="s">
        <v>668</v>
      </c>
    </row>
    <row r="43" spans="1:10" s="142" customFormat="1" ht="60.9" customHeight="1" thickBot="1" x14ac:dyDescent="0.35">
      <c r="A43" s="528" t="s">
        <v>358</v>
      </c>
      <c r="B43" s="155" t="s">
        <v>334</v>
      </c>
      <c r="C43" s="154" t="s">
        <v>324</v>
      </c>
      <c r="D43" s="513" t="s">
        <v>338</v>
      </c>
      <c r="E43" s="514"/>
      <c r="F43" s="513" t="s">
        <v>339</v>
      </c>
      <c r="G43" s="514"/>
      <c r="H43" s="154" t="s">
        <v>340</v>
      </c>
      <c r="I43" s="156" t="s">
        <v>337</v>
      </c>
    </row>
    <row r="44" spans="1:10" ht="120.75" customHeight="1" thickBot="1" x14ac:dyDescent="0.35">
      <c r="A44" s="529"/>
      <c r="B44" s="341">
        <v>0.2</v>
      </c>
      <c r="C44" s="147"/>
      <c r="D44" s="530"/>
      <c r="E44" s="531"/>
      <c r="F44" s="530"/>
      <c r="G44" s="531"/>
      <c r="H44" s="144"/>
      <c r="I44" s="145"/>
    </row>
    <row r="45" spans="1:10" s="142" customFormat="1" ht="35.1" customHeight="1" thickBot="1" x14ac:dyDescent="0.35">
      <c r="A45" s="528" t="s">
        <v>359</v>
      </c>
      <c r="B45" s="155" t="s">
        <v>334</v>
      </c>
      <c r="C45" s="155" t="s">
        <v>324</v>
      </c>
      <c r="D45" s="513" t="s">
        <v>338</v>
      </c>
      <c r="E45" s="514"/>
      <c r="F45" s="513" t="s">
        <v>339</v>
      </c>
      <c r="G45" s="514"/>
      <c r="H45" s="154" t="s">
        <v>340</v>
      </c>
      <c r="I45" s="154" t="s">
        <v>337</v>
      </c>
    </row>
    <row r="46" spans="1:10" ht="120.75" customHeight="1" thickBot="1" x14ac:dyDescent="0.35">
      <c r="A46" s="529"/>
      <c r="B46" s="341">
        <v>0.2</v>
      </c>
      <c r="C46" s="147"/>
      <c r="D46" s="532"/>
      <c r="E46" s="533"/>
      <c r="F46" s="532"/>
      <c r="G46" s="533"/>
      <c r="H46" s="163"/>
      <c r="I46" s="164"/>
    </row>
    <row r="47" spans="1:10" s="142" customFormat="1" ht="35.1" customHeight="1" thickBot="1" x14ac:dyDescent="0.35">
      <c r="A47" s="528" t="s">
        <v>360</v>
      </c>
      <c r="B47" s="155" t="s">
        <v>334</v>
      </c>
      <c r="C47" s="154" t="s">
        <v>324</v>
      </c>
      <c r="D47" s="513" t="s">
        <v>338</v>
      </c>
      <c r="E47" s="514"/>
      <c r="F47" s="513" t="s">
        <v>339</v>
      </c>
      <c r="G47" s="514"/>
      <c r="H47" s="154" t="s">
        <v>340</v>
      </c>
      <c r="I47" s="156" t="s">
        <v>337</v>
      </c>
    </row>
    <row r="48" spans="1:10" ht="120.75" customHeight="1" thickBot="1" x14ac:dyDescent="0.35">
      <c r="A48" s="529"/>
      <c r="B48" s="341">
        <v>0.2</v>
      </c>
      <c r="C48" s="147"/>
      <c r="D48" s="515"/>
      <c r="E48" s="517"/>
      <c r="F48" s="515"/>
      <c r="G48" s="517"/>
      <c r="H48" s="144"/>
      <c r="I48" s="146"/>
    </row>
    <row r="49" spans="1:9" s="142" customFormat="1" ht="35.1" customHeight="1" thickBot="1" x14ac:dyDescent="0.35">
      <c r="A49" s="528" t="s">
        <v>342</v>
      </c>
      <c r="B49" s="155" t="s">
        <v>334</v>
      </c>
      <c r="C49" s="154" t="s">
        <v>324</v>
      </c>
      <c r="D49" s="513" t="s">
        <v>338</v>
      </c>
      <c r="E49" s="514"/>
      <c r="F49" s="513" t="s">
        <v>339</v>
      </c>
      <c r="G49" s="514"/>
      <c r="H49" s="154" t="s">
        <v>340</v>
      </c>
      <c r="I49" s="156" t="s">
        <v>337</v>
      </c>
    </row>
    <row r="50" spans="1:9" ht="120.75" customHeight="1" thickBot="1" x14ac:dyDescent="0.35">
      <c r="A50" s="529"/>
      <c r="B50" s="341">
        <v>0.2</v>
      </c>
      <c r="C50" s="148"/>
      <c r="D50" s="515"/>
      <c r="E50" s="517"/>
      <c r="F50" s="515"/>
      <c r="G50" s="517"/>
      <c r="H50" s="144"/>
      <c r="I50" s="146"/>
    </row>
    <row r="51" spans="1:9" ht="35.1" customHeight="1" thickBot="1" x14ac:dyDescent="0.35">
      <c r="A51" s="528" t="s">
        <v>325</v>
      </c>
      <c r="B51" s="154" t="s">
        <v>334</v>
      </c>
      <c r="C51" s="152" t="s">
        <v>324</v>
      </c>
      <c r="D51" s="513" t="s">
        <v>338</v>
      </c>
      <c r="E51" s="514"/>
      <c r="F51" s="513" t="s">
        <v>339</v>
      </c>
      <c r="G51" s="514"/>
      <c r="H51" s="154" t="s">
        <v>340</v>
      </c>
      <c r="I51" s="156" t="s">
        <v>337</v>
      </c>
    </row>
    <row r="52" spans="1:9" ht="120.75" customHeight="1" thickBot="1" x14ac:dyDescent="0.35">
      <c r="A52" s="529"/>
      <c r="B52" s="341">
        <v>0.2</v>
      </c>
      <c r="C52" s="148"/>
      <c r="D52" s="515"/>
      <c r="E52" s="516"/>
      <c r="F52" s="515"/>
      <c r="G52" s="517"/>
      <c r="H52" s="144"/>
      <c r="I52" s="146"/>
    </row>
    <row r="53" spans="1:9" ht="35.1" customHeight="1" thickBot="1" x14ac:dyDescent="0.35">
      <c r="A53" s="528" t="s">
        <v>326</v>
      </c>
      <c r="B53" s="154" t="s">
        <v>334</v>
      </c>
      <c r="C53" s="152" t="s">
        <v>324</v>
      </c>
      <c r="D53" s="513" t="s">
        <v>338</v>
      </c>
      <c r="E53" s="514"/>
      <c r="F53" s="513" t="s">
        <v>339</v>
      </c>
      <c r="G53" s="514"/>
      <c r="H53" s="154" t="s">
        <v>340</v>
      </c>
      <c r="I53" s="156" t="s">
        <v>337</v>
      </c>
    </row>
    <row r="54" spans="1:9" ht="120.75" customHeight="1" thickBot="1" x14ac:dyDescent="0.35">
      <c r="A54" s="529"/>
      <c r="B54" s="341">
        <v>0.2</v>
      </c>
      <c r="C54" s="148"/>
      <c r="D54" s="515"/>
      <c r="E54" s="516"/>
      <c r="F54" s="515"/>
      <c r="G54" s="517"/>
      <c r="H54" s="165"/>
      <c r="I54" s="146"/>
    </row>
    <row r="55" spans="1:9" ht="35.1" customHeight="1" thickBot="1" x14ac:dyDescent="0.35">
      <c r="A55" s="528" t="s">
        <v>327</v>
      </c>
      <c r="B55" s="154" t="s">
        <v>334</v>
      </c>
      <c r="C55" s="152" t="s">
        <v>324</v>
      </c>
      <c r="D55" s="513" t="s">
        <v>338</v>
      </c>
      <c r="E55" s="514"/>
      <c r="F55" s="513" t="s">
        <v>339</v>
      </c>
      <c r="G55" s="514"/>
      <c r="H55" s="154" t="s">
        <v>340</v>
      </c>
      <c r="I55" s="156" t="s">
        <v>337</v>
      </c>
    </row>
    <row r="56" spans="1:9" ht="120.75" customHeight="1" thickBot="1" x14ac:dyDescent="0.35">
      <c r="A56" s="529"/>
      <c r="B56" s="341">
        <v>0.2</v>
      </c>
      <c r="C56" s="148"/>
      <c r="D56" s="515"/>
      <c r="E56" s="517"/>
      <c r="F56" s="515"/>
      <c r="G56" s="517"/>
      <c r="H56" s="144"/>
      <c r="I56" s="144"/>
    </row>
    <row r="57" spans="1:9" ht="35.1" customHeight="1" thickBot="1" x14ac:dyDescent="0.35">
      <c r="A57" s="528" t="s">
        <v>328</v>
      </c>
      <c r="B57" s="154" t="s">
        <v>334</v>
      </c>
      <c r="C57" s="152" t="s">
        <v>324</v>
      </c>
      <c r="D57" s="513" t="s">
        <v>338</v>
      </c>
      <c r="E57" s="514"/>
      <c r="F57" s="513" t="s">
        <v>339</v>
      </c>
      <c r="G57" s="514"/>
      <c r="H57" s="154" t="s">
        <v>340</v>
      </c>
      <c r="I57" s="156" t="s">
        <v>337</v>
      </c>
    </row>
    <row r="58" spans="1:9" ht="120.75" customHeight="1" thickBot="1" x14ac:dyDescent="0.35">
      <c r="A58" s="529"/>
      <c r="B58" s="341">
        <v>0.2</v>
      </c>
      <c r="C58" s="148"/>
      <c r="D58" s="515"/>
      <c r="E58" s="517"/>
      <c r="F58" s="515"/>
      <c r="G58" s="517"/>
      <c r="H58" s="144"/>
      <c r="I58" s="146"/>
    </row>
    <row r="59" spans="1:9" ht="35.1" customHeight="1" thickBot="1" x14ac:dyDescent="0.35">
      <c r="A59" s="528" t="s">
        <v>333</v>
      </c>
      <c r="B59" s="154" t="s">
        <v>334</v>
      </c>
      <c r="C59" s="152" t="s">
        <v>324</v>
      </c>
      <c r="D59" s="513" t="s">
        <v>338</v>
      </c>
      <c r="E59" s="514"/>
      <c r="F59" s="513" t="s">
        <v>339</v>
      </c>
      <c r="G59" s="514"/>
      <c r="H59" s="154" t="s">
        <v>340</v>
      </c>
      <c r="I59" s="156" t="s">
        <v>337</v>
      </c>
    </row>
    <row r="60" spans="1:9" ht="120.75" customHeight="1" thickBot="1" x14ac:dyDescent="0.35">
      <c r="A60" s="529"/>
      <c r="B60" s="341">
        <v>0.2</v>
      </c>
      <c r="C60" s="148"/>
      <c r="D60" s="515"/>
      <c r="E60" s="517"/>
      <c r="F60" s="516"/>
      <c r="G60" s="516"/>
      <c r="H60" s="144"/>
      <c r="I60" s="144"/>
    </row>
    <row r="61" spans="1:9" ht="35.1" customHeight="1" thickBot="1" x14ac:dyDescent="0.35">
      <c r="A61" s="528" t="s">
        <v>329</v>
      </c>
      <c r="B61" s="154" t="s">
        <v>334</v>
      </c>
      <c r="C61" s="152" t="s">
        <v>324</v>
      </c>
      <c r="D61" s="513" t="s">
        <v>338</v>
      </c>
      <c r="E61" s="514"/>
      <c r="F61" s="513" t="s">
        <v>339</v>
      </c>
      <c r="G61" s="514"/>
      <c r="H61" s="154" t="s">
        <v>340</v>
      </c>
      <c r="I61" s="156" t="s">
        <v>337</v>
      </c>
    </row>
    <row r="62" spans="1:9" ht="120.75" customHeight="1" thickBot="1" x14ac:dyDescent="0.35">
      <c r="A62" s="529"/>
      <c r="B62" s="337">
        <v>0</v>
      </c>
      <c r="C62" s="148"/>
      <c r="D62" s="515"/>
      <c r="E62" s="517"/>
      <c r="F62" s="515"/>
      <c r="G62" s="517"/>
      <c r="H62" s="144"/>
      <c r="I62" s="144"/>
    </row>
    <row r="63" spans="1:9" x14ac:dyDescent="0.3">
      <c r="B63" s="351">
        <f>+B60+B58+B56+B54+B52+B50+B48+B46+B44+B42</f>
        <v>1.9999999999999998</v>
      </c>
    </row>
    <row r="65" spans="1:9" s="141" customFormat="1" ht="30" customHeight="1" x14ac:dyDescent="0.3">
      <c r="A65" s="112"/>
      <c r="B65" s="112"/>
      <c r="C65" s="112"/>
      <c r="D65" s="112"/>
      <c r="E65" s="112"/>
      <c r="F65" s="112"/>
      <c r="G65" s="112"/>
      <c r="H65" s="112"/>
      <c r="I65" s="112"/>
    </row>
    <row r="66" spans="1:9" ht="34.5" customHeight="1" x14ac:dyDescent="0.3">
      <c r="A66" s="593" t="s">
        <v>330</v>
      </c>
      <c r="B66" s="593"/>
      <c r="C66" s="593"/>
      <c r="D66" s="593"/>
      <c r="E66" s="593"/>
      <c r="F66" s="593"/>
      <c r="G66" s="593"/>
      <c r="H66" s="593"/>
      <c r="I66" s="593"/>
    </row>
    <row r="67" spans="1:9" ht="64.5" customHeight="1" x14ac:dyDescent="0.3">
      <c r="A67" s="157" t="s">
        <v>321</v>
      </c>
      <c r="B67" s="518" t="s">
        <v>624</v>
      </c>
      <c r="C67" s="519"/>
      <c r="D67" s="518" t="s">
        <v>631</v>
      </c>
      <c r="E67" s="519"/>
      <c r="F67" s="594" t="s">
        <v>414</v>
      </c>
      <c r="G67" s="595"/>
      <c r="H67" s="594" t="s">
        <v>415</v>
      </c>
      <c r="I67" s="595"/>
    </row>
    <row r="68" spans="1:9" ht="54.75" customHeight="1" x14ac:dyDescent="0.3">
      <c r="A68" s="157" t="s">
        <v>423</v>
      </c>
      <c r="B68" s="643">
        <v>0.12</v>
      </c>
      <c r="C68" s="644"/>
      <c r="D68" s="645">
        <v>0.17</v>
      </c>
      <c r="E68" s="646"/>
      <c r="F68" s="647"/>
      <c r="G68" s="646"/>
      <c r="H68" s="599"/>
      <c r="I68" s="600"/>
    </row>
    <row r="69" spans="1:9" ht="30" customHeight="1" x14ac:dyDescent="0.3">
      <c r="A69" s="590" t="s">
        <v>343</v>
      </c>
      <c r="B69" s="212" t="s">
        <v>8</v>
      </c>
      <c r="C69" s="212" t="s">
        <v>324</v>
      </c>
      <c r="D69" s="212" t="s">
        <v>8</v>
      </c>
      <c r="E69" s="212" t="s">
        <v>324</v>
      </c>
      <c r="F69" s="212" t="s">
        <v>8</v>
      </c>
      <c r="G69" s="212" t="s">
        <v>324</v>
      </c>
      <c r="H69" s="212" t="s">
        <v>8</v>
      </c>
      <c r="I69" s="212" t="s">
        <v>324</v>
      </c>
    </row>
    <row r="70" spans="1:9" ht="30" customHeight="1" x14ac:dyDescent="0.3">
      <c r="A70" s="591"/>
      <c r="B70" s="159">
        <v>0</v>
      </c>
      <c r="C70" s="159">
        <v>0</v>
      </c>
      <c r="D70" s="159">
        <v>0</v>
      </c>
      <c r="E70" s="159">
        <v>0</v>
      </c>
      <c r="F70" s="159"/>
      <c r="G70" s="159"/>
      <c r="H70" s="166"/>
      <c r="I70" s="159"/>
    </row>
    <row r="71" spans="1:9" ht="80.25" customHeight="1" x14ac:dyDescent="0.3">
      <c r="A71" s="157" t="s">
        <v>332</v>
      </c>
      <c r="B71" s="521" t="s">
        <v>660</v>
      </c>
      <c r="C71" s="522"/>
      <c r="D71" s="521" t="s">
        <v>660</v>
      </c>
      <c r="E71" s="522"/>
      <c r="F71" s="511"/>
      <c r="G71" s="512"/>
      <c r="H71" s="511"/>
      <c r="I71" s="596"/>
    </row>
    <row r="72" spans="1:9" ht="80.25" customHeight="1" x14ac:dyDescent="0.3">
      <c r="A72" s="157" t="s">
        <v>331</v>
      </c>
      <c r="B72" s="521" t="s">
        <v>665</v>
      </c>
      <c r="C72" s="522"/>
      <c r="D72" s="521" t="s">
        <v>665</v>
      </c>
      <c r="E72" s="522"/>
      <c r="F72" s="507"/>
      <c r="G72" s="508"/>
      <c r="H72" s="507"/>
      <c r="I72" s="508"/>
    </row>
    <row r="73" spans="1:9" ht="30.75" customHeight="1" x14ac:dyDescent="0.3">
      <c r="A73" s="590" t="s">
        <v>344</v>
      </c>
      <c r="B73" s="212" t="s">
        <v>8</v>
      </c>
      <c r="C73" s="212" t="s">
        <v>324</v>
      </c>
      <c r="D73" s="212" t="s">
        <v>8</v>
      </c>
      <c r="E73" s="212" t="s">
        <v>324</v>
      </c>
      <c r="F73" s="212" t="s">
        <v>8</v>
      </c>
      <c r="G73" s="212" t="s">
        <v>324</v>
      </c>
      <c r="H73" s="212" t="s">
        <v>8</v>
      </c>
      <c r="I73" s="212" t="s">
        <v>324</v>
      </c>
    </row>
    <row r="74" spans="1:9" ht="30.75" customHeight="1" x14ac:dyDescent="0.3">
      <c r="A74" s="591"/>
      <c r="B74" s="159">
        <v>0</v>
      </c>
      <c r="C74" s="159">
        <v>0</v>
      </c>
      <c r="D74" s="159">
        <v>0</v>
      </c>
      <c r="E74" s="159">
        <v>0</v>
      </c>
      <c r="F74" s="159"/>
      <c r="G74" s="160"/>
      <c r="H74" s="166"/>
      <c r="I74" s="160"/>
    </row>
    <row r="75" spans="1:9" ht="80.25" customHeight="1" x14ac:dyDescent="0.3">
      <c r="A75" s="157" t="s">
        <v>332</v>
      </c>
      <c r="B75" s="521" t="s">
        <v>660</v>
      </c>
      <c r="C75" s="522"/>
      <c r="D75" s="521" t="s">
        <v>660</v>
      </c>
      <c r="E75" s="522"/>
      <c r="F75" s="511"/>
      <c r="G75" s="512"/>
      <c r="H75" s="523"/>
      <c r="I75" s="524"/>
    </row>
    <row r="76" spans="1:9" ht="80.25" customHeight="1" x14ac:dyDescent="0.3">
      <c r="A76" s="157" t="s">
        <v>331</v>
      </c>
      <c r="B76" s="521" t="s">
        <v>665</v>
      </c>
      <c r="C76" s="522"/>
      <c r="D76" s="521" t="s">
        <v>665</v>
      </c>
      <c r="E76" s="522"/>
      <c r="F76" s="507"/>
      <c r="G76" s="508"/>
      <c r="H76" s="507"/>
      <c r="I76" s="508"/>
    </row>
    <row r="77" spans="1:9" ht="30.75" customHeight="1" x14ac:dyDescent="0.3">
      <c r="A77" s="590" t="s">
        <v>345</v>
      </c>
      <c r="B77" s="212" t="s">
        <v>8</v>
      </c>
      <c r="C77" s="212" t="s">
        <v>324</v>
      </c>
      <c r="D77" s="212" t="s">
        <v>8</v>
      </c>
      <c r="E77" s="212" t="s">
        <v>324</v>
      </c>
      <c r="F77" s="212" t="s">
        <v>8</v>
      </c>
      <c r="G77" s="212" t="s">
        <v>324</v>
      </c>
      <c r="H77" s="212" t="s">
        <v>8</v>
      </c>
      <c r="I77" s="212" t="s">
        <v>324</v>
      </c>
    </row>
    <row r="78" spans="1:9" ht="30.75" customHeight="1" x14ac:dyDescent="0.3">
      <c r="A78" s="591"/>
      <c r="B78" s="159">
        <v>0.25</v>
      </c>
      <c r="C78" s="159"/>
      <c r="D78" s="159">
        <v>0</v>
      </c>
      <c r="E78" s="159"/>
      <c r="F78" s="159"/>
      <c r="G78" s="160"/>
      <c r="H78" s="166"/>
      <c r="I78" s="160"/>
    </row>
    <row r="79" spans="1:9" ht="80.25" customHeight="1" x14ac:dyDescent="0.3">
      <c r="A79" s="157" t="s">
        <v>332</v>
      </c>
      <c r="B79" s="525"/>
      <c r="C79" s="526"/>
      <c r="D79" s="507"/>
      <c r="E79" s="527"/>
      <c r="F79" s="511"/>
      <c r="G79" s="512"/>
      <c r="H79" s="507"/>
      <c r="I79" s="508"/>
    </row>
    <row r="80" spans="1:9" ht="80.25" customHeight="1" x14ac:dyDescent="0.3">
      <c r="A80" s="157" t="s">
        <v>331</v>
      </c>
      <c r="B80" s="521"/>
      <c r="C80" s="522"/>
      <c r="D80" s="521"/>
      <c r="E80" s="522"/>
      <c r="F80" s="507"/>
      <c r="G80" s="508"/>
      <c r="H80" s="507"/>
      <c r="I80" s="508"/>
    </row>
    <row r="81" spans="1:9" ht="30.75" customHeight="1" x14ac:dyDescent="0.3">
      <c r="A81" s="590" t="s">
        <v>346</v>
      </c>
      <c r="B81" s="212" t="s">
        <v>8</v>
      </c>
      <c r="C81" s="212" t="s">
        <v>324</v>
      </c>
      <c r="D81" s="212" t="s">
        <v>8</v>
      </c>
      <c r="E81" s="212" t="s">
        <v>324</v>
      </c>
      <c r="F81" s="212" t="s">
        <v>8</v>
      </c>
      <c r="G81" s="212" t="s">
        <v>324</v>
      </c>
      <c r="H81" s="212" t="s">
        <v>8</v>
      </c>
      <c r="I81" s="212" t="s">
        <v>324</v>
      </c>
    </row>
    <row r="82" spans="1:9" ht="30.75" customHeight="1" x14ac:dyDescent="0.3">
      <c r="A82" s="591"/>
      <c r="B82" s="159">
        <v>0.25</v>
      </c>
      <c r="C82" s="159"/>
      <c r="D82" s="159">
        <v>0</v>
      </c>
      <c r="E82" s="159"/>
      <c r="F82" s="159"/>
      <c r="G82" s="160"/>
      <c r="H82" s="166"/>
      <c r="I82" s="160"/>
    </row>
    <row r="83" spans="1:9" ht="80.25" customHeight="1" x14ac:dyDescent="0.3">
      <c r="A83" s="157" t="s">
        <v>332</v>
      </c>
      <c r="B83" s="509"/>
      <c r="C83" s="510"/>
      <c r="D83" s="507"/>
      <c r="E83" s="508"/>
      <c r="F83" s="511"/>
      <c r="G83" s="512"/>
      <c r="H83" s="507"/>
      <c r="I83" s="508"/>
    </row>
    <row r="84" spans="1:9" ht="80.25" customHeight="1" x14ac:dyDescent="0.3">
      <c r="A84" s="157" t="s">
        <v>331</v>
      </c>
      <c r="B84" s="601"/>
      <c r="C84" s="602"/>
      <c r="D84" s="521"/>
      <c r="E84" s="522"/>
      <c r="F84" s="507"/>
      <c r="G84" s="508"/>
      <c r="H84" s="507"/>
      <c r="I84" s="508"/>
    </row>
    <row r="85" spans="1:9" ht="30" customHeight="1" x14ac:dyDescent="0.3">
      <c r="A85" s="590" t="s">
        <v>347</v>
      </c>
      <c r="B85" s="212" t="s">
        <v>8</v>
      </c>
      <c r="C85" s="212" t="s">
        <v>324</v>
      </c>
      <c r="D85" s="212" t="s">
        <v>8</v>
      </c>
      <c r="E85" s="212" t="s">
        <v>324</v>
      </c>
      <c r="F85" s="212" t="s">
        <v>8</v>
      </c>
      <c r="G85" s="212" t="s">
        <v>324</v>
      </c>
      <c r="H85" s="212" t="s">
        <v>8</v>
      </c>
      <c r="I85" s="212" t="s">
        <v>324</v>
      </c>
    </row>
    <row r="86" spans="1:9" ht="30" customHeight="1" x14ac:dyDescent="0.3">
      <c r="A86" s="591"/>
      <c r="B86" s="159">
        <v>0</v>
      </c>
      <c r="C86" s="159"/>
      <c r="D86" s="159">
        <v>0</v>
      </c>
      <c r="E86" s="159"/>
      <c r="F86" s="159"/>
      <c r="G86" s="160"/>
      <c r="H86" s="166"/>
      <c r="I86" s="160"/>
    </row>
    <row r="87" spans="1:9" ht="80.25" customHeight="1" x14ac:dyDescent="0.3">
      <c r="A87" s="157" t="s">
        <v>332</v>
      </c>
      <c r="B87" s="520"/>
      <c r="C87" s="520"/>
      <c r="D87" s="520"/>
      <c r="E87" s="520"/>
      <c r="F87" s="520"/>
      <c r="G87" s="520"/>
      <c r="H87" s="520"/>
      <c r="I87" s="520"/>
    </row>
    <row r="88" spans="1:9" ht="80.25" customHeight="1" x14ac:dyDescent="0.3">
      <c r="A88" s="157" t="s">
        <v>331</v>
      </c>
      <c r="B88" s="504"/>
      <c r="C88" s="505"/>
      <c r="D88" s="504"/>
      <c r="E88" s="505"/>
      <c r="F88" s="504"/>
      <c r="G88" s="505"/>
      <c r="H88" s="504"/>
      <c r="I88" s="505"/>
    </row>
    <row r="89" spans="1:9" ht="29.25" customHeight="1" x14ac:dyDescent="0.3">
      <c r="A89" s="590" t="s">
        <v>348</v>
      </c>
      <c r="B89" s="212" t="s">
        <v>8</v>
      </c>
      <c r="C89" s="212" t="s">
        <v>324</v>
      </c>
      <c r="D89" s="212" t="s">
        <v>8</v>
      </c>
      <c r="E89" s="212" t="s">
        <v>324</v>
      </c>
      <c r="F89" s="212" t="s">
        <v>8</v>
      </c>
      <c r="G89" s="212" t="s">
        <v>324</v>
      </c>
      <c r="H89" s="212" t="s">
        <v>8</v>
      </c>
      <c r="I89" s="212" t="s">
        <v>324</v>
      </c>
    </row>
    <row r="90" spans="1:9" ht="29.25" customHeight="1" x14ac:dyDescent="0.3">
      <c r="A90" s="591"/>
      <c r="B90" s="159">
        <v>0</v>
      </c>
      <c r="C90" s="161"/>
      <c r="D90" s="159">
        <v>0.25</v>
      </c>
      <c r="E90" s="159"/>
      <c r="F90" s="159"/>
      <c r="G90" s="160"/>
      <c r="H90" s="166"/>
      <c r="I90" s="160"/>
    </row>
    <row r="91" spans="1:9" ht="80.25" customHeight="1" x14ac:dyDescent="0.3">
      <c r="A91" s="157" t="s">
        <v>332</v>
      </c>
      <c r="B91" s="503"/>
      <c r="C91" s="503"/>
      <c r="D91" s="503"/>
      <c r="E91" s="503"/>
      <c r="F91" s="503"/>
      <c r="G91" s="503"/>
      <c r="H91" s="503"/>
      <c r="I91" s="503"/>
    </row>
    <row r="92" spans="1:9" ht="80.25" customHeight="1" x14ac:dyDescent="0.3">
      <c r="A92" s="157" t="s">
        <v>331</v>
      </c>
      <c r="B92" s="504"/>
      <c r="C92" s="505"/>
      <c r="D92" s="504"/>
      <c r="E92" s="505"/>
      <c r="F92" s="504"/>
      <c r="G92" s="505"/>
      <c r="H92" s="504"/>
      <c r="I92" s="505"/>
    </row>
    <row r="93" spans="1:9" ht="24.9" customHeight="1" x14ac:dyDescent="0.3">
      <c r="A93" s="590" t="s">
        <v>349</v>
      </c>
      <c r="B93" s="212" t="s">
        <v>8</v>
      </c>
      <c r="C93" s="212" t="s">
        <v>324</v>
      </c>
      <c r="D93" s="212" t="s">
        <v>8</v>
      </c>
      <c r="E93" s="212" t="s">
        <v>324</v>
      </c>
      <c r="F93" s="212" t="s">
        <v>8</v>
      </c>
      <c r="G93" s="212" t="s">
        <v>324</v>
      </c>
      <c r="H93" s="212" t="s">
        <v>8</v>
      </c>
      <c r="I93" s="212" t="s">
        <v>324</v>
      </c>
    </row>
    <row r="94" spans="1:9" ht="24.9" customHeight="1" x14ac:dyDescent="0.3">
      <c r="A94" s="591"/>
      <c r="B94" s="159">
        <v>0.25</v>
      </c>
      <c r="C94" s="161"/>
      <c r="D94" s="159"/>
      <c r="E94" s="159"/>
      <c r="F94" s="159"/>
      <c r="G94" s="160"/>
      <c r="H94" s="166"/>
      <c r="I94" s="160"/>
    </row>
    <row r="95" spans="1:9" ht="80.25" customHeight="1" x14ac:dyDescent="0.3">
      <c r="A95" s="157" t="s">
        <v>332</v>
      </c>
      <c r="B95" s="503"/>
      <c r="C95" s="503"/>
      <c r="D95" s="503"/>
      <c r="E95" s="503"/>
      <c r="F95" s="503"/>
      <c r="G95" s="503"/>
      <c r="H95" s="503"/>
      <c r="I95" s="503"/>
    </row>
    <row r="96" spans="1:9" ht="80.25" customHeight="1" x14ac:dyDescent="0.3">
      <c r="A96" s="157" t="s">
        <v>331</v>
      </c>
      <c r="B96" s="504"/>
      <c r="C96" s="505"/>
      <c r="D96" s="504"/>
      <c r="E96" s="505"/>
      <c r="F96" s="504"/>
      <c r="G96" s="505"/>
      <c r="H96" s="504"/>
      <c r="I96" s="505"/>
    </row>
    <row r="97" spans="1:9" ht="24.9" customHeight="1" x14ac:dyDescent="0.3">
      <c r="A97" s="590" t="s">
        <v>350</v>
      </c>
      <c r="B97" s="212" t="s">
        <v>8</v>
      </c>
      <c r="C97" s="212" t="s">
        <v>324</v>
      </c>
      <c r="D97" s="212" t="s">
        <v>8</v>
      </c>
      <c r="E97" s="212" t="s">
        <v>324</v>
      </c>
      <c r="F97" s="212" t="s">
        <v>8</v>
      </c>
      <c r="G97" s="212" t="s">
        <v>324</v>
      </c>
      <c r="H97" s="212" t="s">
        <v>8</v>
      </c>
      <c r="I97" s="212" t="s">
        <v>324</v>
      </c>
    </row>
    <row r="98" spans="1:9" ht="24.9" customHeight="1" x14ac:dyDescent="0.3">
      <c r="A98" s="591"/>
      <c r="B98" s="159">
        <v>0.25</v>
      </c>
      <c r="C98" s="161"/>
      <c r="D98" s="159">
        <v>0.25</v>
      </c>
      <c r="E98" s="159"/>
      <c r="F98" s="159"/>
      <c r="G98" s="160"/>
      <c r="H98" s="166"/>
      <c r="I98" s="160"/>
    </row>
    <row r="99" spans="1:9" ht="80.25" customHeight="1" x14ac:dyDescent="0.3">
      <c r="A99" s="157" t="s">
        <v>332</v>
      </c>
      <c r="B99" s="503"/>
      <c r="C99" s="503"/>
      <c r="D99" s="503"/>
      <c r="E99" s="503"/>
      <c r="F99" s="503"/>
      <c r="G99" s="503"/>
      <c r="H99" s="503"/>
      <c r="I99" s="503"/>
    </row>
    <row r="100" spans="1:9" ht="80.25" customHeight="1" x14ac:dyDescent="0.3">
      <c r="A100" s="157" t="s">
        <v>331</v>
      </c>
      <c r="B100" s="504"/>
      <c r="C100" s="505"/>
      <c r="D100" s="504"/>
      <c r="E100" s="505"/>
      <c r="F100" s="504"/>
      <c r="G100" s="505"/>
      <c r="H100" s="504"/>
      <c r="I100" s="505"/>
    </row>
    <row r="101" spans="1:9" ht="24.9" customHeight="1" x14ac:dyDescent="0.3">
      <c r="A101" s="590" t="s">
        <v>351</v>
      </c>
      <c r="B101" s="212" t="s">
        <v>8</v>
      </c>
      <c r="C101" s="212" t="s">
        <v>324</v>
      </c>
      <c r="D101" s="212" t="s">
        <v>8</v>
      </c>
      <c r="E101" s="212" t="s">
        <v>324</v>
      </c>
      <c r="F101" s="212" t="s">
        <v>8</v>
      </c>
      <c r="G101" s="212" t="s">
        <v>324</v>
      </c>
      <c r="H101" s="212" t="s">
        <v>8</v>
      </c>
      <c r="I101" s="212" t="s">
        <v>324</v>
      </c>
    </row>
    <row r="102" spans="1:9" ht="24.9" customHeight="1" x14ac:dyDescent="0.3">
      <c r="A102" s="591"/>
      <c r="B102" s="159">
        <v>0</v>
      </c>
      <c r="C102" s="161"/>
      <c r="D102" s="159">
        <v>0.25</v>
      </c>
      <c r="E102" s="159"/>
      <c r="F102" s="159"/>
      <c r="G102" s="160"/>
      <c r="H102" s="166"/>
      <c r="I102" s="160"/>
    </row>
    <row r="103" spans="1:9" ht="80.25" customHeight="1" x14ac:dyDescent="0.3">
      <c r="A103" s="157" t="s">
        <v>332</v>
      </c>
      <c r="B103" s="503"/>
      <c r="C103" s="503"/>
      <c r="D103" s="503"/>
      <c r="E103" s="503"/>
      <c r="F103" s="503"/>
      <c r="G103" s="503"/>
      <c r="H103" s="503"/>
      <c r="I103" s="503"/>
    </row>
    <row r="104" spans="1:9" ht="80.25" customHeight="1" x14ac:dyDescent="0.3">
      <c r="A104" s="157" t="s">
        <v>331</v>
      </c>
      <c r="B104" s="504"/>
      <c r="C104" s="505"/>
      <c r="D104" s="504"/>
      <c r="E104" s="505"/>
      <c r="F104" s="504"/>
      <c r="G104" s="505"/>
      <c r="H104" s="504"/>
      <c r="I104" s="505"/>
    </row>
    <row r="105" spans="1:9" ht="24.9" customHeight="1" x14ac:dyDescent="0.3">
      <c r="A105" s="590" t="s">
        <v>352</v>
      </c>
      <c r="B105" s="212" t="s">
        <v>8</v>
      </c>
      <c r="C105" s="212" t="s">
        <v>324</v>
      </c>
      <c r="D105" s="212" t="s">
        <v>8</v>
      </c>
      <c r="E105" s="212" t="s">
        <v>324</v>
      </c>
      <c r="F105" s="212" t="s">
        <v>8</v>
      </c>
      <c r="G105" s="212" t="s">
        <v>324</v>
      </c>
      <c r="H105" s="212" t="s">
        <v>8</v>
      </c>
      <c r="I105" s="212" t="s">
        <v>324</v>
      </c>
    </row>
    <row r="106" spans="1:9" ht="24.9" customHeight="1" x14ac:dyDescent="0.3">
      <c r="A106" s="591"/>
      <c r="B106" s="159">
        <v>0</v>
      </c>
      <c r="C106" s="161"/>
      <c r="D106" s="159">
        <v>0.25</v>
      </c>
      <c r="E106" s="159"/>
      <c r="F106" s="159"/>
      <c r="G106" s="160"/>
      <c r="H106" s="166"/>
      <c r="I106" s="160"/>
    </row>
    <row r="107" spans="1:9" ht="80.25" customHeight="1" x14ac:dyDescent="0.3">
      <c r="A107" s="157" t="s">
        <v>332</v>
      </c>
      <c r="B107" s="503"/>
      <c r="C107" s="503"/>
      <c r="D107" s="503"/>
      <c r="E107" s="503"/>
      <c r="F107" s="503"/>
      <c r="G107" s="503"/>
      <c r="H107" s="503"/>
      <c r="I107" s="503"/>
    </row>
    <row r="108" spans="1:9" ht="80.25" customHeight="1" x14ac:dyDescent="0.3">
      <c r="A108" s="157" t="s">
        <v>331</v>
      </c>
      <c r="B108" s="504"/>
      <c r="C108" s="505"/>
      <c r="D108" s="504"/>
      <c r="E108" s="505"/>
      <c r="F108" s="504"/>
      <c r="G108" s="505"/>
      <c r="H108" s="504"/>
      <c r="I108" s="505"/>
    </row>
    <row r="109" spans="1:9" ht="24.9" customHeight="1" x14ac:dyDescent="0.3">
      <c r="A109" s="590" t="s">
        <v>353</v>
      </c>
      <c r="B109" s="212" t="s">
        <v>8</v>
      </c>
      <c r="C109" s="212" t="s">
        <v>324</v>
      </c>
      <c r="D109" s="212" t="s">
        <v>8</v>
      </c>
      <c r="E109" s="212" t="s">
        <v>324</v>
      </c>
      <c r="F109" s="212" t="s">
        <v>8</v>
      </c>
      <c r="G109" s="212" t="s">
        <v>324</v>
      </c>
      <c r="H109" s="212" t="s">
        <v>8</v>
      </c>
      <c r="I109" s="212" t="s">
        <v>324</v>
      </c>
    </row>
    <row r="110" spans="1:9" ht="24.9" customHeight="1" x14ac:dyDescent="0.3">
      <c r="A110" s="591"/>
      <c r="B110" s="159">
        <v>0</v>
      </c>
      <c r="C110" s="161"/>
      <c r="D110" s="159"/>
      <c r="E110" s="159"/>
      <c r="F110" s="159"/>
      <c r="G110" s="160"/>
      <c r="H110" s="166"/>
      <c r="I110" s="160"/>
    </row>
    <row r="111" spans="1:9" ht="80.25" customHeight="1" x14ac:dyDescent="0.3">
      <c r="A111" s="157" t="s">
        <v>332</v>
      </c>
      <c r="B111" s="503"/>
      <c r="C111" s="503"/>
      <c r="D111" s="503"/>
      <c r="E111" s="503"/>
      <c r="F111" s="503"/>
      <c r="G111" s="503"/>
      <c r="H111" s="503"/>
      <c r="I111" s="503"/>
    </row>
    <row r="112" spans="1:9" ht="80.25" customHeight="1" x14ac:dyDescent="0.3">
      <c r="A112" s="157" t="s">
        <v>331</v>
      </c>
      <c r="B112" s="504"/>
      <c r="C112" s="505"/>
      <c r="D112" s="504"/>
      <c r="E112" s="505"/>
      <c r="F112" s="504"/>
      <c r="G112" s="505"/>
      <c r="H112" s="504"/>
      <c r="I112" s="505"/>
    </row>
    <row r="113" spans="1:9" ht="24.9" customHeight="1" x14ac:dyDescent="0.3">
      <c r="A113" s="590" t="s">
        <v>354</v>
      </c>
      <c r="B113" s="212" t="s">
        <v>8</v>
      </c>
      <c r="C113" s="212" t="s">
        <v>324</v>
      </c>
      <c r="D113" s="212" t="s">
        <v>8</v>
      </c>
      <c r="E113" s="212" t="s">
        <v>324</v>
      </c>
      <c r="F113" s="212" t="s">
        <v>8</v>
      </c>
      <c r="G113" s="212" t="s">
        <v>324</v>
      </c>
      <c r="H113" s="212" t="s">
        <v>8</v>
      </c>
      <c r="I113" s="212" t="s">
        <v>324</v>
      </c>
    </row>
    <row r="114" spans="1:9" ht="24.9" customHeight="1" x14ac:dyDescent="0.3">
      <c r="A114" s="591"/>
      <c r="B114" s="159">
        <v>0</v>
      </c>
      <c r="C114" s="318"/>
      <c r="D114" s="159"/>
      <c r="E114" s="318"/>
      <c r="F114" s="159"/>
      <c r="G114" s="319"/>
      <c r="H114" s="318"/>
      <c r="I114" s="319"/>
    </row>
    <row r="115" spans="1:9" ht="80.25" customHeight="1" x14ac:dyDescent="0.3">
      <c r="A115" s="157" t="s">
        <v>332</v>
      </c>
      <c r="B115" s="506"/>
      <c r="C115" s="506"/>
      <c r="D115" s="506"/>
      <c r="E115" s="506"/>
      <c r="F115" s="506"/>
      <c r="G115" s="506"/>
      <c r="H115" s="506"/>
      <c r="I115" s="506"/>
    </row>
    <row r="116" spans="1:9" ht="80.25" customHeight="1" x14ac:dyDescent="0.3">
      <c r="A116" s="157" t="s">
        <v>331</v>
      </c>
      <c r="B116" s="504"/>
      <c r="C116" s="505"/>
      <c r="D116" s="504"/>
      <c r="E116" s="505"/>
      <c r="F116" s="504"/>
      <c r="G116" s="505"/>
      <c r="H116" s="504"/>
      <c r="I116" s="505"/>
    </row>
    <row r="117" spans="1:9" ht="16.8" x14ac:dyDescent="0.3">
      <c r="A117" s="158" t="s">
        <v>464</v>
      </c>
      <c r="B117" s="162">
        <f t="shared" ref="B117:I117" si="1">(B70+B74+B78+B82+B86+B90+B94+B98+B102+B106+B110+B114)</f>
        <v>1</v>
      </c>
      <c r="C117" s="162">
        <f t="shared" si="1"/>
        <v>0</v>
      </c>
      <c r="D117" s="162">
        <f t="shared" si="1"/>
        <v>1</v>
      </c>
      <c r="E117" s="162">
        <f t="shared" si="1"/>
        <v>0</v>
      </c>
      <c r="F117" s="162">
        <f t="shared" si="1"/>
        <v>0</v>
      </c>
      <c r="G117" s="162">
        <f t="shared" si="1"/>
        <v>0</v>
      </c>
      <c r="H117" s="162">
        <f t="shared" si="1"/>
        <v>0</v>
      </c>
      <c r="I117" s="162">
        <f t="shared" si="1"/>
        <v>0</v>
      </c>
    </row>
    <row r="122" spans="1:9" ht="37.5" customHeight="1" x14ac:dyDescent="0.3"/>
    <row r="123" spans="1:9" ht="19.5" customHeight="1" x14ac:dyDescent="0.3"/>
    <row r="124" spans="1:9" ht="19.5" customHeight="1" x14ac:dyDescent="0.3"/>
    <row r="125" spans="1:9" ht="34.5" customHeight="1" x14ac:dyDescent="0.3"/>
    <row r="126" spans="1:9" ht="15" customHeight="1" x14ac:dyDescent="0.3"/>
    <row r="127" spans="1:9" ht="15.75" customHeight="1" x14ac:dyDescent="0.3"/>
  </sheetData>
  <mergeCells count="211">
    <mergeCell ref="A113:A114"/>
    <mergeCell ref="B115:C115"/>
    <mergeCell ref="D115:E115"/>
    <mergeCell ref="F115:G115"/>
    <mergeCell ref="H115:I115"/>
    <mergeCell ref="B116:C116"/>
    <mergeCell ref="D116:E116"/>
    <mergeCell ref="F116:G116"/>
    <mergeCell ref="H116:I116"/>
    <mergeCell ref="A109:A110"/>
    <mergeCell ref="B111:C111"/>
    <mergeCell ref="D111:E111"/>
    <mergeCell ref="F111:G111"/>
    <mergeCell ref="H111:I111"/>
    <mergeCell ref="B112:C112"/>
    <mergeCell ref="D112:E112"/>
    <mergeCell ref="F112:G112"/>
    <mergeCell ref="H112:I112"/>
    <mergeCell ref="A105:A106"/>
    <mergeCell ref="B107:C107"/>
    <mergeCell ref="D107:E107"/>
    <mergeCell ref="F107:G107"/>
    <mergeCell ref="H107:I107"/>
    <mergeCell ref="B108:C108"/>
    <mergeCell ref="D108:E108"/>
    <mergeCell ref="F108:G108"/>
    <mergeCell ref="H108:I108"/>
    <mergeCell ref="A101:A102"/>
    <mergeCell ref="B103:C103"/>
    <mergeCell ref="D103:E103"/>
    <mergeCell ref="F103:G103"/>
    <mergeCell ref="H103:I103"/>
    <mergeCell ref="B104:C104"/>
    <mergeCell ref="D104:E104"/>
    <mergeCell ref="F104:G104"/>
    <mergeCell ref="H104:I104"/>
    <mergeCell ref="A97:A98"/>
    <mergeCell ref="B99:C99"/>
    <mergeCell ref="D99:E99"/>
    <mergeCell ref="F99:G99"/>
    <mergeCell ref="H99:I99"/>
    <mergeCell ref="B100:C100"/>
    <mergeCell ref="D100:E100"/>
    <mergeCell ref="F100:G100"/>
    <mergeCell ref="H100:I100"/>
    <mergeCell ref="A93:A94"/>
    <mergeCell ref="B95:C95"/>
    <mergeCell ref="D95:E95"/>
    <mergeCell ref="F95:G95"/>
    <mergeCell ref="H95:I95"/>
    <mergeCell ref="B96:C96"/>
    <mergeCell ref="D96:E96"/>
    <mergeCell ref="F96:G96"/>
    <mergeCell ref="H96:I96"/>
    <mergeCell ref="A89:A90"/>
    <mergeCell ref="B91:C91"/>
    <mergeCell ref="D91:E91"/>
    <mergeCell ref="F91:G91"/>
    <mergeCell ref="H91:I91"/>
    <mergeCell ref="B92:C92"/>
    <mergeCell ref="D92:E92"/>
    <mergeCell ref="F92:G92"/>
    <mergeCell ref="H92:I92"/>
    <mergeCell ref="A85:A86"/>
    <mergeCell ref="B87:C87"/>
    <mergeCell ref="D87:E87"/>
    <mergeCell ref="F87:G87"/>
    <mergeCell ref="H87:I87"/>
    <mergeCell ref="B88:C88"/>
    <mergeCell ref="D88:E88"/>
    <mergeCell ref="F88:G88"/>
    <mergeCell ref="H88:I88"/>
    <mergeCell ref="A81:A82"/>
    <mergeCell ref="B83:C83"/>
    <mergeCell ref="D83:E83"/>
    <mergeCell ref="F83:G83"/>
    <mergeCell ref="H83:I83"/>
    <mergeCell ref="B84:C84"/>
    <mergeCell ref="D84:E84"/>
    <mergeCell ref="F84:G84"/>
    <mergeCell ref="H84:I84"/>
    <mergeCell ref="A77:A78"/>
    <mergeCell ref="B79:C79"/>
    <mergeCell ref="D79:E79"/>
    <mergeCell ref="F79:G79"/>
    <mergeCell ref="H79:I79"/>
    <mergeCell ref="B80:C80"/>
    <mergeCell ref="D80:E80"/>
    <mergeCell ref="F80:G80"/>
    <mergeCell ref="H80:I80"/>
    <mergeCell ref="A73:A74"/>
    <mergeCell ref="B75:C75"/>
    <mergeCell ref="D75:E75"/>
    <mergeCell ref="F75:G75"/>
    <mergeCell ref="H75:I75"/>
    <mergeCell ref="B76:C76"/>
    <mergeCell ref="D76:E76"/>
    <mergeCell ref="F76:G76"/>
    <mergeCell ref="H76:I76"/>
    <mergeCell ref="A69:A70"/>
    <mergeCell ref="B71:C71"/>
    <mergeCell ref="D71:E71"/>
    <mergeCell ref="F71:G71"/>
    <mergeCell ref="H71:I71"/>
    <mergeCell ref="B72:C72"/>
    <mergeCell ref="D72:E72"/>
    <mergeCell ref="F72:G72"/>
    <mergeCell ref="H72:I72"/>
    <mergeCell ref="B67:C67"/>
    <mergeCell ref="D67:E67"/>
    <mergeCell ref="F67:G67"/>
    <mergeCell ref="H67:I67"/>
    <mergeCell ref="B68:C68"/>
    <mergeCell ref="D68:E68"/>
    <mergeCell ref="F68:G68"/>
    <mergeCell ref="H68:I68"/>
    <mergeCell ref="A61:A62"/>
    <mergeCell ref="D61:E61"/>
    <mergeCell ref="F61:G61"/>
    <mergeCell ref="D62:E62"/>
    <mergeCell ref="F62:G62"/>
    <mergeCell ref="A66:I66"/>
    <mergeCell ref="A57:A58"/>
    <mergeCell ref="D57:E57"/>
    <mergeCell ref="F57:G57"/>
    <mergeCell ref="D58:E58"/>
    <mergeCell ref="F58:G58"/>
    <mergeCell ref="A59:A60"/>
    <mergeCell ref="D59:E59"/>
    <mergeCell ref="F59:G59"/>
    <mergeCell ref="D60:E60"/>
    <mergeCell ref="F60:G60"/>
    <mergeCell ref="A53:A54"/>
    <mergeCell ref="D53:E53"/>
    <mergeCell ref="F53:G53"/>
    <mergeCell ref="D54:E54"/>
    <mergeCell ref="F54:G54"/>
    <mergeCell ref="A55:A56"/>
    <mergeCell ref="D55:E55"/>
    <mergeCell ref="F55:G55"/>
    <mergeCell ref="D56:E56"/>
    <mergeCell ref="F56:G56"/>
    <mergeCell ref="A49:A50"/>
    <mergeCell ref="D49:E49"/>
    <mergeCell ref="F49:G49"/>
    <mergeCell ref="D50:E50"/>
    <mergeCell ref="F50:G50"/>
    <mergeCell ref="A51:A52"/>
    <mergeCell ref="D51:E51"/>
    <mergeCell ref="F51:G51"/>
    <mergeCell ref="D52:E52"/>
    <mergeCell ref="F52:G52"/>
    <mergeCell ref="A45:A46"/>
    <mergeCell ref="D45:E45"/>
    <mergeCell ref="F45:G45"/>
    <mergeCell ref="D46:E46"/>
    <mergeCell ref="F46:G46"/>
    <mergeCell ref="A47:A48"/>
    <mergeCell ref="D47:E47"/>
    <mergeCell ref="F47:G47"/>
    <mergeCell ref="D48:E48"/>
    <mergeCell ref="F48:G48"/>
    <mergeCell ref="A41:A42"/>
    <mergeCell ref="D41:E41"/>
    <mergeCell ref="F41:G41"/>
    <mergeCell ref="D42:E42"/>
    <mergeCell ref="F42:G42"/>
    <mergeCell ref="A43:A44"/>
    <mergeCell ref="D43:E43"/>
    <mergeCell ref="F43:G43"/>
    <mergeCell ref="D44:E44"/>
    <mergeCell ref="F44:G44"/>
    <mergeCell ref="B38:C38"/>
    <mergeCell ref="D38:I38"/>
    <mergeCell ref="A39:A40"/>
    <mergeCell ref="D39:E39"/>
    <mergeCell ref="F39:G39"/>
    <mergeCell ref="D40:E40"/>
    <mergeCell ref="F40:G40"/>
    <mergeCell ref="C19:O19"/>
    <mergeCell ref="A22:O22"/>
    <mergeCell ref="A23:O23"/>
    <mergeCell ref="A34:I34"/>
    <mergeCell ref="B35:I35"/>
    <mergeCell ref="A36:A37"/>
    <mergeCell ref="G36:G37"/>
    <mergeCell ref="H36:I37"/>
    <mergeCell ref="B16:F16"/>
    <mergeCell ref="G16:H16"/>
    <mergeCell ref="I16:O16"/>
    <mergeCell ref="B18:E18"/>
    <mergeCell ref="G18:I18"/>
    <mergeCell ref="K18:O18"/>
    <mergeCell ref="A6:A8"/>
    <mergeCell ref="J6:K8"/>
    <mergeCell ref="M6:O6"/>
    <mergeCell ref="M7:O7"/>
    <mergeCell ref="M8:O8"/>
    <mergeCell ref="A12:A14"/>
    <mergeCell ref="B12:O14"/>
    <mergeCell ref="B10:K10"/>
    <mergeCell ref="M10:O10"/>
    <mergeCell ref="A1:A4"/>
    <mergeCell ref="B1:L1"/>
    <mergeCell ref="M1:O1"/>
    <mergeCell ref="B2:L2"/>
    <mergeCell ref="M2:O2"/>
    <mergeCell ref="B3:L3"/>
    <mergeCell ref="M3:O3"/>
    <mergeCell ref="B4:L4"/>
    <mergeCell ref="M4:O4"/>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4C3F2D6-7B3A-40AB-8B06-57D11490C549}">
          <x14:formula1>
            <xm:f>Listas!$B$2:$B$4</xm:f>
          </x14:formula1>
          <xm:sqref>H36:I37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FFC3A-060F-49D8-8357-ABBB46629C50}">
  <sheetPr>
    <tabColor theme="5" tint="0.59999389629810485"/>
  </sheetPr>
  <dimension ref="A1:L28"/>
  <sheetViews>
    <sheetView topLeftCell="A21" zoomScale="120" zoomScaleNormal="120" workbookViewId="0">
      <selection activeCell="D27" sqref="D27:L27"/>
    </sheetView>
  </sheetViews>
  <sheetFormatPr baseColWidth="10" defaultColWidth="8.6640625" defaultRowHeight="13.8" x14ac:dyDescent="0.3"/>
  <cols>
    <col min="1" max="1" width="3.33203125" style="308" customWidth="1"/>
    <col min="2" max="2" width="9.33203125" style="308" customWidth="1"/>
    <col min="3" max="3" width="5.6640625" style="308" customWidth="1"/>
    <col min="4" max="4" width="6.6640625" style="308" customWidth="1"/>
    <col min="5" max="5" width="5.6640625" style="308" customWidth="1"/>
    <col min="6" max="6" width="10.33203125" style="308" customWidth="1"/>
    <col min="7" max="7" width="2.109375" style="308" customWidth="1"/>
    <col min="8" max="8" width="18.6640625" style="308" customWidth="1"/>
    <col min="9" max="9" width="12.6640625" style="308" customWidth="1"/>
    <col min="10" max="10" width="6.6640625" style="308" customWidth="1"/>
    <col min="11" max="11" width="18.6640625" style="308" customWidth="1"/>
    <col min="12" max="12" width="25.6640625" style="308" customWidth="1"/>
    <col min="13" max="16384" width="8.6640625" style="308"/>
  </cols>
  <sheetData>
    <row r="1" spans="1:12" ht="18.75" customHeight="1" x14ac:dyDescent="0.3">
      <c r="A1" s="603"/>
      <c r="B1" s="604"/>
      <c r="C1" s="604"/>
      <c r="D1" s="604"/>
      <c r="E1" s="605"/>
      <c r="F1" s="612" t="s">
        <v>474</v>
      </c>
      <c r="G1" s="613"/>
      <c r="H1" s="613"/>
      <c r="I1" s="613"/>
      <c r="J1" s="613"/>
      <c r="K1" s="613"/>
      <c r="L1" s="307"/>
    </row>
    <row r="2" spans="1:12" ht="18.75" customHeight="1" x14ac:dyDescent="0.3">
      <c r="A2" s="606"/>
      <c r="B2" s="607"/>
      <c r="C2" s="607"/>
      <c r="D2" s="607"/>
      <c r="E2" s="608"/>
      <c r="F2" s="614"/>
      <c r="G2" s="615"/>
      <c r="H2" s="615"/>
      <c r="I2" s="615"/>
      <c r="J2" s="615"/>
      <c r="K2" s="615"/>
      <c r="L2" s="307"/>
    </row>
    <row r="3" spans="1:12" ht="18.75" customHeight="1" x14ac:dyDescent="0.3">
      <c r="A3" s="606"/>
      <c r="B3" s="607"/>
      <c r="C3" s="607"/>
      <c r="D3" s="607"/>
      <c r="E3" s="608"/>
      <c r="F3" s="612" t="s">
        <v>475</v>
      </c>
      <c r="G3" s="613"/>
      <c r="H3" s="613"/>
      <c r="I3" s="613"/>
      <c r="J3" s="613"/>
      <c r="K3" s="613"/>
      <c r="L3" s="307"/>
    </row>
    <row r="4" spans="1:12" ht="18.75" customHeight="1" x14ac:dyDescent="0.3">
      <c r="A4" s="609"/>
      <c r="B4" s="610"/>
      <c r="C4" s="610"/>
      <c r="D4" s="610"/>
      <c r="E4" s="611"/>
      <c r="F4" s="614"/>
      <c r="G4" s="615"/>
      <c r="H4" s="615"/>
      <c r="I4" s="615"/>
      <c r="J4" s="615"/>
      <c r="K4" s="615"/>
      <c r="L4" s="307"/>
    </row>
    <row r="5" spans="1:12" ht="15.75" customHeight="1" x14ac:dyDescent="0.3">
      <c r="A5" s="616" t="s">
        <v>476</v>
      </c>
      <c r="B5" s="617"/>
      <c r="C5" s="617"/>
      <c r="D5" s="617"/>
      <c r="E5" s="617"/>
      <c r="F5" s="617"/>
      <c r="G5" s="617"/>
      <c r="H5" s="617"/>
      <c r="I5" s="617"/>
      <c r="J5" s="617"/>
      <c r="K5" s="617"/>
      <c r="L5" s="618"/>
    </row>
    <row r="6" spans="1:12" ht="23.25" customHeight="1" x14ac:dyDescent="0.3">
      <c r="A6" s="616" t="s">
        <v>477</v>
      </c>
      <c r="B6" s="617"/>
      <c r="C6" s="619"/>
      <c r="D6" s="620" t="s">
        <v>516</v>
      </c>
      <c r="E6" s="621"/>
      <c r="F6" s="621"/>
      <c r="G6" s="621"/>
      <c r="H6" s="622"/>
      <c r="I6" s="616" t="s">
        <v>478</v>
      </c>
      <c r="J6" s="619"/>
      <c r="K6" s="620" t="s">
        <v>531</v>
      </c>
      <c r="L6" s="622"/>
    </row>
    <row r="7" spans="1:12" ht="17.850000000000001" customHeight="1" x14ac:dyDescent="0.3">
      <c r="A7" s="616" t="s">
        <v>479</v>
      </c>
      <c r="B7" s="617"/>
      <c r="C7" s="619"/>
      <c r="D7" s="620" t="s">
        <v>239</v>
      </c>
      <c r="E7" s="621"/>
      <c r="F7" s="621"/>
      <c r="G7" s="621"/>
      <c r="H7" s="622"/>
      <c r="I7" s="616" t="s">
        <v>7</v>
      </c>
      <c r="J7" s="619"/>
      <c r="K7" s="620" t="s">
        <v>44</v>
      </c>
      <c r="L7" s="622"/>
    </row>
    <row r="8" spans="1:12" ht="35.85" customHeight="1" x14ac:dyDescent="0.3">
      <c r="A8" s="616" t="s">
        <v>480</v>
      </c>
      <c r="B8" s="617"/>
      <c r="C8" s="619"/>
      <c r="D8" s="620" t="s">
        <v>550</v>
      </c>
      <c r="E8" s="621"/>
      <c r="F8" s="621"/>
      <c r="G8" s="621"/>
      <c r="H8" s="622"/>
      <c r="I8" s="616" t="s">
        <v>481</v>
      </c>
      <c r="J8" s="619"/>
      <c r="K8" s="620" t="s">
        <v>554</v>
      </c>
      <c r="L8" s="622"/>
    </row>
    <row r="9" spans="1:12" ht="15.75" customHeight="1" x14ac:dyDescent="0.3">
      <c r="A9" s="626" t="s">
        <v>482</v>
      </c>
      <c r="B9" s="627"/>
      <c r="C9" s="627"/>
      <c r="D9" s="627"/>
      <c r="E9" s="617"/>
      <c r="F9" s="617"/>
      <c r="G9" s="617"/>
      <c r="H9" s="617"/>
      <c r="I9" s="617"/>
      <c r="J9" s="617"/>
      <c r="K9" s="617"/>
      <c r="L9" s="618"/>
    </row>
    <row r="10" spans="1:12" ht="29.1" customHeight="1" x14ac:dyDescent="0.3">
      <c r="A10" s="640" t="s">
        <v>424</v>
      </c>
      <c r="B10" s="640"/>
      <c r="C10" s="640"/>
      <c r="D10" s="640"/>
      <c r="E10" s="648" t="s">
        <v>597</v>
      </c>
      <c r="F10" s="631"/>
      <c r="G10" s="631"/>
      <c r="H10" s="631"/>
      <c r="I10" s="631"/>
      <c r="J10" s="631"/>
      <c r="K10" s="631"/>
      <c r="L10" s="631"/>
    </row>
    <row r="11" spans="1:12" ht="34.5" customHeight="1" x14ac:dyDescent="0.3">
      <c r="A11" s="628" t="s">
        <v>483</v>
      </c>
      <c r="B11" s="629"/>
      <c r="C11" s="629"/>
      <c r="D11" s="618"/>
      <c r="E11" s="630" t="str">
        <f>+ACTIVIDAD_2!I16</f>
        <v>Numero de cursos con enfoque de género y diferencial para el desarrollo de capacidades digitales de las mujeres en zonas rurales de la ciudad implementados</v>
      </c>
      <c r="F11" s="631"/>
      <c r="G11" s="631"/>
      <c r="H11" s="631"/>
      <c r="I11" s="631"/>
      <c r="J11" s="631"/>
      <c r="K11" s="631"/>
      <c r="L11" s="632"/>
    </row>
    <row r="12" spans="1:12" ht="47.25" customHeight="1" x14ac:dyDescent="0.3">
      <c r="A12" s="616" t="s">
        <v>484</v>
      </c>
      <c r="B12" s="617"/>
      <c r="C12" s="617"/>
      <c r="D12" s="619"/>
      <c r="E12" s="630" t="s">
        <v>625</v>
      </c>
      <c r="F12" s="631"/>
      <c r="G12" s="631"/>
      <c r="H12" s="631"/>
      <c r="I12" s="631"/>
      <c r="J12" s="631"/>
      <c r="K12" s="631"/>
      <c r="L12" s="632"/>
    </row>
    <row r="13" spans="1:12" ht="28.5" customHeight="1" x14ac:dyDescent="0.3">
      <c r="A13" s="616" t="s">
        <v>485</v>
      </c>
      <c r="B13" s="617"/>
      <c r="C13" s="619"/>
      <c r="D13" s="623" t="s">
        <v>620</v>
      </c>
      <c r="E13" s="624"/>
      <c r="F13" s="624"/>
      <c r="G13" s="624"/>
      <c r="H13" s="625"/>
      <c r="I13" s="616" t="s">
        <v>486</v>
      </c>
      <c r="J13" s="619"/>
      <c r="K13" s="620" t="s">
        <v>541</v>
      </c>
      <c r="L13" s="622"/>
    </row>
    <row r="14" spans="1:12" ht="15.75" customHeight="1" x14ac:dyDescent="0.3">
      <c r="A14" s="616" t="s">
        <v>487</v>
      </c>
      <c r="B14" s="617"/>
      <c r="C14" s="617"/>
      <c r="D14" s="617"/>
      <c r="E14" s="617"/>
      <c r="F14" s="617"/>
      <c r="G14" s="617"/>
      <c r="H14" s="617"/>
      <c r="I14" s="617"/>
      <c r="J14" s="617"/>
      <c r="K14" s="617"/>
      <c r="L14" s="618"/>
    </row>
    <row r="15" spans="1:12" ht="25.5" customHeight="1" x14ac:dyDescent="0.3">
      <c r="A15" s="616" t="s">
        <v>488</v>
      </c>
      <c r="B15" s="617"/>
      <c r="C15" s="619"/>
      <c r="D15" s="620" t="s">
        <v>522</v>
      </c>
      <c r="E15" s="621"/>
      <c r="F15" s="621"/>
      <c r="G15" s="621"/>
      <c r="H15" s="622"/>
      <c r="I15" s="616" t="s">
        <v>489</v>
      </c>
      <c r="J15" s="619"/>
      <c r="K15" s="620" t="s">
        <v>59</v>
      </c>
      <c r="L15" s="622"/>
    </row>
    <row r="16" spans="1:12" ht="25.5" customHeight="1" x14ac:dyDescent="0.3">
      <c r="A16" s="616" t="s">
        <v>490</v>
      </c>
      <c r="B16" s="617"/>
      <c r="C16" s="619"/>
      <c r="D16" s="636">
        <v>2</v>
      </c>
      <c r="E16" s="637"/>
      <c r="F16" s="637"/>
      <c r="G16" s="637"/>
      <c r="H16" s="638"/>
      <c r="I16" s="616" t="s">
        <v>420</v>
      </c>
      <c r="J16" s="619"/>
      <c r="K16" s="620" t="s">
        <v>9</v>
      </c>
      <c r="L16" s="622"/>
    </row>
    <row r="17" spans="1:12" ht="27.6" customHeight="1" x14ac:dyDescent="0.3">
      <c r="A17" s="616" t="s">
        <v>491</v>
      </c>
      <c r="B17" s="617"/>
      <c r="C17" s="619"/>
      <c r="D17" s="620"/>
      <c r="E17" s="621"/>
      <c r="F17" s="621"/>
      <c r="G17" s="621"/>
      <c r="H17" s="622"/>
      <c r="I17" s="633"/>
      <c r="J17" s="635"/>
      <c r="K17" s="635"/>
      <c r="L17" s="634"/>
    </row>
    <row r="18" spans="1:12" ht="12" customHeight="1" x14ac:dyDescent="0.3">
      <c r="A18" s="315" t="s">
        <v>492</v>
      </c>
      <c r="B18" s="315" t="s">
        <v>493</v>
      </c>
      <c r="C18" s="616" t="s">
        <v>494</v>
      </c>
      <c r="D18" s="617"/>
      <c r="E18" s="617"/>
      <c r="F18" s="617"/>
      <c r="G18" s="619"/>
      <c r="H18" s="616" t="s">
        <v>418</v>
      </c>
      <c r="I18" s="619"/>
      <c r="J18" s="616" t="s">
        <v>584</v>
      </c>
      <c r="K18" s="619"/>
      <c r="L18" s="315" t="s">
        <v>580</v>
      </c>
    </row>
    <row r="19" spans="1:12" ht="106.5" customHeight="1" x14ac:dyDescent="0.3">
      <c r="A19" s="309">
        <v>1</v>
      </c>
      <c r="B19" s="310" t="s">
        <v>583</v>
      </c>
      <c r="C19" s="623" t="s">
        <v>629</v>
      </c>
      <c r="D19" s="624"/>
      <c r="E19" s="624"/>
      <c r="F19" s="624"/>
      <c r="G19" s="625"/>
      <c r="H19" s="623" t="s">
        <v>627</v>
      </c>
      <c r="I19" s="625"/>
      <c r="J19" s="633" t="s">
        <v>56</v>
      </c>
      <c r="K19" s="634"/>
      <c r="L19" s="310" t="s">
        <v>581</v>
      </c>
    </row>
    <row r="20" spans="1:12" ht="81" customHeight="1" x14ac:dyDescent="0.3">
      <c r="A20" s="309">
        <v>2</v>
      </c>
      <c r="B20" s="310" t="s">
        <v>583</v>
      </c>
      <c r="C20" s="620" t="s">
        <v>626</v>
      </c>
      <c r="D20" s="621"/>
      <c r="E20" s="621"/>
      <c r="F20" s="621"/>
      <c r="G20" s="622"/>
      <c r="H20" s="620" t="s">
        <v>628</v>
      </c>
      <c r="I20" s="622"/>
      <c r="J20" s="633" t="s">
        <v>56</v>
      </c>
      <c r="K20" s="634"/>
      <c r="L20" s="310" t="s">
        <v>581</v>
      </c>
    </row>
    <row r="21" spans="1:12" ht="75.75" customHeight="1" x14ac:dyDescent="0.3">
      <c r="A21" s="309">
        <v>3</v>
      </c>
      <c r="B21" s="310" t="s">
        <v>583</v>
      </c>
      <c r="C21" s="620" t="s">
        <v>630</v>
      </c>
      <c r="D21" s="621"/>
      <c r="E21" s="621"/>
      <c r="F21" s="621"/>
      <c r="G21" s="622"/>
      <c r="H21" s="620" t="s">
        <v>632</v>
      </c>
      <c r="I21" s="622"/>
      <c r="J21" s="633" t="s">
        <v>56</v>
      </c>
      <c r="K21" s="634"/>
      <c r="L21" s="310" t="s">
        <v>581</v>
      </c>
    </row>
    <row r="22" spans="1:12" ht="25.5" customHeight="1" x14ac:dyDescent="0.3">
      <c r="A22" s="315" t="s">
        <v>492</v>
      </c>
      <c r="B22" s="616" t="s">
        <v>495</v>
      </c>
      <c r="C22" s="617"/>
      <c r="D22" s="617"/>
      <c r="E22" s="617"/>
      <c r="F22" s="617"/>
      <c r="G22" s="617"/>
      <c r="H22" s="617"/>
      <c r="I22" s="617"/>
      <c r="J22" s="617"/>
      <c r="K22" s="619"/>
      <c r="L22" s="315" t="s">
        <v>496</v>
      </c>
    </row>
    <row r="23" spans="1:12" ht="42.6" customHeight="1" x14ac:dyDescent="0.3">
      <c r="A23" s="309">
        <v>1</v>
      </c>
      <c r="B23" s="620" t="s">
        <v>600</v>
      </c>
      <c r="C23" s="621"/>
      <c r="D23" s="621"/>
      <c r="E23" s="621"/>
      <c r="F23" s="621"/>
      <c r="G23" s="621"/>
      <c r="H23" s="621"/>
      <c r="I23" s="621"/>
      <c r="J23" s="621"/>
      <c r="K23" s="622"/>
      <c r="L23" s="310" t="s">
        <v>56</v>
      </c>
    </row>
    <row r="24" spans="1:12" ht="15.75" customHeight="1" x14ac:dyDescent="0.3">
      <c r="A24" s="616" t="s">
        <v>497</v>
      </c>
      <c r="B24" s="617"/>
      <c r="C24" s="617"/>
      <c r="D24" s="617"/>
      <c r="E24" s="617"/>
      <c r="F24" s="627"/>
      <c r="G24" s="627"/>
      <c r="H24" s="617"/>
      <c r="I24" s="627"/>
      <c r="J24" s="627"/>
      <c r="K24" s="617"/>
      <c r="L24" s="639"/>
    </row>
    <row r="25" spans="1:12" ht="26.25" customHeight="1" x14ac:dyDescent="0.3">
      <c r="A25" s="616" t="s">
        <v>498</v>
      </c>
      <c r="B25" s="617"/>
      <c r="C25" s="619"/>
      <c r="D25" s="620">
        <v>1</v>
      </c>
      <c r="E25" s="621"/>
      <c r="F25" s="640" t="s">
        <v>582</v>
      </c>
      <c r="G25" s="640"/>
      <c r="H25" s="321">
        <v>2024</v>
      </c>
      <c r="I25" s="640" t="s">
        <v>499</v>
      </c>
      <c r="J25" s="640"/>
      <c r="L25" s="310" t="s">
        <v>581</v>
      </c>
    </row>
    <row r="26" spans="1:12" ht="26.25" customHeight="1" x14ac:dyDescent="0.3">
      <c r="A26" s="616" t="s">
        <v>500</v>
      </c>
      <c r="B26" s="617"/>
      <c r="C26" s="619"/>
      <c r="D26" s="620"/>
      <c r="E26" s="621"/>
      <c r="F26" s="641"/>
      <c r="G26" s="641"/>
      <c r="H26" s="621"/>
      <c r="I26" s="641"/>
      <c r="J26" s="641"/>
      <c r="K26" s="621"/>
      <c r="L26" s="642"/>
    </row>
    <row r="27" spans="1:12" ht="45.75" customHeight="1" x14ac:dyDescent="0.3">
      <c r="A27" s="616" t="s">
        <v>501</v>
      </c>
      <c r="B27" s="617"/>
      <c r="C27" s="619"/>
      <c r="D27" s="633"/>
      <c r="E27" s="635"/>
      <c r="F27" s="635"/>
      <c r="G27" s="635"/>
      <c r="H27" s="635"/>
      <c r="I27" s="635"/>
      <c r="J27" s="635"/>
      <c r="K27" s="635"/>
      <c r="L27" s="634"/>
    </row>
    <row r="28" spans="1:12" ht="17.850000000000001" customHeight="1" x14ac:dyDescent="0.3">
      <c r="A28" s="616" t="s">
        <v>502</v>
      </c>
      <c r="B28" s="617"/>
      <c r="C28" s="619"/>
      <c r="D28" s="620"/>
      <c r="E28" s="621"/>
      <c r="F28" s="621"/>
      <c r="G28" s="621"/>
      <c r="H28" s="621"/>
      <c r="I28" s="621"/>
      <c r="J28" s="621"/>
      <c r="K28" s="621"/>
      <c r="L28" s="622"/>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6B716A34-F429-4425-933C-EBC5286FEBB0}">
          <x14:formula1>
            <xm:f>Datos!$K$2:$K$3</xm:f>
          </x14:formula1>
          <xm:sqref>J19:K21</xm:sqref>
        </x14:dataValidation>
        <x14:dataValidation type="list" allowBlank="1" showInputMessage="1" showErrorMessage="1" xr:uid="{8FE029F9-015E-40D0-90CF-AFFD59F5153A}">
          <x14:formula1>
            <xm:f>Datos!$K$2:$K$4</xm:f>
          </x14:formula1>
          <xm:sqref>L23</xm:sqref>
        </x14:dataValidation>
        <x14:dataValidation type="list" allowBlank="1" showInputMessage="1" showErrorMessage="1" xr:uid="{0B8CBD0F-7D84-4CCD-90A3-432946C9CC15}">
          <x14:formula1>
            <xm:f>Datos!$J$2:$J$5</xm:f>
          </x14:formula1>
          <xm:sqref>K16:L16</xm:sqref>
        </x14:dataValidation>
        <x14:dataValidation type="list" allowBlank="1" showInputMessage="1" showErrorMessage="1" xr:uid="{A0331E35-8694-4AA3-AC4D-63AC068E5D7F}">
          <x14:formula1>
            <xm:f>Datos!$I$2:$I$7</xm:f>
          </x14:formula1>
          <xm:sqref>K15:L15</xm:sqref>
        </x14:dataValidation>
        <x14:dataValidation type="list" allowBlank="1" showInputMessage="1" showErrorMessage="1" xr:uid="{EB588202-312A-499F-9F4C-536FD49F95EB}">
          <x14:formula1>
            <xm:f>Datos!$H$2:$H$3</xm:f>
          </x14:formula1>
          <xm:sqref>D15:H15</xm:sqref>
        </x14:dataValidation>
        <x14:dataValidation type="list" allowBlank="1" showInputMessage="1" showErrorMessage="1" xr:uid="{9EC87933-7767-4FDF-96AF-488AE574DF68}">
          <x14:formula1>
            <xm:f>Datos!$G$2:$G$8</xm:f>
          </x14:formula1>
          <xm:sqref>K13:L13</xm:sqref>
        </x14:dataValidation>
        <x14:dataValidation type="list" allowBlank="1" showInputMessage="1" showErrorMessage="1" xr:uid="{969076F4-AB26-4732-9B12-1FE3125A1350}">
          <x14:formula1>
            <xm:f>Datos!$F$2:$F$18</xm:f>
          </x14:formula1>
          <xm:sqref>K8:L8</xm:sqref>
        </x14:dataValidation>
        <x14:dataValidation type="list" allowBlank="1" showInputMessage="1" showErrorMessage="1" xr:uid="{56E33FFB-88FB-425B-BBFE-3F380ADDBD7C}">
          <x14:formula1>
            <xm:f>Datos!$E$2:$E$23</xm:f>
          </x14:formula1>
          <xm:sqref>D8:H8</xm:sqref>
        </x14:dataValidation>
        <x14:dataValidation type="list" allowBlank="1" showInputMessage="1" showErrorMessage="1" xr:uid="{AD27BD54-8145-47B1-9095-21B287088195}">
          <x14:formula1>
            <xm:f>Datos!$D$2:$D$7</xm:f>
          </x14:formula1>
          <xm:sqref>K7:L7</xm:sqref>
        </x14:dataValidation>
        <x14:dataValidation type="list" allowBlank="1" showInputMessage="1" showErrorMessage="1" xr:uid="{DD581377-F971-47D3-86C5-D12A7B1FDC68}">
          <x14:formula1>
            <xm:f>Datos!$C$2:$C$3</xm:f>
          </x14:formula1>
          <xm:sqref>D7:H7</xm:sqref>
        </x14:dataValidation>
        <x14:dataValidation type="list" allowBlank="1" showInputMessage="1" showErrorMessage="1" xr:uid="{98832CFD-F079-4144-BE80-BDEF13339EC5}">
          <x14:formula1>
            <xm:f>Datos!$B$2:$B$6</xm:f>
          </x14:formula1>
          <xm:sqref>K6:L6</xm:sqref>
        </x14:dataValidation>
        <x14:dataValidation type="list" allowBlank="1" showInputMessage="1" showErrorMessage="1" xr:uid="{36C61605-90E2-4BFE-8D80-5CB1A146E2EE}">
          <x14:formula1>
            <xm:f>Datos!$A$2:$A$5</xm:f>
          </x14:formula1>
          <xm:sqref>D6:H6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56A51-9AC2-4F41-88A9-2EC7AAA4149F}">
  <sheetPr>
    <tabColor theme="5" tint="0.59999389629810485"/>
  </sheetPr>
  <dimension ref="A1:Q127"/>
  <sheetViews>
    <sheetView topLeftCell="A31" zoomScale="70" zoomScaleNormal="70" workbookViewId="0">
      <selection activeCell="D121" sqref="D121"/>
    </sheetView>
  </sheetViews>
  <sheetFormatPr baseColWidth="10" defaultColWidth="10.88671875" defaultRowHeight="13.8" x14ac:dyDescent="0.3"/>
  <cols>
    <col min="1" max="1" width="49.6640625" style="112" customWidth="1"/>
    <col min="2" max="13" width="35.6640625" style="112" customWidth="1"/>
    <col min="14" max="14" width="23.109375" style="112" customWidth="1"/>
    <col min="15" max="15" width="18.109375" style="112" customWidth="1"/>
    <col min="16" max="16" width="8.44140625" style="112" customWidth="1"/>
    <col min="17" max="17" width="18.44140625" style="112" bestFit="1" customWidth="1"/>
    <col min="18" max="18" width="5.6640625" style="112" customWidth="1"/>
    <col min="19" max="19" width="18.44140625" style="112" bestFit="1" customWidth="1"/>
    <col min="20" max="20" width="4.6640625" style="112" customWidth="1"/>
    <col min="21" max="21" width="23" style="112" bestFit="1" customWidth="1"/>
    <col min="22" max="22" width="10.88671875" style="112"/>
    <col min="23" max="23" width="18.44140625" style="112" bestFit="1" customWidth="1"/>
    <col min="24" max="24" width="16.109375" style="112" customWidth="1"/>
    <col min="25" max="16384" width="10.88671875" style="112"/>
  </cols>
  <sheetData>
    <row r="1" spans="1:15" s="198" customFormat="1" ht="32.25" customHeight="1" thickBot="1" x14ac:dyDescent="0.35">
      <c r="A1" s="574"/>
      <c r="B1" s="551" t="s">
        <v>372</v>
      </c>
      <c r="C1" s="552"/>
      <c r="D1" s="552"/>
      <c r="E1" s="552"/>
      <c r="F1" s="552"/>
      <c r="G1" s="552"/>
      <c r="H1" s="552"/>
      <c r="I1" s="552"/>
      <c r="J1" s="552"/>
      <c r="K1" s="552"/>
      <c r="L1" s="553"/>
      <c r="M1" s="548" t="s">
        <v>413</v>
      </c>
      <c r="N1" s="549"/>
      <c r="O1" s="550"/>
    </row>
    <row r="2" spans="1:15" s="198" customFormat="1" ht="30.75" customHeight="1" thickBot="1" x14ac:dyDescent="0.35">
      <c r="A2" s="575"/>
      <c r="B2" s="554" t="s">
        <v>373</v>
      </c>
      <c r="C2" s="555"/>
      <c r="D2" s="555"/>
      <c r="E2" s="555"/>
      <c r="F2" s="555"/>
      <c r="G2" s="555"/>
      <c r="H2" s="555"/>
      <c r="I2" s="555"/>
      <c r="J2" s="555"/>
      <c r="K2" s="555"/>
      <c r="L2" s="556"/>
      <c r="M2" s="548" t="s">
        <v>379</v>
      </c>
      <c r="N2" s="549"/>
      <c r="O2" s="550"/>
    </row>
    <row r="3" spans="1:15" s="198" customFormat="1" ht="24" customHeight="1" thickBot="1" x14ac:dyDescent="0.35">
      <c r="A3" s="575"/>
      <c r="B3" s="554" t="s">
        <v>374</v>
      </c>
      <c r="C3" s="555"/>
      <c r="D3" s="555"/>
      <c r="E3" s="555"/>
      <c r="F3" s="555"/>
      <c r="G3" s="555"/>
      <c r="H3" s="555"/>
      <c r="I3" s="555"/>
      <c r="J3" s="555"/>
      <c r="K3" s="555"/>
      <c r="L3" s="556"/>
      <c r="M3" s="548" t="s">
        <v>380</v>
      </c>
      <c r="N3" s="549"/>
      <c r="O3" s="550"/>
    </row>
    <row r="4" spans="1:15" s="198" customFormat="1" ht="21.75" customHeight="1" thickBot="1" x14ac:dyDescent="0.35">
      <c r="A4" s="576"/>
      <c r="B4" s="557" t="s">
        <v>459</v>
      </c>
      <c r="C4" s="558"/>
      <c r="D4" s="558"/>
      <c r="E4" s="558"/>
      <c r="F4" s="558"/>
      <c r="G4" s="558"/>
      <c r="H4" s="558"/>
      <c r="I4" s="558"/>
      <c r="J4" s="558"/>
      <c r="K4" s="558"/>
      <c r="L4" s="559"/>
      <c r="M4" s="548" t="s">
        <v>371</v>
      </c>
      <c r="N4" s="549"/>
      <c r="O4" s="550"/>
    </row>
    <row r="5" spans="1:15" s="198" customFormat="1" ht="21.75" customHeight="1" thickBot="1" x14ac:dyDescent="0.35">
      <c r="A5" s="199"/>
      <c r="B5" s="200"/>
      <c r="C5" s="200"/>
      <c r="D5" s="200"/>
      <c r="E5" s="200"/>
      <c r="F5" s="200"/>
      <c r="G5" s="200"/>
      <c r="H5" s="200"/>
      <c r="I5" s="200"/>
      <c r="J5" s="200"/>
      <c r="K5" s="200"/>
      <c r="L5" s="200"/>
      <c r="M5" s="201"/>
      <c r="N5" s="201"/>
      <c r="O5" s="201"/>
    </row>
    <row r="6" spans="1:15" s="198" customFormat="1" ht="21.75" customHeight="1" thickBot="1" x14ac:dyDescent="0.35">
      <c r="A6" s="578" t="s">
        <v>409</v>
      </c>
      <c r="B6" s="291" t="s">
        <v>343</v>
      </c>
      <c r="C6" s="249" t="s">
        <v>585</v>
      </c>
      <c r="D6" s="291" t="s">
        <v>344</v>
      </c>
      <c r="E6" s="249" t="s">
        <v>585</v>
      </c>
      <c r="F6" s="291" t="s">
        <v>345</v>
      </c>
      <c r="G6" s="250"/>
      <c r="H6" s="291" t="s">
        <v>346</v>
      </c>
      <c r="I6" s="251"/>
      <c r="J6" s="562" t="s">
        <v>369</v>
      </c>
      <c r="K6" s="577"/>
      <c r="L6" s="290" t="s">
        <v>410</v>
      </c>
      <c r="M6" s="592"/>
      <c r="N6" s="592"/>
      <c r="O6" s="592"/>
    </row>
    <row r="7" spans="1:15" s="198" customFormat="1" ht="21.75" customHeight="1" thickBot="1" x14ac:dyDescent="0.35">
      <c r="A7" s="578"/>
      <c r="B7" s="292" t="s">
        <v>347</v>
      </c>
      <c r="C7" s="252"/>
      <c r="D7" s="291" t="s">
        <v>348</v>
      </c>
      <c r="E7" s="253"/>
      <c r="F7" s="291" t="s">
        <v>349</v>
      </c>
      <c r="G7" s="253"/>
      <c r="H7" s="291" t="s">
        <v>350</v>
      </c>
      <c r="I7" s="251"/>
      <c r="J7" s="562"/>
      <c r="K7" s="577"/>
      <c r="L7" s="290" t="s">
        <v>411</v>
      </c>
      <c r="M7" s="592"/>
      <c r="N7" s="592"/>
      <c r="O7" s="592"/>
    </row>
    <row r="8" spans="1:15" s="198" customFormat="1" ht="21.75" customHeight="1" thickBot="1" x14ac:dyDescent="0.35">
      <c r="A8" s="578"/>
      <c r="B8" s="291" t="s">
        <v>351</v>
      </c>
      <c r="C8" s="249"/>
      <c r="D8" s="291" t="s">
        <v>352</v>
      </c>
      <c r="E8" s="253"/>
      <c r="F8" s="291" t="s">
        <v>353</v>
      </c>
      <c r="G8" s="253"/>
      <c r="H8" s="291" t="s">
        <v>354</v>
      </c>
      <c r="I8" s="251"/>
      <c r="J8" s="562"/>
      <c r="K8" s="577"/>
      <c r="L8" s="290" t="s">
        <v>412</v>
      </c>
      <c r="M8" s="592" t="s">
        <v>585</v>
      </c>
      <c r="N8" s="592"/>
      <c r="O8" s="592"/>
    </row>
    <row r="9" spans="1:15" s="198" customFormat="1" ht="21.75" customHeight="1" thickBot="1" x14ac:dyDescent="0.35">
      <c r="A9" s="199"/>
      <c r="B9" s="200"/>
      <c r="C9" s="200"/>
      <c r="D9" s="200"/>
      <c r="E9" s="200"/>
      <c r="F9" s="200"/>
      <c r="G9" s="200"/>
      <c r="H9" s="200"/>
      <c r="I9" s="200"/>
      <c r="J9" s="200"/>
      <c r="K9" s="200"/>
      <c r="L9" s="200"/>
      <c r="M9" s="201"/>
      <c r="N9" s="201"/>
      <c r="O9" s="201"/>
    </row>
    <row r="10" spans="1:15" ht="40.35" customHeight="1" thickBot="1" x14ac:dyDescent="0.35">
      <c r="A10" s="168" t="s">
        <v>612</v>
      </c>
      <c r="B10" s="587" t="s">
        <v>614</v>
      </c>
      <c r="C10" s="588"/>
      <c r="D10" s="588"/>
      <c r="E10" s="588"/>
      <c r="F10" s="588"/>
      <c r="G10" s="588"/>
      <c r="H10" s="588"/>
      <c r="I10" s="588"/>
      <c r="J10" s="588"/>
      <c r="K10" s="589"/>
      <c r="L10" s="291" t="s">
        <v>613</v>
      </c>
      <c r="M10" s="584">
        <v>2024110010313</v>
      </c>
      <c r="N10" s="585"/>
      <c r="O10" s="586"/>
    </row>
    <row r="11" spans="1:15" ht="15" customHeight="1" thickBot="1" x14ac:dyDescent="0.35">
      <c r="A11" s="117"/>
      <c r="B11" s="118"/>
      <c r="C11" s="118"/>
      <c r="D11" s="120"/>
      <c r="E11" s="119"/>
      <c r="F11" s="119"/>
      <c r="G11" s="121"/>
      <c r="H11" s="121"/>
      <c r="I11" s="122"/>
      <c r="J11" s="122"/>
      <c r="K11" s="118"/>
      <c r="L11" s="118"/>
      <c r="M11" s="118"/>
      <c r="N11" s="118"/>
      <c r="O11" s="118"/>
    </row>
    <row r="12" spans="1:15" ht="15" customHeight="1" x14ac:dyDescent="0.3">
      <c r="A12" s="581" t="s">
        <v>422</v>
      </c>
      <c r="B12" s="563" t="s">
        <v>601</v>
      </c>
      <c r="C12" s="564"/>
      <c r="D12" s="564"/>
      <c r="E12" s="564"/>
      <c r="F12" s="564"/>
      <c r="G12" s="564"/>
      <c r="H12" s="564"/>
      <c r="I12" s="564"/>
      <c r="J12" s="564"/>
      <c r="K12" s="564"/>
      <c r="L12" s="564"/>
      <c r="M12" s="564"/>
      <c r="N12" s="564"/>
      <c r="O12" s="565"/>
    </row>
    <row r="13" spans="1:15" ht="15" customHeight="1" x14ac:dyDescent="0.3">
      <c r="A13" s="582"/>
      <c r="B13" s="566"/>
      <c r="C13" s="567"/>
      <c r="D13" s="567"/>
      <c r="E13" s="567"/>
      <c r="F13" s="567"/>
      <c r="G13" s="567"/>
      <c r="H13" s="567"/>
      <c r="I13" s="567"/>
      <c r="J13" s="567"/>
      <c r="K13" s="567"/>
      <c r="L13" s="567"/>
      <c r="M13" s="567"/>
      <c r="N13" s="567"/>
      <c r="O13" s="568"/>
    </row>
    <row r="14" spans="1:15" ht="15" customHeight="1" thickBot="1" x14ac:dyDescent="0.35">
      <c r="A14" s="583"/>
      <c r="B14" s="569"/>
      <c r="C14" s="570"/>
      <c r="D14" s="570"/>
      <c r="E14" s="570"/>
      <c r="F14" s="570"/>
      <c r="G14" s="570"/>
      <c r="H14" s="570"/>
      <c r="I14" s="570"/>
      <c r="J14" s="570"/>
      <c r="K14" s="570"/>
      <c r="L14" s="570"/>
      <c r="M14" s="570"/>
      <c r="N14" s="570"/>
      <c r="O14" s="571"/>
    </row>
    <row r="15" spans="1:15" ht="9" customHeight="1" thickBot="1" x14ac:dyDescent="0.35">
      <c r="A15" s="126"/>
      <c r="B15" s="197"/>
      <c r="C15" s="127"/>
      <c r="D15" s="127"/>
      <c r="E15" s="127"/>
      <c r="F15" s="127"/>
      <c r="G15" s="128"/>
      <c r="H15" s="128"/>
      <c r="I15" s="128"/>
      <c r="J15" s="128"/>
      <c r="K15" s="128"/>
      <c r="L15" s="129"/>
      <c r="M15" s="129"/>
      <c r="N15" s="129"/>
      <c r="O15" s="129"/>
    </row>
    <row r="16" spans="1:15" s="130" customFormat="1" ht="37.5" customHeight="1" thickBot="1" x14ac:dyDescent="0.35">
      <c r="A16" s="168" t="s">
        <v>408</v>
      </c>
      <c r="B16" s="572" t="s">
        <v>442</v>
      </c>
      <c r="C16" s="572"/>
      <c r="D16" s="572"/>
      <c r="E16" s="572"/>
      <c r="F16" s="572"/>
      <c r="G16" s="578" t="s">
        <v>364</v>
      </c>
      <c r="H16" s="578"/>
      <c r="I16" s="649" t="s">
        <v>642</v>
      </c>
      <c r="J16" s="649"/>
      <c r="K16" s="649"/>
      <c r="L16" s="649"/>
      <c r="M16" s="649"/>
      <c r="N16" s="649"/>
      <c r="O16" s="649"/>
    </row>
    <row r="17" spans="1:17" ht="9" customHeight="1" thickBot="1" x14ac:dyDescent="0.35">
      <c r="A17" s="126"/>
      <c r="B17" s="128"/>
      <c r="C17" s="127"/>
      <c r="D17" s="127"/>
      <c r="E17" s="127"/>
      <c r="F17" s="127"/>
      <c r="G17" s="128"/>
      <c r="H17" s="128"/>
      <c r="I17" s="128"/>
      <c r="J17" s="128"/>
      <c r="K17" s="128"/>
      <c r="L17" s="129"/>
      <c r="M17" s="129"/>
      <c r="N17" s="129"/>
      <c r="O17" s="129"/>
    </row>
    <row r="18" spans="1:17" ht="56.25" customHeight="1" thickBot="1" x14ac:dyDescent="0.35">
      <c r="A18" s="168" t="s">
        <v>312</v>
      </c>
      <c r="B18" s="572" t="s">
        <v>590</v>
      </c>
      <c r="C18" s="572"/>
      <c r="D18" s="572"/>
      <c r="E18" s="572"/>
      <c r="F18" s="168" t="s">
        <v>313</v>
      </c>
      <c r="G18" s="579" t="s">
        <v>588</v>
      </c>
      <c r="H18" s="579"/>
      <c r="I18" s="579"/>
      <c r="J18" s="168" t="s">
        <v>314</v>
      </c>
      <c r="K18" s="572" t="s">
        <v>589</v>
      </c>
      <c r="L18" s="572"/>
      <c r="M18" s="572"/>
      <c r="N18" s="572"/>
      <c r="O18" s="572"/>
    </row>
    <row r="19" spans="1:17" ht="9" customHeight="1" x14ac:dyDescent="0.3">
      <c r="A19" s="116"/>
      <c r="B19" s="113"/>
      <c r="C19" s="580"/>
      <c r="D19" s="580"/>
      <c r="E19" s="580"/>
      <c r="F19" s="580"/>
      <c r="G19" s="580"/>
      <c r="H19" s="580"/>
      <c r="I19" s="580"/>
      <c r="J19" s="580"/>
      <c r="K19" s="580"/>
      <c r="L19" s="580"/>
      <c r="M19" s="580"/>
      <c r="N19" s="580"/>
      <c r="O19" s="580"/>
    </row>
    <row r="21" spans="1:17" ht="16.5" customHeight="1" thickBot="1" x14ac:dyDescent="0.35">
      <c r="A21" s="195"/>
      <c r="B21" s="196"/>
      <c r="C21" s="196"/>
      <c r="D21" s="196"/>
      <c r="E21" s="196"/>
      <c r="F21" s="196"/>
      <c r="G21" s="196"/>
      <c r="H21" s="196"/>
      <c r="I21" s="196"/>
      <c r="J21" s="196"/>
      <c r="K21" s="196"/>
      <c r="L21" s="196"/>
      <c r="M21" s="196"/>
      <c r="N21" s="196"/>
      <c r="O21" s="196"/>
    </row>
    <row r="22" spans="1:17" ht="32.1" customHeight="1" thickBot="1" x14ac:dyDescent="0.35">
      <c r="A22" s="560" t="s">
        <v>315</v>
      </c>
      <c r="B22" s="561"/>
      <c r="C22" s="561"/>
      <c r="D22" s="561"/>
      <c r="E22" s="561"/>
      <c r="F22" s="561"/>
      <c r="G22" s="561"/>
      <c r="H22" s="561"/>
      <c r="I22" s="561"/>
      <c r="J22" s="561"/>
      <c r="K22" s="561"/>
      <c r="L22" s="561"/>
      <c r="M22" s="561"/>
      <c r="N22" s="561"/>
      <c r="O22" s="562"/>
    </row>
    <row r="23" spans="1:17" ht="32.1" customHeight="1" thickBot="1" x14ac:dyDescent="0.35">
      <c r="A23" s="560" t="s">
        <v>316</v>
      </c>
      <c r="B23" s="561"/>
      <c r="C23" s="561"/>
      <c r="D23" s="561"/>
      <c r="E23" s="561"/>
      <c r="F23" s="561"/>
      <c r="G23" s="561"/>
      <c r="H23" s="561"/>
      <c r="I23" s="561"/>
      <c r="J23" s="561"/>
      <c r="K23" s="561"/>
      <c r="L23" s="561"/>
      <c r="M23" s="561"/>
      <c r="N23" s="561"/>
      <c r="O23" s="562"/>
    </row>
    <row r="24" spans="1:17" ht="32.1" customHeight="1" thickBot="1" x14ac:dyDescent="0.35">
      <c r="A24" s="139"/>
      <c r="B24" s="131" t="s">
        <v>343</v>
      </c>
      <c r="C24" s="131" t="s">
        <v>344</v>
      </c>
      <c r="D24" s="131" t="s">
        <v>345</v>
      </c>
      <c r="E24" s="131" t="s">
        <v>346</v>
      </c>
      <c r="F24" s="131" t="s">
        <v>347</v>
      </c>
      <c r="G24" s="131" t="s">
        <v>348</v>
      </c>
      <c r="H24" s="131" t="s">
        <v>349</v>
      </c>
      <c r="I24" s="131" t="s">
        <v>350</v>
      </c>
      <c r="J24" s="131" t="s">
        <v>351</v>
      </c>
      <c r="K24" s="131" t="s">
        <v>352</v>
      </c>
      <c r="L24" s="131" t="s">
        <v>353</v>
      </c>
      <c r="M24" s="131" t="s">
        <v>354</v>
      </c>
      <c r="N24" s="132" t="s">
        <v>355</v>
      </c>
      <c r="O24" s="132" t="s">
        <v>365</v>
      </c>
    </row>
    <row r="25" spans="1:17" ht="32.1" customHeight="1" x14ac:dyDescent="0.3">
      <c r="A25" s="133" t="s">
        <v>317</v>
      </c>
      <c r="B25" s="402">
        <v>94776000</v>
      </c>
      <c r="C25" s="402">
        <v>738890000</v>
      </c>
      <c r="D25" s="402">
        <v>85060000</v>
      </c>
      <c r="E25" s="350">
        <v>0</v>
      </c>
      <c r="F25" s="350">
        <v>0</v>
      </c>
      <c r="G25" s="350">
        <v>0</v>
      </c>
      <c r="H25" s="350">
        <v>0</v>
      </c>
      <c r="I25" s="350">
        <v>0</v>
      </c>
      <c r="J25" s="350">
        <v>4000000</v>
      </c>
      <c r="K25" s="350">
        <v>0</v>
      </c>
      <c r="L25" s="350">
        <v>0</v>
      </c>
      <c r="M25" s="350">
        <v>0</v>
      </c>
      <c r="N25" s="384">
        <f>SUM(B25:M25)</f>
        <v>922726000</v>
      </c>
      <c r="O25" s="376">
        <v>1</v>
      </c>
    </row>
    <row r="26" spans="1:17" ht="32.1" customHeight="1" x14ac:dyDescent="0.3">
      <c r="A26" s="133" t="s">
        <v>318</v>
      </c>
      <c r="B26" s="417">
        <v>59208000</v>
      </c>
      <c r="C26" s="417">
        <v>36168000</v>
      </c>
      <c r="D26" s="403">
        <v>0</v>
      </c>
      <c r="E26" s="379">
        <v>0</v>
      </c>
      <c r="F26" s="379">
        <v>0</v>
      </c>
      <c r="G26" s="379">
        <v>0</v>
      </c>
      <c r="H26" s="379">
        <v>0</v>
      </c>
      <c r="I26" s="379">
        <v>0</v>
      </c>
      <c r="J26" s="379">
        <v>0</v>
      </c>
      <c r="K26" s="379">
        <v>0</v>
      </c>
      <c r="L26" s="379">
        <v>0</v>
      </c>
      <c r="M26" s="379">
        <v>0</v>
      </c>
      <c r="N26" s="384">
        <f t="shared" ref="N26:N30" si="0">SUM(B26:M26)</f>
        <v>95376000</v>
      </c>
      <c r="O26" s="378">
        <f>N26/N25</f>
        <v>0.10336329527942206</v>
      </c>
    </row>
    <row r="27" spans="1:17" ht="32.1" customHeight="1" x14ac:dyDescent="0.3">
      <c r="A27" s="133" t="s">
        <v>319</v>
      </c>
      <c r="B27" s="403">
        <v>0</v>
      </c>
      <c r="C27" s="403">
        <v>266400</v>
      </c>
      <c r="D27" s="403">
        <v>0</v>
      </c>
      <c r="E27" s="379">
        <v>0</v>
      </c>
      <c r="F27" s="379">
        <v>0</v>
      </c>
      <c r="G27" s="379">
        <v>0</v>
      </c>
      <c r="H27" s="379">
        <v>0</v>
      </c>
      <c r="I27" s="379">
        <v>0</v>
      </c>
      <c r="J27" s="379">
        <v>0</v>
      </c>
      <c r="K27" s="379">
        <v>0</v>
      </c>
      <c r="L27" s="379">
        <v>0</v>
      </c>
      <c r="M27" s="379">
        <v>0</v>
      </c>
      <c r="N27" s="384">
        <f t="shared" si="0"/>
        <v>266400</v>
      </c>
      <c r="O27" s="385">
        <f>N27/N25</f>
        <v>2.8870975782626697E-4</v>
      </c>
    </row>
    <row r="28" spans="1:17" ht="32.1" customHeight="1" x14ac:dyDescent="0.3">
      <c r="A28" s="133" t="s">
        <v>361</v>
      </c>
      <c r="B28" s="404">
        <v>3471921</v>
      </c>
      <c r="C28" s="404">
        <v>2809465</v>
      </c>
      <c r="D28" s="404">
        <v>22743389</v>
      </c>
      <c r="E28" s="386">
        <v>0</v>
      </c>
      <c r="F28" s="386">
        <v>0</v>
      </c>
      <c r="G28" s="386">
        <v>0</v>
      </c>
      <c r="H28" s="386">
        <v>0</v>
      </c>
      <c r="I28" s="386">
        <v>0</v>
      </c>
      <c r="J28" s="386">
        <v>0</v>
      </c>
      <c r="K28" s="386">
        <v>0</v>
      </c>
      <c r="L28" s="386">
        <v>0</v>
      </c>
      <c r="M28" s="386">
        <v>0</v>
      </c>
      <c r="N28" s="384">
        <f t="shared" si="0"/>
        <v>29024775</v>
      </c>
      <c r="O28" s="387">
        <v>1</v>
      </c>
      <c r="Q28" s="352"/>
    </row>
    <row r="29" spans="1:17" ht="32.1" customHeight="1" x14ac:dyDescent="0.3">
      <c r="A29" s="133" t="s">
        <v>363</v>
      </c>
      <c r="B29" s="403">
        <v>0</v>
      </c>
      <c r="C29" s="403">
        <v>0</v>
      </c>
      <c r="D29" s="403">
        <v>0</v>
      </c>
      <c r="E29" s="379">
        <v>0</v>
      </c>
      <c r="F29" s="379">
        <v>0</v>
      </c>
      <c r="G29" s="379">
        <v>0</v>
      </c>
      <c r="H29" s="379">
        <v>0</v>
      </c>
      <c r="I29" s="379">
        <v>0</v>
      </c>
      <c r="J29" s="379">
        <v>0</v>
      </c>
      <c r="K29" s="379">
        <v>0</v>
      </c>
      <c r="L29" s="379">
        <v>0</v>
      </c>
      <c r="M29" s="379">
        <v>0</v>
      </c>
      <c r="N29" s="384">
        <f t="shared" si="0"/>
        <v>0</v>
      </c>
      <c r="O29" s="388">
        <f>N29/N28</f>
        <v>0</v>
      </c>
    </row>
    <row r="30" spans="1:17" ht="32.1" customHeight="1" thickBot="1" x14ac:dyDescent="0.35">
      <c r="A30" s="136" t="s">
        <v>362</v>
      </c>
      <c r="B30" s="405">
        <v>2216120</v>
      </c>
      <c r="C30" s="405">
        <v>4065266</v>
      </c>
      <c r="D30" s="405">
        <v>0</v>
      </c>
      <c r="E30" s="381">
        <v>0</v>
      </c>
      <c r="F30" s="381">
        <v>0</v>
      </c>
      <c r="G30" s="381">
        <v>0</v>
      </c>
      <c r="H30" s="381">
        <v>0</v>
      </c>
      <c r="I30" s="381">
        <v>0</v>
      </c>
      <c r="J30" s="381">
        <v>0</v>
      </c>
      <c r="K30" s="381">
        <v>0</v>
      </c>
      <c r="L30" s="381">
        <v>0</v>
      </c>
      <c r="M30" s="381">
        <v>0</v>
      </c>
      <c r="N30" s="389">
        <f t="shared" si="0"/>
        <v>6281386</v>
      </c>
      <c r="O30" s="383">
        <f>N30/N28</f>
        <v>0.2164146319825046</v>
      </c>
    </row>
    <row r="31" spans="1:17" s="138" customFormat="1" ht="16.5" customHeight="1" x14ac:dyDescent="0.25"/>
    <row r="32" spans="1:17" s="138" customFormat="1" ht="17.25" customHeight="1" x14ac:dyDescent="0.25"/>
    <row r="33" spans="1:10" ht="5.25" customHeight="1" thickBot="1" x14ac:dyDescent="0.35"/>
    <row r="34" spans="1:10" ht="48" customHeight="1" thickBot="1" x14ac:dyDescent="0.35">
      <c r="A34" s="534" t="s">
        <v>336</v>
      </c>
      <c r="B34" s="535"/>
      <c r="C34" s="535"/>
      <c r="D34" s="535"/>
      <c r="E34" s="535"/>
      <c r="F34" s="535"/>
      <c r="G34" s="535"/>
      <c r="H34" s="535"/>
      <c r="I34" s="536"/>
      <c r="J34" s="143"/>
    </row>
    <row r="35" spans="1:10" ht="50.25" customHeight="1" thickBot="1" x14ac:dyDescent="0.35">
      <c r="A35" s="152" t="s">
        <v>335</v>
      </c>
      <c r="B35" s="537" t="str">
        <f>+B12</f>
        <v>Ejecutar 1 estrategia para garantizar la operación tecnológica de los Centros de Inclusión Digital y sus aulas itinerantes</v>
      </c>
      <c r="C35" s="538"/>
      <c r="D35" s="538"/>
      <c r="E35" s="538"/>
      <c r="F35" s="538"/>
      <c r="G35" s="538"/>
      <c r="H35" s="538"/>
      <c r="I35" s="539"/>
      <c r="J35" s="141"/>
    </row>
    <row r="36" spans="1:10" ht="18.75" customHeight="1" thickBot="1" x14ac:dyDescent="0.35">
      <c r="A36" s="528" t="s">
        <v>419</v>
      </c>
      <c r="B36" s="206">
        <v>2024</v>
      </c>
      <c r="C36" s="206">
        <v>2025</v>
      </c>
      <c r="D36" s="206">
        <v>2026</v>
      </c>
      <c r="E36" s="206">
        <v>2027</v>
      </c>
      <c r="F36" s="206" t="s">
        <v>421</v>
      </c>
      <c r="G36" s="547" t="s">
        <v>420</v>
      </c>
      <c r="H36" s="547" t="s">
        <v>16</v>
      </c>
      <c r="I36" s="547"/>
      <c r="J36" s="141"/>
    </row>
    <row r="37" spans="1:10" ht="50.25" customHeight="1" thickBot="1" x14ac:dyDescent="0.35">
      <c r="A37" s="529"/>
      <c r="B37" s="337">
        <v>1</v>
      </c>
      <c r="C37" s="337">
        <v>1</v>
      </c>
      <c r="D37" s="337">
        <v>1</v>
      </c>
      <c r="E37" s="337">
        <v>1</v>
      </c>
      <c r="F37" s="338">
        <v>1</v>
      </c>
      <c r="G37" s="547"/>
      <c r="H37" s="547"/>
      <c r="I37" s="547"/>
      <c r="J37" s="141"/>
    </row>
    <row r="38" spans="1:10" ht="52.5" customHeight="1" thickBot="1" x14ac:dyDescent="0.35">
      <c r="A38" s="153" t="s">
        <v>320</v>
      </c>
      <c r="B38" s="540">
        <v>0.41</v>
      </c>
      <c r="C38" s="541"/>
      <c r="D38" s="544" t="s">
        <v>341</v>
      </c>
      <c r="E38" s="545"/>
      <c r="F38" s="545"/>
      <c r="G38" s="545"/>
      <c r="H38" s="545"/>
      <c r="I38" s="546"/>
    </row>
    <row r="39" spans="1:10" s="142" customFormat="1" ht="48" customHeight="1" thickBot="1" x14ac:dyDescent="0.35">
      <c r="A39" s="528" t="s">
        <v>356</v>
      </c>
      <c r="B39" s="153" t="s">
        <v>334</v>
      </c>
      <c r="C39" s="152" t="s">
        <v>324</v>
      </c>
      <c r="D39" s="513" t="s">
        <v>338</v>
      </c>
      <c r="E39" s="514"/>
      <c r="F39" s="513" t="s">
        <v>339</v>
      </c>
      <c r="G39" s="514"/>
      <c r="H39" s="154" t="s">
        <v>340</v>
      </c>
      <c r="I39" s="156" t="s">
        <v>337</v>
      </c>
    </row>
    <row r="40" spans="1:10" ht="120.75" customHeight="1" thickBot="1" x14ac:dyDescent="0.35">
      <c r="A40" s="529"/>
      <c r="B40" s="342">
        <v>0</v>
      </c>
      <c r="C40" s="147">
        <v>0</v>
      </c>
      <c r="D40" s="530" t="s">
        <v>660</v>
      </c>
      <c r="E40" s="531"/>
      <c r="F40" s="530" t="s">
        <v>661</v>
      </c>
      <c r="G40" s="531"/>
      <c r="H40" s="374" t="s">
        <v>666</v>
      </c>
      <c r="I40" s="145" t="s">
        <v>663</v>
      </c>
    </row>
    <row r="41" spans="1:10" s="142" customFormat="1" ht="54" customHeight="1" thickBot="1" x14ac:dyDescent="0.35">
      <c r="A41" s="528" t="s">
        <v>357</v>
      </c>
      <c r="B41" s="155" t="s">
        <v>334</v>
      </c>
      <c r="C41" s="154" t="s">
        <v>324</v>
      </c>
      <c r="D41" s="513" t="s">
        <v>338</v>
      </c>
      <c r="E41" s="514"/>
      <c r="F41" s="513" t="s">
        <v>339</v>
      </c>
      <c r="G41" s="514"/>
      <c r="H41" s="154" t="s">
        <v>340</v>
      </c>
      <c r="I41" s="156" t="s">
        <v>337</v>
      </c>
    </row>
    <row r="42" spans="1:10" ht="205.5" customHeight="1" thickBot="1" x14ac:dyDescent="0.35">
      <c r="A42" s="529"/>
      <c r="B42" s="341">
        <v>0.1</v>
      </c>
      <c r="C42" s="147">
        <v>0.1</v>
      </c>
      <c r="D42" s="542" t="s">
        <v>671</v>
      </c>
      <c r="E42" s="543"/>
      <c r="F42" s="530" t="s">
        <v>676</v>
      </c>
      <c r="G42" s="531"/>
      <c r="H42" s="374" t="s">
        <v>666</v>
      </c>
      <c r="I42" s="145" t="s">
        <v>659</v>
      </c>
    </row>
    <row r="43" spans="1:10" s="142" customFormat="1" ht="35.1" customHeight="1" thickBot="1" x14ac:dyDescent="0.35">
      <c r="A43" s="528" t="s">
        <v>358</v>
      </c>
      <c r="B43" s="155" t="s">
        <v>334</v>
      </c>
      <c r="C43" s="154" t="s">
        <v>324</v>
      </c>
      <c r="D43" s="513" t="s">
        <v>338</v>
      </c>
      <c r="E43" s="514"/>
      <c r="F43" s="513" t="s">
        <v>339</v>
      </c>
      <c r="G43" s="514"/>
      <c r="H43" s="154" t="s">
        <v>340</v>
      </c>
      <c r="I43" s="156" t="s">
        <v>337</v>
      </c>
    </row>
    <row r="44" spans="1:10" ht="120.75" customHeight="1" thickBot="1" x14ac:dyDescent="0.35">
      <c r="A44" s="529"/>
      <c r="B44" s="341">
        <v>0.1</v>
      </c>
      <c r="C44" s="147"/>
      <c r="D44" s="530"/>
      <c r="E44" s="531"/>
      <c r="F44" s="530"/>
      <c r="G44" s="531"/>
      <c r="H44" s="144"/>
      <c r="I44" s="145"/>
    </row>
    <row r="45" spans="1:10" s="142" customFormat="1" ht="35.1" customHeight="1" thickBot="1" x14ac:dyDescent="0.35">
      <c r="A45" s="528" t="s">
        <v>359</v>
      </c>
      <c r="B45" s="155" t="s">
        <v>334</v>
      </c>
      <c r="C45" s="155" t="s">
        <v>324</v>
      </c>
      <c r="D45" s="513" t="s">
        <v>338</v>
      </c>
      <c r="E45" s="514"/>
      <c r="F45" s="513" t="s">
        <v>339</v>
      </c>
      <c r="G45" s="514"/>
      <c r="H45" s="154" t="s">
        <v>340</v>
      </c>
      <c r="I45" s="154" t="s">
        <v>337</v>
      </c>
    </row>
    <row r="46" spans="1:10" ht="120.75" customHeight="1" thickBot="1" x14ac:dyDescent="0.35">
      <c r="A46" s="529"/>
      <c r="B46" s="341">
        <v>0.1</v>
      </c>
      <c r="C46" s="147"/>
      <c r="D46" s="532"/>
      <c r="E46" s="533"/>
      <c r="F46" s="532"/>
      <c r="G46" s="533"/>
      <c r="H46" s="163"/>
      <c r="I46" s="164"/>
    </row>
    <row r="47" spans="1:10" s="142" customFormat="1" ht="35.1" customHeight="1" thickBot="1" x14ac:dyDescent="0.35">
      <c r="A47" s="528" t="s">
        <v>360</v>
      </c>
      <c r="B47" s="155" t="s">
        <v>334</v>
      </c>
      <c r="C47" s="154" t="s">
        <v>324</v>
      </c>
      <c r="D47" s="513" t="s">
        <v>338</v>
      </c>
      <c r="E47" s="514"/>
      <c r="F47" s="513" t="s">
        <v>339</v>
      </c>
      <c r="G47" s="514"/>
      <c r="H47" s="154" t="s">
        <v>340</v>
      </c>
      <c r="I47" s="156" t="s">
        <v>337</v>
      </c>
    </row>
    <row r="48" spans="1:10" ht="120.75" customHeight="1" thickBot="1" x14ac:dyDescent="0.35">
      <c r="A48" s="529"/>
      <c r="B48" s="341">
        <v>0.1</v>
      </c>
      <c r="C48" s="147"/>
      <c r="D48" s="515"/>
      <c r="E48" s="517"/>
      <c r="F48" s="515"/>
      <c r="G48" s="517"/>
      <c r="H48" s="144"/>
      <c r="I48" s="146"/>
    </row>
    <row r="49" spans="1:9" s="142" customFormat="1" ht="35.1" customHeight="1" thickBot="1" x14ac:dyDescent="0.35">
      <c r="A49" s="528" t="s">
        <v>342</v>
      </c>
      <c r="B49" s="155" t="s">
        <v>334</v>
      </c>
      <c r="C49" s="154" t="s">
        <v>324</v>
      </c>
      <c r="D49" s="513" t="s">
        <v>338</v>
      </c>
      <c r="E49" s="514"/>
      <c r="F49" s="513" t="s">
        <v>339</v>
      </c>
      <c r="G49" s="514"/>
      <c r="H49" s="154" t="s">
        <v>340</v>
      </c>
      <c r="I49" s="156" t="s">
        <v>337</v>
      </c>
    </row>
    <row r="50" spans="1:9" ht="120.75" customHeight="1" thickBot="1" x14ac:dyDescent="0.35">
      <c r="A50" s="529"/>
      <c r="B50" s="341">
        <v>0.1</v>
      </c>
      <c r="C50" s="148"/>
      <c r="D50" s="515"/>
      <c r="E50" s="517"/>
      <c r="F50" s="515"/>
      <c r="G50" s="517"/>
      <c r="H50" s="144"/>
      <c r="I50" s="146"/>
    </row>
    <row r="51" spans="1:9" ht="35.1" customHeight="1" thickBot="1" x14ac:dyDescent="0.35">
      <c r="A51" s="528" t="s">
        <v>325</v>
      </c>
      <c r="B51" s="154" t="s">
        <v>334</v>
      </c>
      <c r="C51" s="152" t="s">
        <v>324</v>
      </c>
      <c r="D51" s="513" t="s">
        <v>338</v>
      </c>
      <c r="E51" s="514"/>
      <c r="F51" s="513" t="s">
        <v>339</v>
      </c>
      <c r="G51" s="514"/>
      <c r="H51" s="154" t="s">
        <v>340</v>
      </c>
      <c r="I51" s="156" t="s">
        <v>337</v>
      </c>
    </row>
    <row r="52" spans="1:9" ht="120.75" customHeight="1" thickBot="1" x14ac:dyDescent="0.35">
      <c r="A52" s="529"/>
      <c r="B52" s="341">
        <v>0.1</v>
      </c>
      <c r="C52" s="148"/>
      <c r="D52" s="515"/>
      <c r="E52" s="516"/>
      <c r="F52" s="515"/>
      <c r="G52" s="517"/>
      <c r="H52" s="144"/>
      <c r="I52" s="146"/>
    </row>
    <row r="53" spans="1:9" ht="35.1" customHeight="1" thickBot="1" x14ac:dyDescent="0.35">
      <c r="A53" s="528" t="s">
        <v>326</v>
      </c>
      <c r="B53" s="154" t="s">
        <v>334</v>
      </c>
      <c r="C53" s="152" t="s">
        <v>324</v>
      </c>
      <c r="D53" s="513" t="s">
        <v>338</v>
      </c>
      <c r="E53" s="514"/>
      <c r="F53" s="513" t="s">
        <v>339</v>
      </c>
      <c r="G53" s="514"/>
      <c r="H53" s="154" t="s">
        <v>340</v>
      </c>
      <c r="I53" s="156" t="s">
        <v>337</v>
      </c>
    </row>
    <row r="54" spans="1:9" ht="120.75" customHeight="1" thickBot="1" x14ac:dyDescent="0.35">
      <c r="A54" s="529"/>
      <c r="B54" s="341">
        <v>0.1</v>
      </c>
      <c r="C54" s="148"/>
      <c r="D54" s="515"/>
      <c r="E54" s="516"/>
      <c r="F54" s="515"/>
      <c r="G54" s="517"/>
      <c r="H54" s="165"/>
      <c r="I54" s="146"/>
    </row>
    <row r="55" spans="1:9" ht="35.1" customHeight="1" thickBot="1" x14ac:dyDescent="0.35">
      <c r="A55" s="528" t="s">
        <v>327</v>
      </c>
      <c r="B55" s="154" t="s">
        <v>334</v>
      </c>
      <c r="C55" s="152" t="s">
        <v>324</v>
      </c>
      <c r="D55" s="513" t="s">
        <v>338</v>
      </c>
      <c r="E55" s="514"/>
      <c r="F55" s="513" t="s">
        <v>339</v>
      </c>
      <c r="G55" s="514"/>
      <c r="H55" s="154" t="s">
        <v>340</v>
      </c>
      <c r="I55" s="156" t="s">
        <v>337</v>
      </c>
    </row>
    <row r="56" spans="1:9" ht="120.75" customHeight="1" thickBot="1" x14ac:dyDescent="0.35">
      <c r="A56" s="529"/>
      <c r="B56" s="341">
        <v>0.1</v>
      </c>
      <c r="C56" s="148"/>
      <c r="D56" s="515"/>
      <c r="E56" s="517"/>
      <c r="F56" s="515"/>
      <c r="G56" s="517"/>
      <c r="H56" s="144"/>
      <c r="I56" s="144"/>
    </row>
    <row r="57" spans="1:9" ht="35.1" customHeight="1" thickBot="1" x14ac:dyDescent="0.35">
      <c r="A57" s="528" t="s">
        <v>328</v>
      </c>
      <c r="B57" s="154" t="s">
        <v>334</v>
      </c>
      <c r="C57" s="152" t="s">
        <v>324</v>
      </c>
      <c r="D57" s="513" t="s">
        <v>338</v>
      </c>
      <c r="E57" s="514"/>
      <c r="F57" s="513" t="s">
        <v>339</v>
      </c>
      <c r="G57" s="514"/>
      <c r="H57" s="154" t="s">
        <v>340</v>
      </c>
      <c r="I57" s="156" t="s">
        <v>337</v>
      </c>
    </row>
    <row r="58" spans="1:9" ht="120.75" customHeight="1" thickBot="1" x14ac:dyDescent="0.35">
      <c r="A58" s="529"/>
      <c r="B58" s="341">
        <v>0.1</v>
      </c>
      <c r="C58" s="148"/>
      <c r="D58" s="515"/>
      <c r="E58" s="517"/>
      <c r="F58" s="515"/>
      <c r="G58" s="517"/>
      <c r="H58" s="144"/>
      <c r="I58" s="146"/>
    </row>
    <row r="59" spans="1:9" ht="35.1" customHeight="1" thickBot="1" x14ac:dyDescent="0.35">
      <c r="A59" s="528" t="s">
        <v>333</v>
      </c>
      <c r="B59" s="154" t="s">
        <v>334</v>
      </c>
      <c r="C59" s="152" t="s">
        <v>324</v>
      </c>
      <c r="D59" s="513" t="s">
        <v>338</v>
      </c>
      <c r="E59" s="514"/>
      <c r="F59" s="513" t="s">
        <v>339</v>
      </c>
      <c r="G59" s="514"/>
      <c r="H59" s="154" t="s">
        <v>340</v>
      </c>
      <c r="I59" s="156" t="s">
        <v>337</v>
      </c>
    </row>
    <row r="60" spans="1:9" ht="120.75" customHeight="1" thickBot="1" x14ac:dyDescent="0.35">
      <c r="A60" s="529"/>
      <c r="B60" s="341">
        <v>0.1</v>
      </c>
      <c r="C60" s="148"/>
      <c r="D60" s="515"/>
      <c r="E60" s="517"/>
      <c r="F60" s="516"/>
      <c r="G60" s="516"/>
      <c r="H60" s="144"/>
      <c r="I60" s="144"/>
    </row>
    <row r="61" spans="1:9" ht="35.1" customHeight="1" thickBot="1" x14ac:dyDescent="0.35">
      <c r="A61" s="528" t="s">
        <v>329</v>
      </c>
      <c r="B61" s="154" t="s">
        <v>334</v>
      </c>
      <c r="C61" s="152" t="s">
        <v>324</v>
      </c>
      <c r="D61" s="513" t="s">
        <v>338</v>
      </c>
      <c r="E61" s="514"/>
      <c r="F61" s="513" t="s">
        <v>339</v>
      </c>
      <c r="G61" s="514"/>
      <c r="H61" s="154" t="s">
        <v>340</v>
      </c>
      <c r="I61" s="156" t="s">
        <v>337</v>
      </c>
    </row>
    <row r="62" spans="1:9" ht="120.75" customHeight="1" thickBot="1" x14ac:dyDescent="0.35">
      <c r="A62" s="529"/>
      <c r="B62" s="343">
        <v>0</v>
      </c>
      <c r="C62" s="148"/>
      <c r="D62" s="515"/>
      <c r="E62" s="517"/>
      <c r="F62" s="515"/>
      <c r="G62" s="517"/>
      <c r="H62" s="144"/>
      <c r="I62" s="144"/>
    </row>
    <row r="63" spans="1:9" x14ac:dyDescent="0.3">
      <c r="B63" s="351">
        <f>+B60+B58+B56+B54+B52+B50+B48+B46+B44+B42</f>
        <v>0.99999999999999989</v>
      </c>
    </row>
    <row r="65" spans="1:9" s="141" customFormat="1" ht="30" customHeight="1" x14ac:dyDescent="0.3">
      <c r="A65" s="112"/>
      <c r="B65" s="112"/>
      <c r="C65" s="112"/>
      <c r="D65" s="112"/>
      <c r="E65" s="112"/>
      <c r="F65" s="112"/>
      <c r="G65" s="112"/>
      <c r="H65" s="112"/>
      <c r="I65" s="112"/>
    </row>
    <row r="66" spans="1:9" ht="34.5" customHeight="1" x14ac:dyDescent="0.3">
      <c r="A66" s="593" t="s">
        <v>330</v>
      </c>
      <c r="B66" s="593"/>
      <c r="C66" s="593"/>
      <c r="D66" s="593"/>
      <c r="E66" s="593"/>
      <c r="F66" s="593"/>
      <c r="G66" s="593"/>
      <c r="H66" s="593"/>
      <c r="I66" s="593"/>
    </row>
    <row r="67" spans="1:9" ht="63" customHeight="1" x14ac:dyDescent="0.3">
      <c r="A67" s="157" t="s">
        <v>321</v>
      </c>
      <c r="B67" s="518" t="s">
        <v>633</v>
      </c>
      <c r="C67" s="519"/>
      <c r="D67" s="518" t="s">
        <v>602</v>
      </c>
      <c r="E67" s="519"/>
      <c r="F67" s="518" t="s">
        <v>603</v>
      </c>
      <c r="G67" s="519"/>
      <c r="H67" s="594" t="s">
        <v>415</v>
      </c>
      <c r="I67" s="595"/>
    </row>
    <row r="68" spans="1:9" ht="55.5" customHeight="1" x14ac:dyDescent="0.3">
      <c r="A68" s="157" t="s">
        <v>423</v>
      </c>
      <c r="B68" s="650">
        <v>0.06</v>
      </c>
      <c r="C68" s="651"/>
      <c r="D68" s="645">
        <v>0.06</v>
      </c>
      <c r="E68" s="646"/>
      <c r="F68" s="645">
        <v>0.28999999999999998</v>
      </c>
      <c r="G68" s="646"/>
      <c r="H68" s="599"/>
      <c r="I68" s="600"/>
    </row>
    <row r="69" spans="1:9" ht="30" customHeight="1" x14ac:dyDescent="0.3">
      <c r="A69" s="590" t="s">
        <v>343</v>
      </c>
      <c r="B69" s="212" t="s">
        <v>8</v>
      </c>
      <c r="C69" s="212" t="s">
        <v>324</v>
      </c>
      <c r="D69" s="212" t="s">
        <v>8</v>
      </c>
      <c r="E69" s="212" t="s">
        <v>324</v>
      </c>
      <c r="F69" s="212" t="s">
        <v>8</v>
      </c>
      <c r="G69" s="212" t="s">
        <v>324</v>
      </c>
      <c r="H69" s="212" t="s">
        <v>8</v>
      </c>
      <c r="I69" s="212" t="s">
        <v>324</v>
      </c>
    </row>
    <row r="70" spans="1:9" ht="30" customHeight="1" x14ac:dyDescent="0.3">
      <c r="A70" s="591"/>
      <c r="B70" s="159">
        <v>0</v>
      </c>
      <c r="C70" s="159">
        <v>0</v>
      </c>
      <c r="D70" s="159">
        <v>0</v>
      </c>
      <c r="E70" s="159">
        <v>0</v>
      </c>
      <c r="F70" s="159">
        <v>0</v>
      </c>
      <c r="G70" s="159">
        <v>0</v>
      </c>
      <c r="H70" s="166"/>
      <c r="I70" s="159"/>
    </row>
    <row r="71" spans="1:9" ht="80.25" customHeight="1" x14ac:dyDescent="0.3">
      <c r="A71" s="157" t="s">
        <v>332</v>
      </c>
      <c r="B71" s="521" t="s">
        <v>660</v>
      </c>
      <c r="C71" s="522"/>
      <c r="D71" s="521" t="s">
        <v>660</v>
      </c>
      <c r="E71" s="522"/>
      <c r="F71" s="521" t="s">
        <v>660</v>
      </c>
      <c r="G71" s="522"/>
      <c r="H71" s="511"/>
      <c r="I71" s="596"/>
    </row>
    <row r="72" spans="1:9" ht="80.25" customHeight="1" x14ac:dyDescent="0.3">
      <c r="A72" s="157" t="s">
        <v>331</v>
      </c>
      <c r="B72" s="521" t="s">
        <v>665</v>
      </c>
      <c r="C72" s="522"/>
      <c r="D72" s="521" t="s">
        <v>665</v>
      </c>
      <c r="E72" s="522"/>
      <c r="F72" s="521" t="s">
        <v>665</v>
      </c>
      <c r="G72" s="522"/>
      <c r="H72" s="507"/>
      <c r="I72" s="508"/>
    </row>
    <row r="73" spans="1:9" ht="30.75" customHeight="1" x14ac:dyDescent="0.3">
      <c r="A73" s="590" t="s">
        <v>344</v>
      </c>
      <c r="B73" s="212" t="s">
        <v>8</v>
      </c>
      <c r="C73" s="212" t="s">
        <v>324</v>
      </c>
      <c r="D73" s="212" t="s">
        <v>8</v>
      </c>
      <c r="E73" s="212" t="s">
        <v>324</v>
      </c>
      <c r="F73" s="212" t="s">
        <v>8</v>
      </c>
      <c r="G73" s="212" t="s">
        <v>324</v>
      </c>
      <c r="H73" s="212" t="s">
        <v>8</v>
      </c>
      <c r="I73" s="212" t="s">
        <v>324</v>
      </c>
    </row>
    <row r="74" spans="1:9" ht="30.75" customHeight="1" x14ac:dyDescent="0.3">
      <c r="A74" s="591"/>
      <c r="B74" s="159">
        <v>0</v>
      </c>
      <c r="C74" s="159">
        <v>0</v>
      </c>
      <c r="D74" s="159">
        <v>0</v>
      </c>
      <c r="E74" s="159">
        <v>0</v>
      </c>
      <c r="F74" s="159">
        <v>0</v>
      </c>
      <c r="G74" s="160">
        <v>0</v>
      </c>
      <c r="H74" s="166"/>
      <c r="I74" s="160"/>
    </row>
    <row r="75" spans="1:9" ht="80.25" customHeight="1" x14ac:dyDescent="0.3">
      <c r="A75" s="157" t="s">
        <v>332</v>
      </c>
      <c r="B75" s="521" t="s">
        <v>660</v>
      </c>
      <c r="C75" s="522"/>
      <c r="D75" s="521" t="s">
        <v>660</v>
      </c>
      <c r="E75" s="522"/>
      <c r="F75" s="521" t="s">
        <v>660</v>
      </c>
      <c r="G75" s="522"/>
      <c r="H75" s="523"/>
      <c r="I75" s="524"/>
    </row>
    <row r="76" spans="1:9" ht="80.25" customHeight="1" x14ac:dyDescent="0.3">
      <c r="A76" s="157" t="s">
        <v>331</v>
      </c>
      <c r="B76" s="521" t="s">
        <v>665</v>
      </c>
      <c r="C76" s="522"/>
      <c r="D76" s="521" t="s">
        <v>665</v>
      </c>
      <c r="E76" s="522"/>
      <c r="F76" s="521" t="s">
        <v>665</v>
      </c>
      <c r="G76" s="522"/>
      <c r="H76" s="507"/>
      <c r="I76" s="508"/>
    </row>
    <row r="77" spans="1:9" ht="30.75" customHeight="1" x14ac:dyDescent="0.3">
      <c r="A77" s="590" t="s">
        <v>345</v>
      </c>
      <c r="B77" s="212" t="s">
        <v>8</v>
      </c>
      <c r="C77" s="212" t="s">
        <v>324</v>
      </c>
      <c r="D77" s="212" t="s">
        <v>8</v>
      </c>
      <c r="E77" s="212" t="s">
        <v>324</v>
      </c>
      <c r="F77" s="212" t="s">
        <v>8</v>
      </c>
      <c r="G77" s="212" t="s">
        <v>324</v>
      </c>
      <c r="H77" s="212" t="s">
        <v>8</v>
      </c>
      <c r="I77" s="212" t="s">
        <v>324</v>
      </c>
    </row>
    <row r="78" spans="1:9" ht="30.75" customHeight="1" x14ac:dyDescent="0.3">
      <c r="A78" s="591"/>
      <c r="B78" s="159">
        <v>0.25</v>
      </c>
      <c r="C78" s="159"/>
      <c r="D78" s="159">
        <v>0</v>
      </c>
      <c r="E78" s="159"/>
      <c r="F78" s="159">
        <v>0.1</v>
      </c>
      <c r="G78" s="160"/>
      <c r="H78" s="166"/>
      <c r="I78" s="160"/>
    </row>
    <row r="79" spans="1:9" ht="80.25" customHeight="1" x14ac:dyDescent="0.3">
      <c r="A79" s="157" t="s">
        <v>332</v>
      </c>
      <c r="B79" s="525"/>
      <c r="C79" s="526"/>
      <c r="D79" s="507"/>
      <c r="E79" s="527"/>
      <c r="F79" s="511"/>
      <c r="G79" s="512"/>
      <c r="H79" s="507"/>
      <c r="I79" s="508"/>
    </row>
    <row r="80" spans="1:9" ht="80.25" customHeight="1" x14ac:dyDescent="0.3">
      <c r="A80" s="157" t="s">
        <v>331</v>
      </c>
      <c r="B80" s="521"/>
      <c r="C80" s="522"/>
      <c r="D80" s="521"/>
      <c r="E80" s="522"/>
      <c r="F80" s="507"/>
      <c r="G80" s="508"/>
      <c r="H80" s="507"/>
      <c r="I80" s="508"/>
    </row>
    <row r="81" spans="1:9" ht="30.75" customHeight="1" x14ac:dyDescent="0.3">
      <c r="A81" s="590" t="s">
        <v>346</v>
      </c>
      <c r="B81" s="212" t="s">
        <v>8</v>
      </c>
      <c r="C81" s="212" t="s">
        <v>324</v>
      </c>
      <c r="D81" s="212" t="s">
        <v>8</v>
      </c>
      <c r="E81" s="212" t="s">
        <v>324</v>
      </c>
      <c r="F81" s="212" t="s">
        <v>8</v>
      </c>
      <c r="G81" s="212" t="s">
        <v>324</v>
      </c>
      <c r="H81" s="212" t="s">
        <v>8</v>
      </c>
      <c r="I81" s="212" t="s">
        <v>324</v>
      </c>
    </row>
    <row r="82" spans="1:9" ht="30.75" customHeight="1" x14ac:dyDescent="0.3">
      <c r="A82" s="591"/>
      <c r="B82" s="159">
        <v>0</v>
      </c>
      <c r="C82" s="159"/>
      <c r="D82" s="159">
        <v>0.5</v>
      </c>
      <c r="E82" s="159"/>
      <c r="F82" s="159">
        <v>0.2</v>
      </c>
      <c r="G82" s="160"/>
      <c r="H82" s="166"/>
      <c r="I82" s="160"/>
    </row>
    <row r="83" spans="1:9" ht="80.25" customHeight="1" x14ac:dyDescent="0.3">
      <c r="A83" s="157" t="s">
        <v>332</v>
      </c>
      <c r="B83" s="509"/>
      <c r="C83" s="510"/>
      <c r="D83" s="507"/>
      <c r="E83" s="508"/>
      <c r="F83" s="511"/>
      <c r="G83" s="512"/>
      <c r="H83" s="507"/>
      <c r="I83" s="508"/>
    </row>
    <row r="84" spans="1:9" ht="80.25" customHeight="1" x14ac:dyDescent="0.3">
      <c r="A84" s="157" t="s">
        <v>331</v>
      </c>
      <c r="B84" s="601"/>
      <c r="C84" s="602"/>
      <c r="D84" s="521"/>
      <c r="E84" s="522"/>
      <c r="F84" s="507"/>
      <c r="G84" s="508"/>
      <c r="H84" s="507"/>
      <c r="I84" s="508"/>
    </row>
    <row r="85" spans="1:9" ht="30" customHeight="1" x14ac:dyDescent="0.3">
      <c r="A85" s="590" t="s">
        <v>347</v>
      </c>
      <c r="B85" s="212" t="s">
        <v>8</v>
      </c>
      <c r="C85" s="212" t="s">
        <v>324</v>
      </c>
      <c r="D85" s="212" t="s">
        <v>8</v>
      </c>
      <c r="E85" s="212" t="s">
        <v>324</v>
      </c>
      <c r="F85" s="212" t="s">
        <v>8</v>
      </c>
      <c r="G85" s="212" t="s">
        <v>324</v>
      </c>
      <c r="H85" s="212" t="s">
        <v>8</v>
      </c>
      <c r="I85" s="212" t="s">
        <v>324</v>
      </c>
    </row>
    <row r="86" spans="1:9" ht="30" customHeight="1" x14ac:dyDescent="0.3">
      <c r="A86" s="591"/>
      <c r="B86" s="159">
        <v>0</v>
      </c>
      <c r="C86" s="159"/>
      <c r="D86" s="159">
        <v>0</v>
      </c>
      <c r="E86" s="159"/>
      <c r="F86" s="159">
        <v>0.2</v>
      </c>
      <c r="G86" s="160"/>
      <c r="H86" s="166"/>
      <c r="I86" s="160"/>
    </row>
    <row r="87" spans="1:9" ht="80.25" customHeight="1" x14ac:dyDescent="0.3">
      <c r="A87" s="157" t="s">
        <v>332</v>
      </c>
      <c r="B87" s="520"/>
      <c r="C87" s="520"/>
      <c r="D87" s="520"/>
      <c r="E87" s="520"/>
      <c r="F87" s="520"/>
      <c r="G87" s="520"/>
      <c r="H87" s="520"/>
      <c r="I87" s="520"/>
    </row>
    <row r="88" spans="1:9" ht="80.25" customHeight="1" x14ac:dyDescent="0.3">
      <c r="A88" s="157" t="s">
        <v>331</v>
      </c>
      <c r="B88" s="504"/>
      <c r="C88" s="505"/>
      <c r="D88" s="504"/>
      <c r="E88" s="505"/>
      <c r="F88" s="504"/>
      <c r="G88" s="505"/>
      <c r="H88" s="504"/>
      <c r="I88" s="505"/>
    </row>
    <row r="89" spans="1:9" ht="29.25" customHeight="1" x14ac:dyDescent="0.3">
      <c r="A89" s="590" t="s">
        <v>348</v>
      </c>
      <c r="B89" s="212" t="s">
        <v>8</v>
      </c>
      <c r="C89" s="212" t="s">
        <v>324</v>
      </c>
      <c r="D89" s="212" t="s">
        <v>8</v>
      </c>
      <c r="E89" s="212" t="s">
        <v>324</v>
      </c>
      <c r="F89" s="212" t="s">
        <v>8</v>
      </c>
      <c r="G89" s="212" t="s">
        <v>324</v>
      </c>
      <c r="H89" s="212" t="s">
        <v>8</v>
      </c>
      <c r="I89" s="212" t="s">
        <v>324</v>
      </c>
    </row>
    <row r="90" spans="1:9" ht="29.25" customHeight="1" x14ac:dyDescent="0.3">
      <c r="A90" s="591"/>
      <c r="B90" s="159">
        <v>0.25</v>
      </c>
      <c r="C90" s="161"/>
      <c r="D90" s="159">
        <v>0</v>
      </c>
      <c r="E90" s="159"/>
      <c r="F90" s="159">
        <v>0.2</v>
      </c>
      <c r="G90" s="160"/>
      <c r="H90" s="166"/>
      <c r="I90" s="160"/>
    </row>
    <row r="91" spans="1:9" ht="80.25" customHeight="1" x14ac:dyDescent="0.3">
      <c r="A91" s="157" t="s">
        <v>332</v>
      </c>
      <c r="B91" s="503"/>
      <c r="C91" s="503"/>
      <c r="D91" s="503"/>
      <c r="E91" s="503"/>
      <c r="F91" s="503"/>
      <c r="G91" s="503"/>
      <c r="H91" s="503"/>
      <c r="I91" s="503"/>
    </row>
    <row r="92" spans="1:9" ht="80.25" customHeight="1" x14ac:dyDescent="0.3">
      <c r="A92" s="157" t="s">
        <v>331</v>
      </c>
      <c r="B92" s="504"/>
      <c r="C92" s="505"/>
      <c r="D92" s="504"/>
      <c r="E92" s="505"/>
      <c r="F92" s="504"/>
      <c r="G92" s="505"/>
      <c r="H92" s="504"/>
      <c r="I92" s="505"/>
    </row>
    <row r="93" spans="1:9" ht="24.9" customHeight="1" x14ac:dyDescent="0.3">
      <c r="A93" s="590" t="s">
        <v>349</v>
      </c>
      <c r="B93" s="212" t="s">
        <v>8</v>
      </c>
      <c r="C93" s="212" t="s">
        <v>324</v>
      </c>
      <c r="D93" s="212" t="s">
        <v>8</v>
      </c>
      <c r="E93" s="212" t="s">
        <v>324</v>
      </c>
      <c r="F93" s="212" t="s">
        <v>8</v>
      </c>
      <c r="G93" s="212" t="s">
        <v>324</v>
      </c>
      <c r="H93" s="212" t="s">
        <v>8</v>
      </c>
      <c r="I93" s="212" t="s">
        <v>324</v>
      </c>
    </row>
    <row r="94" spans="1:9" ht="24.9" customHeight="1" x14ac:dyDescent="0.3">
      <c r="A94" s="591"/>
      <c r="B94" s="159">
        <v>0</v>
      </c>
      <c r="C94" s="161"/>
      <c r="D94" s="159">
        <v>0</v>
      </c>
      <c r="E94" s="159"/>
      <c r="F94" s="159">
        <v>0.2</v>
      </c>
      <c r="G94" s="160"/>
      <c r="H94" s="166"/>
      <c r="I94" s="160"/>
    </row>
    <row r="95" spans="1:9" ht="80.25" customHeight="1" x14ac:dyDescent="0.3">
      <c r="A95" s="157" t="s">
        <v>332</v>
      </c>
      <c r="B95" s="503"/>
      <c r="C95" s="503"/>
      <c r="D95" s="503"/>
      <c r="E95" s="503"/>
      <c r="F95" s="503"/>
      <c r="G95" s="503"/>
      <c r="H95" s="503"/>
      <c r="I95" s="503"/>
    </row>
    <row r="96" spans="1:9" ht="80.25" customHeight="1" x14ac:dyDescent="0.3">
      <c r="A96" s="157" t="s">
        <v>331</v>
      </c>
      <c r="B96" s="504"/>
      <c r="C96" s="505"/>
      <c r="D96" s="504"/>
      <c r="E96" s="505"/>
      <c r="F96" s="504"/>
      <c r="G96" s="505"/>
      <c r="H96" s="504"/>
      <c r="I96" s="505"/>
    </row>
    <row r="97" spans="1:9" ht="24.9" customHeight="1" x14ac:dyDescent="0.3">
      <c r="A97" s="590" t="s">
        <v>350</v>
      </c>
      <c r="B97" s="212" t="s">
        <v>8</v>
      </c>
      <c r="C97" s="212" t="s">
        <v>324</v>
      </c>
      <c r="D97" s="212" t="s">
        <v>8</v>
      </c>
      <c r="E97" s="212" t="s">
        <v>324</v>
      </c>
      <c r="F97" s="212" t="s">
        <v>8</v>
      </c>
      <c r="G97" s="212" t="s">
        <v>324</v>
      </c>
      <c r="H97" s="212" t="s">
        <v>8</v>
      </c>
      <c r="I97" s="212" t="s">
        <v>324</v>
      </c>
    </row>
    <row r="98" spans="1:9" ht="24.9" customHeight="1" x14ac:dyDescent="0.3">
      <c r="A98" s="591"/>
      <c r="B98" s="159">
        <v>0</v>
      </c>
      <c r="C98" s="161"/>
      <c r="D98" s="159">
        <v>0</v>
      </c>
      <c r="E98" s="159"/>
      <c r="F98" s="159">
        <v>0.1</v>
      </c>
      <c r="G98" s="160"/>
      <c r="H98" s="166"/>
      <c r="I98" s="160"/>
    </row>
    <row r="99" spans="1:9" ht="80.25" customHeight="1" x14ac:dyDescent="0.3">
      <c r="A99" s="157" t="s">
        <v>332</v>
      </c>
      <c r="B99" s="503"/>
      <c r="C99" s="503"/>
      <c r="D99" s="503"/>
      <c r="E99" s="503"/>
      <c r="F99" s="503"/>
      <c r="G99" s="503"/>
      <c r="H99" s="503"/>
      <c r="I99" s="503"/>
    </row>
    <row r="100" spans="1:9" ht="80.25" customHeight="1" x14ac:dyDescent="0.3">
      <c r="A100" s="157" t="s">
        <v>331</v>
      </c>
      <c r="B100" s="504"/>
      <c r="C100" s="505"/>
      <c r="D100" s="504"/>
      <c r="E100" s="505"/>
      <c r="F100" s="504"/>
      <c r="G100" s="505"/>
      <c r="H100" s="504"/>
      <c r="I100" s="505"/>
    </row>
    <row r="101" spans="1:9" ht="24.9" customHeight="1" x14ac:dyDescent="0.3">
      <c r="A101" s="590" t="s">
        <v>351</v>
      </c>
      <c r="B101" s="212" t="s">
        <v>8</v>
      </c>
      <c r="C101" s="212" t="s">
        <v>324</v>
      </c>
      <c r="D101" s="212" t="s">
        <v>8</v>
      </c>
      <c r="E101" s="212" t="s">
        <v>324</v>
      </c>
      <c r="F101" s="212" t="s">
        <v>8</v>
      </c>
      <c r="G101" s="212" t="s">
        <v>324</v>
      </c>
      <c r="H101" s="212" t="s">
        <v>8</v>
      </c>
      <c r="I101" s="212" t="s">
        <v>324</v>
      </c>
    </row>
    <row r="102" spans="1:9" ht="24.9" customHeight="1" x14ac:dyDescent="0.3">
      <c r="A102" s="591"/>
      <c r="B102" s="159">
        <v>0.25</v>
      </c>
      <c r="C102" s="161"/>
      <c r="D102" s="159">
        <v>0</v>
      </c>
      <c r="E102" s="159"/>
      <c r="F102" s="159">
        <v>0</v>
      </c>
      <c r="G102" s="160"/>
      <c r="H102" s="166"/>
      <c r="I102" s="160"/>
    </row>
    <row r="103" spans="1:9" ht="80.25" customHeight="1" x14ac:dyDescent="0.3">
      <c r="A103" s="157" t="s">
        <v>332</v>
      </c>
      <c r="B103" s="503"/>
      <c r="C103" s="503"/>
      <c r="D103" s="503"/>
      <c r="E103" s="503"/>
      <c r="F103" s="503"/>
      <c r="G103" s="503"/>
      <c r="H103" s="503"/>
      <c r="I103" s="503"/>
    </row>
    <row r="104" spans="1:9" ht="80.25" customHeight="1" x14ac:dyDescent="0.3">
      <c r="A104" s="157" t="s">
        <v>331</v>
      </c>
      <c r="B104" s="504"/>
      <c r="C104" s="505"/>
      <c r="D104" s="504"/>
      <c r="E104" s="505"/>
      <c r="F104" s="504"/>
      <c r="G104" s="505"/>
      <c r="H104" s="504"/>
      <c r="I104" s="505"/>
    </row>
    <row r="105" spans="1:9" ht="24.9" customHeight="1" x14ac:dyDescent="0.3">
      <c r="A105" s="590" t="s">
        <v>352</v>
      </c>
      <c r="B105" s="212" t="s">
        <v>8</v>
      </c>
      <c r="C105" s="212" t="s">
        <v>324</v>
      </c>
      <c r="D105" s="212" t="s">
        <v>8</v>
      </c>
      <c r="E105" s="212" t="s">
        <v>324</v>
      </c>
      <c r="F105" s="212" t="s">
        <v>8</v>
      </c>
      <c r="G105" s="212" t="s">
        <v>324</v>
      </c>
      <c r="H105" s="212" t="s">
        <v>8</v>
      </c>
      <c r="I105" s="212" t="s">
        <v>324</v>
      </c>
    </row>
    <row r="106" spans="1:9" ht="24.9" customHeight="1" x14ac:dyDescent="0.3">
      <c r="A106" s="591"/>
      <c r="B106" s="159">
        <v>0</v>
      </c>
      <c r="C106" s="161"/>
      <c r="D106" s="159">
        <v>0.5</v>
      </c>
      <c r="E106" s="159"/>
      <c r="F106" s="159">
        <v>0</v>
      </c>
      <c r="G106" s="160"/>
      <c r="H106" s="166"/>
      <c r="I106" s="160"/>
    </row>
    <row r="107" spans="1:9" ht="80.25" customHeight="1" x14ac:dyDescent="0.3">
      <c r="A107" s="157" t="s">
        <v>332</v>
      </c>
      <c r="B107" s="503"/>
      <c r="C107" s="503"/>
      <c r="D107" s="503"/>
      <c r="E107" s="503"/>
      <c r="F107" s="503"/>
      <c r="G107" s="503"/>
      <c r="H107" s="503"/>
      <c r="I107" s="503"/>
    </row>
    <row r="108" spans="1:9" ht="80.25" customHeight="1" x14ac:dyDescent="0.3">
      <c r="A108" s="157" t="s">
        <v>331</v>
      </c>
      <c r="B108" s="504"/>
      <c r="C108" s="505"/>
      <c r="D108" s="504"/>
      <c r="E108" s="505"/>
      <c r="F108" s="504"/>
      <c r="G108" s="505"/>
      <c r="H108" s="504"/>
      <c r="I108" s="505"/>
    </row>
    <row r="109" spans="1:9" ht="24.9" customHeight="1" x14ac:dyDescent="0.3">
      <c r="A109" s="590" t="s">
        <v>353</v>
      </c>
      <c r="B109" s="212" t="s">
        <v>8</v>
      </c>
      <c r="C109" s="212" t="s">
        <v>324</v>
      </c>
      <c r="D109" s="212" t="s">
        <v>8</v>
      </c>
      <c r="E109" s="212" t="s">
        <v>324</v>
      </c>
      <c r="F109" s="212" t="s">
        <v>8</v>
      </c>
      <c r="G109" s="212" t="s">
        <v>324</v>
      </c>
      <c r="H109" s="212" t="s">
        <v>8</v>
      </c>
      <c r="I109" s="212" t="s">
        <v>324</v>
      </c>
    </row>
    <row r="110" spans="1:9" ht="24.9" customHeight="1" x14ac:dyDescent="0.3">
      <c r="A110" s="591"/>
      <c r="B110" s="159">
        <v>0</v>
      </c>
      <c r="C110" s="161"/>
      <c r="D110" s="159">
        <v>0</v>
      </c>
      <c r="E110" s="159"/>
      <c r="F110" s="159">
        <v>0</v>
      </c>
      <c r="G110" s="160"/>
      <c r="H110" s="166"/>
      <c r="I110" s="160"/>
    </row>
    <row r="111" spans="1:9" ht="80.25" customHeight="1" x14ac:dyDescent="0.3">
      <c r="A111" s="157" t="s">
        <v>332</v>
      </c>
      <c r="B111" s="503"/>
      <c r="C111" s="503"/>
      <c r="D111" s="503"/>
      <c r="E111" s="503"/>
      <c r="F111" s="503"/>
      <c r="G111" s="503"/>
      <c r="H111" s="503"/>
      <c r="I111" s="503"/>
    </row>
    <row r="112" spans="1:9" ht="80.25" customHeight="1" x14ac:dyDescent="0.3">
      <c r="A112" s="157" t="s">
        <v>331</v>
      </c>
      <c r="B112" s="504"/>
      <c r="C112" s="505"/>
      <c r="D112" s="504"/>
      <c r="E112" s="505"/>
      <c r="F112" s="504"/>
      <c r="G112" s="505"/>
      <c r="H112" s="504"/>
      <c r="I112" s="505"/>
    </row>
    <row r="113" spans="1:9" ht="24.9" customHeight="1" x14ac:dyDescent="0.3">
      <c r="A113" s="590" t="s">
        <v>354</v>
      </c>
      <c r="B113" s="212" t="s">
        <v>8</v>
      </c>
      <c r="C113" s="212" t="s">
        <v>324</v>
      </c>
      <c r="D113" s="212" t="s">
        <v>8</v>
      </c>
      <c r="E113" s="212" t="s">
        <v>324</v>
      </c>
      <c r="F113" s="212" t="s">
        <v>8</v>
      </c>
      <c r="G113" s="212" t="s">
        <v>324</v>
      </c>
      <c r="H113" s="212" t="s">
        <v>8</v>
      </c>
      <c r="I113" s="212" t="s">
        <v>324</v>
      </c>
    </row>
    <row r="114" spans="1:9" ht="24.9" customHeight="1" x14ac:dyDescent="0.3">
      <c r="A114" s="591"/>
      <c r="B114" s="159">
        <v>0.25</v>
      </c>
      <c r="C114" s="318"/>
      <c r="D114" s="159">
        <v>0</v>
      </c>
      <c r="E114" s="318"/>
      <c r="F114" s="159">
        <v>0</v>
      </c>
      <c r="G114" s="319"/>
      <c r="H114" s="318"/>
      <c r="I114" s="319"/>
    </row>
    <row r="115" spans="1:9" ht="80.25" customHeight="1" x14ac:dyDescent="0.3">
      <c r="A115" s="157" t="s">
        <v>332</v>
      </c>
      <c r="B115" s="506"/>
      <c r="C115" s="506"/>
      <c r="D115" s="506"/>
      <c r="E115" s="506"/>
      <c r="F115" s="506"/>
      <c r="G115" s="506"/>
      <c r="H115" s="506"/>
      <c r="I115" s="506"/>
    </row>
    <row r="116" spans="1:9" ht="80.25" customHeight="1" x14ac:dyDescent="0.3">
      <c r="A116" s="157" t="s">
        <v>331</v>
      </c>
      <c r="B116" s="504"/>
      <c r="C116" s="505"/>
      <c r="D116" s="504"/>
      <c r="E116" s="505"/>
      <c r="F116" s="504"/>
      <c r="G116" s="505"/>
      <c r="H116" s="504"/>
      <c r="I116" s="505"/>
    </row>
    <row r="117" spans="1:9" ht="16.8" x14ac:dyDescent="0.3">
      <c r="A117" s="158" t="s">
        <v>464</v>
      </c>
      <c r="B117" s="162">
        <f t="shared" ref="B117:I117" si="1">(B70+B74+B78+B82+B86+B90+B94+B98+B102+B106+B110+B114)</f>
        <v>1</v>
      </c>
      <c r="C117" s="162">
        <f t="shared" si="1"/>
        <v>0</v>
      </c>
      <c r="D117" s="162">
        <f t="shared" si="1"/>
        <v>1</v>
      </c>
      <c r="E117" s="162">
        <f t="shared" si="1"/>
        <v>0</v>
      </c>
      <c r="F117" s="162">
        <f t="shared" si="1"/>
        <v>0.99999999999999989</v>
      </c>
      <c r="G117" s="162">
        <f t="shared" si="1"/>
        <v>0</v>
      </c>
      <c r="H117" s="162">
        <f t="shared" si="1"/>
        <v>0</v>
      </c>
      <c r="I117" s="162">
        <f t="shared" si="1"/>
        <v>0</v>
      </c>
    </row>
    <row r="122" spans="1:9" ht="37.5" customHeight="1" x14ac:dyDescent="0.3"/>
    <row r="123" spans="1:9" ht="19.5" customHeight="1" x14ac:dyDescent="0.3"/>
    <row r="124" spans="1:9" ht="19.5" customHeight="1" x14ac:dyDescent="0.3"/>
    <row r="125" spans="1:9" ht="34.5" customHeight="1" x14ac:dyDescent="0.3"/>
    <row r="126" spans="1:9" ht="15" customHeight="1" x14ac:dyDescent="0.3"/>
    <row r="127" spans="1:9" ht="15.75" customHeight="1" x14ac:dyDescent="0.3"/>
  </sheetData>
  <mergeCells count="211">
    <mergeCell ref="A113:A114"/>
    <mergeCell ref="B115:C115"/>
    <mergeCell ref="D115:E115"/>
    <mergeCell ref="F115:G115"/>
    <mergeCell ref="H115:I115"/>
    <mergeCell ref="B116:C116"/>
    <mergeCell ref="D116:E116"/>
    <mergeCell ref="F116:G116"/>
    <mergeCell ref="H116:I116"/>
    <mergeCell ref="A109:A110"/>
    <mergeCell ref="B111:C111"/>
    <mergeCell ref="D111:E111"/>
    <mergeCell ref="F111:G111"/>
    <mergeCell ref="H111:I111"/>
    <mergeCell ref="B112:C112"/>
    <mergeCell ref="D112:E112"/>
    <mergeCell ref="F112:G112"/>
    <mergeCell ref="H112:I112"/>
    <mergeCell ref="A105:A106"/>
    <mergeCell ref="B107:C107"/>
    <mergeCell ref="D107:E107"/>
    <mergeCell ref="F107:G107"/>
    <mergeCell ref="H107:I107"/>
    <mergeCell ref="B108:C108"/>
    <mergeCell ref="D108:E108"/>
    <mergeCell ref="F108:G108"/>
    <mergeCell ref="H108:I108"/>
    <mergeCell ref="A101:A102"/>
    <mergeCell ref="B103:C103"/>
    <mergeCell ref="D103:E103"/>
    <mergeCell ref="F103:G103"/>
    <mergeCell ref="H103:I103"/>
    <mergeCell ref="B104:C104"/>
    <mergeCell ref="D104:E104"/>
    <mergeCell ref="F104:G104"/>
    <mergeCell ref="H104:I104"/>
    <mergeCell ref="A97:A98"/>
    <mergeCell ref="B99:C99"/>
    <mergeCell ref="D99:E99"/>
    <mergeCell ref="F99:G99"/>
    <mergeCell ref="H99:I99"/>
    <mergeCell ref="B100:C100"/>
    <mergeCell ref="D100:E100"/>
    <mergeCell ref="F100:G100"/>
    <mergeCell ref="H100:I100"/>
    <mergeCell ref="A93:A94"/>
    <mergeCell ref="B95:C95"/>
    <mergeCell ref="D95:E95"/>
    <mergeCell ref="F95:G95"/>
    <mergeCell ref="H95:I95"/>
    <mergeCell ref="B96:C96"/>
    <mergeCell ref="D96:E96"/>
    <mergeCell ref="F96:G96"/>
    <mergeCell ref="H96:I96"/>
    <mergeCell ref="A89:A90"/>
    <mergeCell ref="B91:C91"/>
    <mergeCell ref="D91:E91"/>
    <mergeCell ref="F91:G91"/>
    <mergeCell ref="H91:I91"/>
    <mergeCell ref="B92:C92"/>
    <mergeCell ref="D92:E92"/>
    <mergeCell ref="F92:G92"/>
    <mergeCell ref="H92:I92"/>
    <mergeCell ref="A85:A86"/>
    <mergeCell ref="B87:C87"/>
    <mergeCell ref="D87:E87"/>
    <mergeCell ref="F87:G87"/>
    <mergeCell ref="H87:I87"/>
    <mergeCell ref="B88:C88"/>
    <mergeCell ref="D88:E88"/>
    <mergeCell ref="F88:G88"/>
    <mergeCell ref="H88:I88"/>
    <mergeCell ref="A81:A82"/>
    <mergeCell ref="B83:C83"/>
    <mergeCell ref="D83:E83"/>
    <mergeCell ref="F83:G83"/>
    <mergeCell ref="H83:I83"/>
    <mergeCell ref="B84:C84"/>
    <mergeCell ref="D84:E84"/>
    <mergeCell ref="F84:G84"/>
    <mergeCell ref="H84:I84"/>
    <mergeCell ref="A77:A78"/>
    <mergeCell ref="B79:C79"/>
    <mergeCell ref="D79:E79"/>
    <mergeCell ref="F79:G79"/>
    <mergeCell ref="H79:I79"/>
    <mergeCell ref="B80:C80"/>
    <mergeCell ref="D80:E80"/>
    <mergeCell ref="F80:G80"/>
    <mergeCell ref="H80:I80"/>
    <mergeCell ref="A73:A74"/>
    <mergeCell ref="B75:C75"/>
    <mergeCell ref="D75:E75"/>
    <mergeCell ref="F75:G75"/>
    <mergeCell ref="H75:I75"/>
    <mergeCell ref="B76:C76"/>
    <mergeCell ref="D76:E76"/>
    <mergeCell ref="F76:G76"/>
    <mergeCell ref="H76:I76"/>
    <mergeCell ref="A69:A70"/>
    <mergeCell ref="B71:C71"/>
    <mergeCell ref="D71:E71"/>
    <mergeCell ref="F71:G71"/>
    <mergeCell ref="H71:I71"/>
    <mergeCell ref="B72:C72"/>
    <mergeCell ref="D72:E72"/>
    <mergeCell ref="F72:G72"/>
    <mergeCell ref="H72:I72"/>
    <mergeCell ref="B67:C67"/>
    <mergeCell ref="D67:E67"/>
    <mergeCell ref="F67:G67"/>
    <mergeCell ref="H67:I67"/>
    <mergeCell ref="B68:C68"/>
    <mergeCell ref="D68:E68"/>
    <mergeCell ref="F68:G68"/>
    <mergeCell ref="H68:I68"/>
    <mergeCell ref="A61:A62"/>
    <mergeCell ref="D61:E61"/>
    <mergeCell ref="F61:G61"/>
    <mergeCell ref="D62:E62"/>
    <mergeCell ref="F62:G62"/>
    <mergeCell ref="A66:I66"/>
    <mergeCell ref="A57:A58"/>
    <mergeCell ref="D57:E57"/>
    <mergeCell ref="F57:G57"/>
    <mergeCell ref="D58:E58"/>
    <mergeCell ref="F58:G58"/>
    <mergeCell ref="A59:A60"/>
    <mergeCell ref="D59:E59"/>
    <mergeCell ref="F59:G59"/>
    <mergeCell ref="D60:E60"/>
    <mergeCell ref="F60:G60"/>
    <mergeCell ref="A53:A54"/>
    <mergeCell ref="D53:E53"/>
    <mergeCell ref="F53:G53"/>
    <mergeCell ref="D54:E54"/>
    <mergeCell ref="F54:G54"/>
    <mergeCell ref="A55:A56"/>
    <mergeCell ref="D55:E55"/>
    <mergeCell ref="F55:G55"/>
    <mergeCell ref="D56:E56"/>
    <mergeCell ref="F56:G56"/>
    <mergeCell ref="A49:A50"/>
    <mergeCell ref="D49:E49"/>
    <mergeCell ref="F49:G49"/>
    <mergeCell ref="D50:E50"/>
    <mergeCell ref="F50:G50"/>
    <mergeCell ref="A51:A52"/>
    <mergeCell ref="D51:E51"/>
    <mergeCell ref="F51:G51"/>
    <mergeCell ref="D52:E52"/>
    <mergeCell ref="F52:G52"/>
    <mergeCell ref="A45:A46"/>
    <mergeCell ref="D45:E45"/>
    <mergeCell ref="F45:G45"/>
    <mergeCell ref="D46:E46"/>
    <mergeCell ref="F46:G46"/>
    <mergeCell ref="A47:A48"/>
    <mergeCell ref="D47:E47"/>
    <mergeCell ref="F47:G47"/>
    <mergeCell ref="D48:E48"/>
    <mergeCell ref="F48:G48"/>
    <mergeCell ref="A41:A42"/>
    <mergeCell ref="D41:E41"/>
    <mergeCell ref="F41:G41"/>
    <mergeCell ref="D42:E42"/>
    <mergeCell ref="F42:G42"/>
    <mergeCell ref="A43:A44"/>
    <mergeCell ref="D43:E43"/>
    <mergeCell ref="F43:G43"/>
    <mergeCell ref="D44:E44"/>
    <mergeCell ref="F44:G44"/>
    <mergeCell ref="B38:C38"/>
    <mergeCell ref="D38:I38"/>
    <mergeCell ref="A39:A40"/>
    <mergeCell ref="D39:E39"/>
    <mergeCell ref="F39:G39"/>
    <mergeCell ref="D40:E40"/>
    <mergeCell ref="F40:G40"/>
    <mergeCell ref="C19:O19"/>
    <mergeCell ref="A22:O22"/>
    <mergeCell ref="A23:O23"/>
    <mergeCell ref="A34:I34"/>
    <mergeCell ref="B35:I35"/>
    <mergeCell ref="A36:A37"/>
    <mergeCell ref="G36:G37"/>
    <mergeCell ref="H36:I37"/>
    <mergeCell ref="B16:F16"/>
    <mergeCell ref="G16:H16"/>
    <mergeCell ref="I16:O16"/>
    <mergeCell ref="B18:E18"/>
    <mergeCell ref="G18:I18"/>
    <mergeCell ref="K18:O18"/>
    <mergeCell ref="A6:A8"/>
    <mergeCell ref="J6:K8"/>
    <mergeCell ref="M6:O6"/>
    <mergeCell ref="M7:O7"/>
    <mergeCell ref="M8:O8"/>
    <mergeCell ref="A12:A14"/>
    <mergeCell ref="B12:O14"/>
    <mergeCell ref="B10:K10"/>
    <mergeCell ref="M10:O10"/>
    <mergeCell ref="A1:A4"/>
    <mergeCell ref="B1:L1"/>
    <mergeCell ref="M1:O1"/>
    <mergeCell ref="B2:L2"/>
    <mergeCell ref="M2:O2"/>
    <mergeCell ref="B3:L3"/>
    <mergeCell ref="M3:O3"/>
    <mergeCell ref="B4:L4"/>
    <mergeCell ref="M4:O4"/>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E94EF64-2D2F-4581-849C-21663047BFC7}">
          <x14:formula1>
            <xm:f>Listas!$B$2:$B$4</xm:f>
          </x14:formula1>
          <xm:sqref>H36:I37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C5BD4-5CD8-4FD3-B93C-BB29A5F64F22}">
  <sheetPr>
    <tabColor theme="5" tint="0.59999389629810485"/>
  </sheetPr>
  <dimension ref="A1:L28"/>
  <sheetViews>
    <sheetView topLeftCell="A21" workbookViewId="0">
      <selection activeCell="M27" sqref="M27"/>
    </sheetView>
  </sheetViews>
  <sheetFormatPr baseColWidth="10" defaultColWidth="8.6640625" defaultRowHeight="13.8" x14ac:dyDescent="0.3"/>
  <cols>
    <col min="1" max="1" width="3.33203125" style="308" customWidth="1"/>
    <col min="2" max="2" width="9.33203125" style="308" customWidth="1"/>
    <col min="3" max="3" width="5.6640625" style="308" customWidth="1"/>
    <col min="4" max="4" width="6.6640625" style="308" customWidth="1"/>
    <col min="5" max="5" width="5.6640625" style="308" customWidth="1"/>
    <col min="6" max="6" width="10.33203125" style="308" customWidth="1"/>
    <col min="7" max="7" width="2.109375" style="308" customWidth="1"/>
    <col min="8" max="8" width="18.6640625" style="308" customWidth="1"/>
    <col min="9" max="9" width="12.6640625" style="308" customWidth="1"/>
    <col min="10" max="10" width="6.6640625" style="308" customWidth="1"/>
    <col min="11" max="11" width="18.6640625" style="308" customWidth="1"/>
    <col min="12" max="12" width="25.6640625" style="308" customWidth="1"/>
    <col min="13" max="16384" width="8.6640625" style="308"/>
  </cols>
  <sheetData>
    <row r="1" spans="1:12" ht="18.75" customHeight="1" x14ac:dyDescent="0.3">
      <c r="A1" s="603"/>
      <c r="B1" s="604"/>
      <c r="C1" s="604"/>
      <c r="D1" s="604"/>
      <c r="E1" s="605"/>
      <c r="F1" s="612" t="s">
        <v>474</v>
      </c>
      <c r="G1" s="613"/>
      <c r="H1" s="613"/>
      <c r="I1" s="613"/>
      <c r="J1" s="613"/>
      <c r="K1" s="613"/>
      <c r="L1" s="307"/>
    </row>
    <row r="2" spans="1:12" ht="18.75" customHeight="1" x14ac:dyDescent="0.3">
      <c r="A2" s="606"/>
      <c r="B2" s="607"/>
      <c r="C2" s="607"/>
      <c r="D2" s="607"/>
      <c r="E2" s="608"/>
      <c r="F2" s="614"/>
      <c r="G2" s="615"/>
      <c r="H2" s="615"/>
      <c r="I2" s="615"/>
      <c r="J2" s="615"/>
      <c r="K2" s="615"/>
      <c r="L2" s="307"/>
    </row>
    <row r="3" spans="1:12" ht="18.75" customHeight="1" x14ac:dyDescent="0.3">
      <c r="A3" s="606"/>
      <c r="B3" s="607"/>
      <c r="C3" s="607"/>
      <c r="D3" s="607"/>
      <c r="E3" s="608"/>
      <c r="F3" s="612" t="s">
        <v>475</v>
      </c>
      <c r="G3" s="613"/>
      <c r="H3" s="613"/>
      <c r="I3" s="613"/>
      <c r="J3" s="613"/>
      <c r="K3" s="613"/>
      <c r="L3" s="307"/>
    </row>
    <row r="4" spans="1:12" ht="18.75" customHeight="1" x14ac:dyDescent="0.3">
      <c r="A4" s="609"/>
      <c r="B4" s="610"/>
      <c r="C4" s="610"/>
      <c r="D4" s="610"/>
      <c r="E4" s="611"/>
      <c r="F4" s="614"/>
      <c r="G4" s="615"/>
      <c r="H4" s="615"/>
      <c r="I4" s="615"/>
      <c r="J4" s="615"/>
      <c r="K4" s="615"/>
      <c r="L4" s="307"/>
    </row>
    <row r="5" spans="1:12" ht="15.75" customHeight="1" x14ac:dyDescent="0.3">
      <c r="A5" s="616" t="s">
        <v>476</v>
      </c>
      <c r="B5" s="617"/>
      <c r="C5" s="617"/>
      <c r="D5" s="617"/>
      <c r="E5" s="617"/>
      <c r="F5" s="617"/>
      <c r="G5" s="617"/>
      <c r="H5" s="617"/>
      <c r="I5" s="617"/>
      <c r="J5" s="617"/>
      <c r="K5" s="617"/>
      <c r="L5" s="618"/>
    </row>
    <row r="6" spans="1:12" ht="23.25" customHeight="1" x14ac:dyDescent="0.3">
      <c r="A6" s="616" t="s">
        <v>477</v>
      </c>
      <c r="B6" s="617"/>
      <c r="C6" s="619"/>
      <c r="D6" s="620" t="s">
        <v>516</v>
      </c>
      <c r="E6" s="621"/>
      <c r="F6" s="621"/>
      <c r="G6" s="621"/>
      <c r="H6" s="622"/>
      <c r="I6" s="616" t="s">
        <v>478</v>
      </c>
      <c r="J6" s="619"/>
      <c r="K6" s="620" t="s">
        <v>531</v>
      </c>
      <c r="L6" s="622"/>
    </row>
    <row r="7" spans="1:12" ht="17.850000000000001" customHeight="1" x14ac:dyDescent="0.3">
      <c r="A7" s="616" t="s">
        <v>479</v>
      </c>
      <c r="B7" s="617"/>
      <c r="C7" s="619"/>
      <c r="D7" s="620" t="s">
        <v>239</v>
      </c>
      <c r="E7" s="621"/>
      <c r="F7" s="621"/>
      <c r="G7" s="621"/>
      <c r="H7" s="622"/>
      <c r="I7" s="616" t="s">
        <v>7</v>
      </c>
      <c r="J7" s="619"/>
      <c r="K7" s="620" t="s">
        <v>44</v>
      </c>
      <c r="L7" s="622"/>
    </row>
    <row r="8" spans="1:12" ht="35.85" customHeight="1" x14ac:dyDescent="0.3">
      <c r="A8" s="616" t="s">
        <v>480</v>
      </c>
      <c r="B8" s="617"/>
      <c r="C8" s="619"/>
      <c r="D8" s="620" t="s">
        <v>550</v>
      </c>
      <c r="E8" s="621"/>
      <c r="F8" s="621"/>
      <c r="G8" s="621"/>
      <c r="H8" s="622"/>
      <c r="I8" s="616" t="s">
        <v>481</v>
      </c>
      <c r="J8" s="619"/>
      <c r="K8" s="620" t="s">
        <v>554</v>
      </c>
      <c r="L8" s="622"/>
    </row>
    <row r="9" spans="1:12" ht="15.75" customHeight="1" x14ac:dyDescent="0.3">
      <c r="A9" s="626" t="s">
        <v>482</v>
      </c>
      <c r="B9" s="627"/>
      <c r="C9" s="627"/>
      <c r="D9" s="627"/>
      <c r="E9" s="627"/>
      <c r="F9" s="627"/>
      <c r="G9" s="627"/>
      <c r="H9" s="627"/>
      <c r="I9" s="627"/>
      <c r="J9" s="627"/>
      <c r="K9" s="627"/>
      <c r="L9" s="652"/>
    </row>
    <row r="10" spans="1:12" ht="21.75" customHeight="1" x14ac:dyDescent="0.3">
      <c r="A10" s="640" t="s">
        <v>424</v>
      </c>
      <c r="B10" s="640"/>
      <c r="C10" s="640"/>
      <c r="D10" s="640"/>
      <c r="E10" s="653" t="s">
        <v>601</v>
      </c>
      <c r="F10" s="653"/>
      <c r="G10" s="653"/>
      <c r="H10" s="653"/>
      <c r="I10" s="653"/>
      <c r="J10" s="653"/>
      <c r="K10" s="653"/>
      <c r="L10" s="653"/>
    </row>
    <row r="11" spans="1:12" ht="34.5" customHeight="1" x14ac:dyDescent="0.3">
      <c r="A11" s="628" t="s">
        <v>483</v>
      </c>
      <c r="B11" s="629"/>
      <c r="C11" s="629"/>
      <c r="D11" s="618"/>
      <c r="E11" s="654" t="str">
        <f>+ACTIVIDAD_3!I16</f>
        <v>Numero de estrategias ejecutadas para garantizar la operación tecnológica de los Centros de Inclusión Digital y sus aulas itinerantes</v>
      </c>
      <c r="F11" s="655"/>
      <c r="G11" s="655"/>
      <c r="H11" s="655"/>
      <c r="I11" s="655"/>
      <c r="J11" s="655"/>
      <c r="K11" s="655"/>
      <c r="L11" s="656"/>
    </row>
    <row r="12" spans="1:12" ht="47.25" customHeight="1" x14ac:dyDescent="0.3">
      <c r="A12" s="616" t="s">
        <v>484</v>
      </c>
      <c r="B12" s="617"/>
      <c r="C12" s="617"/>
      <c r="D12" s="619"/>
      <c r="E12" s="630" t="s">
        <v>650</v>
      </c>
      <c r="F12" s="631"/>
      <c r="G12" s="631"/>
      <c r="H12" s="631"/>
      <c r="I12" s="631"/>
      <c r="J12" s="631"/>
      <c r="K12" s="631"/>
      <c r="L12" s="632"/>
    </row>
    <row r="13" spans="1:12" ht="28.5" customHeight="1" x14ac:dyDescent="0.3">
      <c r="A13" s="616" t="s">
        <v>485</v>
      </c>
      <c r="B13" s="617"/>
      <c r="C13" s="619"/>
      <c r="D13" s="620" t="s">
        <v>620</v>
      </c>
      <c r="E13" s="621"/>
      <c r="F13" s="621"/>
      <c r="G13" s="621"/>
      <c r="H13" s="622"/>
      <c r="I13" s="616" t="s">
        <v>486</v>
      </c>
      <c r="J13" s="619"/>
      <c r="K13" s="620" t="s">
        <v>521</v>
      </c>
      <c r="L13" s="622"/>
    </row>
    <row r="14" spans="1:12" ht="15.75" customHeight="1" x14ac:dyDescent="0.3">
      <c r="A14" s="616" t="s">
        <v>487</v>
      </c>
      <c r="B14" s="617"/>
      <c r="C14" s="617"/>
      <c r="D14" s="617"/>
      <c r="E14" s="617"/>
      <c r="F14" s="617"/>
      <c r="G14" s="617"/>
      <c r="H14" s="617"/>
      <c r="I14" s="617"/>
      <c r="J14" s="617"/>
      <c r="K14" s="617"/>
      <c r="L14" s="618"/>
    </row>
    <row r="15" spans="1:12" ht="25.5" customHeight="1" x14ac:dyDescent="0.3">
      <c r="A15" s="616" t="s">
        <v>488</v>
      </c>
      <c r="B15" s="617"/>
      <c r="C15" s="619"/>
      <c r="D15" s="620" t="s">
        <v>522</v>
      </c>
      <c r="E15" s="621"/>
      <c r="F15" s="621"/>
      <c r="G15" s="621"/>
      <c r="H15" s="622"/>
      <c r="I15" s="616" t="s">
        <v>489</v>
      </c>
      <c r="J15" s="619"/>
      <c r="K15" s="620" t="s">
        <v>59</v>
      </c>
      <c r="L15" s="622"/>
    </row>
    <row r="16" spans="1:12" ht="25.5" customHeight="1" x14ac:dyDescent="0.3">
      <c r="A16" s="616" t="s">
        <v>490</v>
      </c>
      <c r="B16" s="617"/>
      <c r="C16" s="619"/>
      <c r="D16" s="636">
        <v>1</v>
      </c>
      <c r="E16" s="637"/>
      <c r="F16" s="637"/>
      <c r="G16" s="637"/>
      <c r="H16" s="638"/>
      <c r="I16" s="616" t="s">
        <v>420</v>
      </c>
      <c r="J16" s="619"/>
      <c r="K16" s="620" t="s">
        <v>16</v>
      </c>
      <c r="L16" s="622"/>
    </row>
    <row r="17" spans="1:12" ht="27.6" customHeight="1" x14ac:dyDescent="0.3">
      <c r="A17" s="616" t="s">
        <v>491</v>
      </c>
      <c r="B17" s="617"/>
      <c r="C17" s="619"/>
      <c r="D17" s="620"/>
      <c r="E17" s="621"/>
      <c r="F17" s="621"/>
      <c r="G17" s="621"/>
      <c r="H17" s="622"/>
      <c r="I17" s="633"/>
      <c r="J17" s="635"/>
      <c r="K17" s="635"/>
      <c r="L17" s="634"/>
    </row>
    <row r="18" spans="1:12" ht="12" customHeight="1" x14ac:dyDescent="0.3">
      <c r="A18" s="315" t="s">
        <v>492</v>
      </c>
      <c r="B18" s="315" t="s">
        <v>493</v>
      </c>
      <c r="C18" s="616" t="s">
        <v>494</v>
      </c>
      <c r="D18" s="617"/>
      <c r="E18" s="617"/>
      <c r="F18" s="617"/>
      <c r="G18" s="619"/>
      <c r="H18" s="616" t="s">
        <v>418</v>
      </c>
      <c r="I18" s="619"/>
      <c r="J18" s="616" t="s">
        <v>584</v>
      </c>
      <c r="K18" s="619"/>
      <c r="L18" s="315" t="s">
        <v>580</v>
      </c>
    </row>
    <row r="19" spans="1:12" ht="131.25" customHeight="1" x14ac:dyDescent="0.3">
      <c r="A19" s="309">
        <v>1</v>
      </c>
      <c r="B19" s="310" t="s">
        <v>583</v>
      </c>
      <c r="C19" s="620" t="s">
        <v>651</v>
      </c>
      <c r="D19" s="621"/>
      <c r="E19" s="621"/>
      <c r="F19" s="621"/>
      <c r="G19" s="622"/>
      <c r="H19" s="623" t="s">
        <v>646</v>
      </c>
      <c r="I19" s="625"/>
      <c r="J19" s="633" t="s">
        <v>56</v>
      </c>
      <c r="K19" s="634"/>
      <c r="L19" s="310" t="s">
        <v>636</v>
      </c>
    </row>
    <row r="20" spans="1:12" ht="123.75" customHeight="1" x14ac:dyDescent="0.3">
      <c r="A20" s="309">
        <v>2</v>
      </c>
      <c r="B20" s="310" t="s">
        <v>583</v>
      </c>
      <c r="C20" s="620" t="s">
        <v>634</v>
      </c>
      <c r="D20" s="621"/>
      <c r="E20" s="621"/>
      <c r="F20" s="621"/>
      <c r="G20" s="622"/>
      <c r="H20" s="623" t="s">
        <v>647</v>
      </c>
      <c r="I20" s="625"/>
      <c r="J20" s="633" t="s">
        <v>56</v>
      </c>
      <c r="K20" s="634"/>
      <c r="L20" s="310" t="s">
        <v>638</v>
      </c>
    </row>
    <row r="21" spans="1:12" ht="140.25" customHeight="1" x14ac:dyDescent="0.3">
      <c r="A21" s="309">
        <v>3</v>
      </c>
      <c r="B21" s="310" t="s">
        <v>583</v>
      </c>
      <c r="C21" s="620" t="s">
        <v>635</v>
      </c>
      <c r="D21" s="621"/>
      <c r="E21" s="621"/>
      <c r="F21" s="621"/>
      <c r="G21" s="622"/>
      <c r="H21" s="620" t="s">
        <v>648</v>
      </c>
      <c r="I21" s="622"/>
      <c r="J21" s="633" t="s">
        <v>56</v>
      </c>
      <c r="K21" s="634"/>
      <c r="L21" s="310" t="s">
        <v>637</v>
      </c>
    </row>
    <row r="22" spans="1:12" ht="25.5" customHeight="1" x14ac:dyDescent="0.3">
      <c r="A22" s="315" t="s">
        <v>492</v>
      </c>
      <c r="B22" s="616" t="s">
        <v>495</v>
      </c>
      <c r="C22" s="617"/>
      <c r="D22" s="617"/>
      <c r="E22" s="617"/>
      <c r="F22" s="617"/>
      <c r="G22" s="617"/>
      <c r="H22" s="617"/>
      <c r="I22" s="617"/>
      <c r="J22" s="617"/>
      <c r="K22" s="619"/>
      <c r="L22" s="315" t="s">
        <v>496</v>
      </c>
    </row>
    <row r="23" spans="1:12" ht="35.25" customHeight="1" x14ac:dyDescent="0.3">
      <c r="A23" s="309">
        <v>1</v>
      </c>
      <c r="B23" s="620" t="s">
        <v>649</v>
      </c>
      <c r="C23" s="621"/>
      <c r="D23" s="621"/>
      <c r="E23" s="621"/>
      <c r="F23" s="621"/>
      <c r="G23" s="621"/>
      <c r="H23" s="621"/>
      <c r="I23" s="621"/>
      <c r="J23" s="621"/>
      <c r="K23" s="622"/>
      <c r="L23" s="359" t="s">
        <v>56</v>
      </c>
    </row>
    <row r="24" spans="1:12" ht="15.75" customHeight="1" x14ac:dyDescent="0.3">
      <c r="A24" s="616" t="s">
        <v>497</v>
      </c>
      <c r="B24" s="617"/>
      <c r="C24" s="617"/>
      <c r="D24" s="617"/>
      <c r="E24" s="617"/>
      <c r="F24" s="627"/>
      <c r="G24" s="627"/>
      <c r="H24" s="617"/>
      <c r="I24" s="627"/>
      <c r="J24" s="627"/>
      <c r="K24" s="617"/>
      <c r="L24" s="639"/>
    </row>
    <row r="25" spans="1:12" ht="26.25" customHeight="1" x14ac:dyDescent="0.3">
      <c r="A25" s="616" t="s">
        <v>498</v>
      </c>
      <c r="B25" s="617"/>
      <c r="C25" s="619"/>
      <c r="D25" s="620">
        <v>1</v>
      </c>
      <c r="E25" s="621"/>
      <c r="F25" s="640" t="s">
        <v>582</v>
      </c>
      <c r="G25" s="640"/>
      <c r="H25" s="321">
        <v>2024</v>
      </c>
      <c r="I25" s="640" t="s">
        <v>499</v>
      </c>
      <c r="J25" s="640"/>
      <c r="L25" s="320" t="s">
        <v>581</v>
      </c>
    </row>
    <row r="26" spans="1:12" ht="26.25" customHeight="1" x14ac:dyDescent="0.3">
      <c r="A26" s="616" t="s">
        <v>500</v>
      </c>
      <c r="B26" s="617"/>
      <c r="C26" s="619"/>
      <c r="D26" s="620"/>
      <c r="E26" s="621"/>
      <c r="F26" s="641"/>
      <c r="G26" s="641"/>
      <c r="H26" s="621"/>
      <c r="I26" s="641"/>
      <c r="J26" s="641"/>
      <c r="K26" s="621"/>
      <c r="L26" s="642"/>
    </row>
    <row r="27" spans="1:12" ht="45.75" customHeight="1" x14ac:dyDescent="0.3">
      <c r="A27" s="616" t="s">
        <v>501</v>
      </c>
      <c r="B27" s="617"/>
      <c r="C27" s="619"/>
      <c r="D27" s="633"/>
      <c r="E27" s="635"/>
      <c r="F27" s="635"/>
      <c r="G27" s="635"/>
      <c r="H27" s="635"/>
      <c r="I27" s="635"/>
      <c r="J27" s="635"/>
      <c r="K27" s="635"/>
      <c r="L27" s="634"/>
    </row>
    <row r="28" spans="1:12" ht="17.850000000000001" customHeight="1" x14ac:dyDescent="0.3">
      <c r="A28" s="616" t="s">
        <v>502</v>
      </c>
      <c r="B28" s="617"/>
      <c r="C28" s="619"/>
      <c r="D28" s="620"/>
      <c r="E28" s="621"/>
      <c r="F28" s="621"/>
      <c r="G28" s="621"/>
      <c r="H28" s="621"/>
      <c r="I28" s="621"/>
      <c r="J28" s="621"/>
      <c r="K28" s="621"/>
      <c r="L28" s="622"/>
    </row>
  </sheetData>
  <mergeCells count="64">
    <mergeCell ref="A26:C26"/>
    <mergeCell ref="D26:L26"/>
    <mergeCell ref="A27:C27"/>
    <mergeCell ref="D27:L27"/>
    <mergeCell ref="A28:C28"/>
    <mergeCell ref="D28:L28"/>
    <mergeCell ref="B22:K22"/>
    <mergeCell ref="B23:K23"/>
    <mergeCell ref="A24:L24"/>
    <mergeCell ref="A25:C25"/>
    <mergeCell ref="D25:E25"/>
    <mergeCell ref="F25:G25"/>
    <mergeCell ref="I25:J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B9658D2C-3C44-41FC-9D31-AA24F8C8F36E}">
          <x14:formula1>
            <xm:f>Datos!$A$2:$A$5</xm:f>
          </x14:formula1>
          <xm:sqref>D6:H6</xm:sqref>
        </x14:dataValidation>
        <x14:dataValidation type="list" allowBlank="1" showInputMessage="1" showErrorMessage="1" xr:uid="{F9065374-CC9B-48ED-A4BB-0868B2A8FDA8}">
          <x14:formula1>
            <xm:f>Datos!$B$2:$B$6</xm:f>
          </x14:formula1>
          <xm:sqref>K6:L6</xm:sqref>
        </x14:dataValidation>
        <x14:dataValidation type="list" allowBlank="1" showInputMessage="1" showErrorMessage="1" xr:uid="{62F100AD-614F-4C3A-9126-924E32BA00A4}">
          <x14:formula1>
            <xm:f>Datos!$C$2:$C$3</xm:f>
          </x14:formula1>
          <xm:sqref>D7:H7</xm:sqref>
        </x14:dataValidation>
        <x14:dataValidation type="list" allowBlank="1" showInputMessage="1" showErrorMessage="1" xr:uid="{7D698B5D-8E45-4E16-9CFA-FB1053BBD483}">
          <x14:formula1>
            <xm:f>Datos!$D$2:$D$7</xm:f>
          </x14:formula1>
          <xm:sqref>K7:L7</xm:sqref>
        </x14:dataValidation>
        <x14:dataValidation type="list" allowBlank="1" showInputMessage="1" showErrorMessage="1" xr:uid="{8A3D07B2-FF29-48B7-9BBF-E410A4DA1006}">
          <x14:formula1>
            <xm:f>Datos!$E$2:$E$23</xm:f>
          </x14:formula1>
          <xm:sqref>D8:H8</xm:sqref>
        </x14:dataValidation>
        <x14:dataValidation type="list" allowBlank="1" showInputMessage="1" showErrorMessage="1" xr:uid="{2431528A-4063-42F9-B501-56A8554E443E}">
          <x14:formula1>
            <xm:f>Datos!$F$2:$F$18</xm:f>
          </x14:formula1>
          <xm:sqref>K8:L8</xm:sqref>
        </x14:dataValidation>
        <x14:dataValidation type="list" allowBlank="1" showInputMessage="1" showErrorMessage="1" xr:uid="{6CE6C223-5D9C-44A4-8E7F-93F345265845}">
          <x14:formula1>
            <xm:f>Datos!$G$2:$G$8</xm:f>
          </x14:formula1>
          <xm:sqref>K13:L13</xm:sqref>
        </x14:dataValidation>
        <x14:dataValidation type="list" allowBlank="1" showInputMessage="1" showErrorMessage="1" xr:uid="{59456749-408A-4A2A-9541-4AAA0E540FB3}">
          <x14:formula1>
            <xm:f>Datos!$H$2:$H$3</xm:f>
          </x14:formula1>
          <xm:sqref>D15:H15</xm:sqref>
        </x14:dataValidation>
        <x14:dataValidation type="list" allowBlank="1" showInputMessage="1" showErrorMessage="1" xr:uid="{C871B85D-1FE0-42D5-9B1F-1FA286F2E067}">
          <x14:formula1>
            <xm:f>Datos!$I$2:$I$7</xm:f>
          </x14:formula1>
          <xm:sqref>K15:L15</xm:sqref>
        </x14:dataValidation>
        <x14:dataValidation type="list" allowBlank="1" showInputMessage="1" showErrorMessage="1" xr:uid="{E6AF7D33-66D0-4DC3-83BD-FD8862A32386}">
          <x14:formula1>
            <xm:f>Datos!$J$2:$J$5</xm:f>
          </x14:formula1>
          <xm:sqref>K16:L16</xm:sqref>
        </x14:dataValidation>
        <x14:dataValidation type="list" allowBlank="1" showInputMessage="1" showErrorMessage="1" xr:uid="{67353B19-CBC8-4114-9E4A-E48D71CC1E42}">
          <x14:formula1>
            <xm:f>Datos!$K$2:$K$4</xm:f>
          </x14:formula1>
          <xm:sqref>L23</xm:sqref>
        </x14:dataValidation>
        <x14:dataValidation type="list" allowBlank="1" showInputMessage="1" showErrorMessage="1" xr:uid="{E3BD1ED5-B1FB-4D3A-A5F4-D3B4A5AA1944}">
          <x14:formula1>
            <xm:f>Datos!$K$2:$K$3</xm:f>
          </x14:formula1>
          <xm:sqref>J19:K21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4D544D-E8DA-422F-9D4F-04A0A303E7CE}">
  <ds:schemaRefs>
    <ds:schemaRef ds:uri="http://schemas.microsoft.com/office/2006/metadata/properties"/>
    <ds:schemaRef ds:uri="http://schemas.microsoft.com/office/infopath/2007/PartnerControls"/>
    <ds:schemaRef ds:uri="e4214a98-8106-43c1-876b-0a623317a76f"/>
    <ds:schemaRef ds:uri="8a310132-39d2-45f9-a9e7-d4e20b014621"/>
  </ds:schemaRefs>
</ds:datastoreItem>
</file>

<file path=customXml/itemProps2.xml><?xml version="1.0" encoding="utf-8"?>
<ds:datastoreItem xmlns:ds="http://schemas.openxmlformats.org/officeDocument/2006/customXml" ds:itemID="{B8CB741A-7D85-4CE2-B139-98A37B65EAC8}">
  <ds:schemaRefs>
    <ds:schemaRef ds:uri="http://schemas.microsoft.com/sharepoint/v3/contenttype/forms"/>
  </ds:schemaRefs>
</ds:datastoreItem>
</file>

<file path=customXml/itemProps3.xml><?xml version="1.0" encoding="utf-8"?>
<ds:datastoreItem xmlns:ds="http://schemas.openxmlformats.org/officeDocument/2006/customXml" ds:itemID="{A7B151E9-8B46-4D42-83AD-AE27E95D07C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19</vt:i4>
      </vt:variant>
    </vt:vector>
  </HeadingPairs>
  <TitlesOfParts>
    <vt:vector size="48" baseType="lpstr">
      <vt:lpstr>Datos</vt:lpstr>
      <vt:lpstr>Actividades_proyecto </vt:lpstr>
      <vt:lpstr>HV_BaseEstratificacion</vt:lpstr>
      <vt:lpstr>ACTIVIDAD_1</vt:lpstr>
      <vt:lpstr>Hoja de vida1 </vt:lpstr>
      <vt:lpstr>ACTIVIDAD_2</vt:lpstr>
      <vt:lpstr>Hoja de vida2</vt:lpstr>
      <vt:lpstr>ACTIVIDAD_3</vt:lpstr>
      <vt:lpstr>Hoja de vida3</vt:lpstr>
      <vt:lpstr>META_PDD</vt:lpstr>
      <vt:lpstr>PRODUCTO_MGA</vt:lpstr>
      <vt:lpstr>PMR</vt:lpstr>
      <vt:lpstr>TERRITORIALIZACIÓN</vt:lpstr>
      <vt:lpstr>CONTROL DE CAMBIOS</vt:lpstr>
      <vt:lpstr>Hoja de vida_MetaPDD</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META_PDD!Área_de_impresión</vt:lpstr>
      <vt:lpstr>PRODUCTO_MGA!Área_de_impresión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Cecilia Guerrero Morales</dc:creator>
  <cp:lastModifiedBy>Nelly García Báez</cp:lastModifiedBy>
  <dcterms:created xsi:type="dcterms:W3CDTF">2016-04-29T15:11:54Z</dcterms:created>
  <dcterms:modified xsi:type="dcterms:W3CDTF">2025-03-19T18:51:35Z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