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2"/>
  <workbookPr/>
  <mc:AlternateContent xmlns:mc="http://schemas.openxmlformats.org/markup-compatibility/2006">
    <mc:Choice Requires="x15">
      <x15ac:absPath xmlns:x15ac="http://schemas.microsoft.com/office/spreadsheetml/2010/11/ac" url="C:\Users\ngarcia\Downloads\"/>
    </mc:Choice>
  </mc:AlternateContent>
  <xr:revisionPtr revIDLastSave="0" documentId="13_ncr:1_{96874E90-123A-4289-8C19-C2130B3FF2CE}" xr6:coauthVersionLast="47" xr6:coauthVersionMax="47" xr10:uidLastSave="{00000000-0000-0000-0000-000000000000}"/>
  <bookViews>
    <workbookView xWindow="-120" yWindow="-120" windowWidth="20730" windowHeight="11160" tabRatio="731" firstSheet="3" activeTab="7"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1 " sheetId="51" r:id="rId5"/>
    <sheet name="ACTIVIDAD_2" sheetId="55" r:id="rId6"/>
    <sheet name="Hoja de vida2" sheetId="56" r:id="rId7"/>
    <sheet name="META_PDD" sheetId="38" r:id="rId8"/>
    <sheet name="Hoja de vida_MetaPDD" sheetId="54" r:id="rId9"/>
    <sheet name="PRODUCTO_MGA" sheetId="47" r:id="rId10"/>
    <sheet name="PMR" sheetId="46" r:id="rId11"/>
    <sheet name="TERRITORIALIZACIÓN" sheetId="41" r:id="rId12"/>
    <sheet name="CONTROL DE CAMBIOS" sheetId="40" r:id="rId13"/>
    <sheet name="Listas" sheetId="43" state="hidden" r:id="rId14"/>
    <sheet name="HV_BaseGeografica" sheetId="7" state="hidden" r:id="rId15"/>
    <sheet name="HV_InstrumentosCaptura" sheetId="8" state="hidden" r:id="rId16"/>
    <sheet name="HV_SistemaInformacion" sheetId="9" state="hidden" r:id="rId17"/>
    <sheet name="HV_Predio360" sheetId="10" state="hidden" r:id="rId18"/>
    <sheet name="HV_PED" sheetId="11" state="hidden" r:id="rId19"/>
    <sheet name="HV_SPI_Producto1" sheetId="12" state="hidden" r:id="rId20"/>
    <sheet name="HV_SPI_Producto2" sheetId="13" state="hidden" r:id="rId21"/>
    <sheet name="HV_SPI_Producto3" sheetId="14" state="hidden" r:id="rId22"/>
    <sheet name="HV_SPI_Producto4" sheetId="15" state="hidden" r:id="rId23"/>
    <sheet name="HV_SPI_Producto5" sheetId="16" state="hidden" r:id="rId24"/>
    <sheet name="HV_SPI_Producto6" sheetId="17" state="hidden" r:id="rId25"/>
    <sheet name="HV_SPI_Gestión" sheetId="18" state="hidden" r:id="rId26"/>
    <sheet name="Hoja3" sheetId="19" state="hidden" r:id="rId27"/>
  </sheets>
  <definedNames>
    <definedName name="_xlnm._FilterDatabase" localSheetId="10" hidden="1">PMR!$A$12:$AX$14</definedName>
    <definedName name="_xlnm.Print_Area" localSheetId="3">ACTIVIDAD_1!$A$1:$O$32</definedName>
    <definedName name="_xlnm.Print_Area" localSheetId="7">META_PDD!$A$6:$X$20</definedName>
    <definedName name="_xlnm.Print_Area" localSheetId="9">PRODUCTO_MGA!$A$1:$O$17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0" roundtripDataChecksum="xVYwB3UHdHZoYLlS7FHKLwAp3fKOqHG7zICvfbN6ofQ="/>
    </ext>
  </extLst>
</workbook>
</file>

<file path=xl/calcChain.xml><?xml version="1.0" encoding="utf-8"?>
<calcChain xmlns="http://schemas.openxmlformats.org/spreadsheetml/2006/main">
  <c r="I16" i="47" l="1"/>
  <c r="I15" i="47"/>
  <c r="F15" i="47"/>
  <c r="H16" i="47"/>
  <c r="H15" i="47"/>
  <c r="G16" i="47"/>
  <c r="G15" i="47"/>
  <c r="D16" i="47"/>
  <c r="D15" i="47"/>
  <c r="N30" i="55"/>
  <c r="N29" i="55"/>
  <c r="N28" i="55"/>
  <c r="N27" i="55"/>
  <c r="N26" i="55"/>
  <c r="N25" i="55"/>
  <c r="N30" i="20"/>
  <c r="N29" i="20"/>
  <c r="N28" i="20"/>
  <c r="N27" i="20"/>
  <c r="N26" i="20"/>
  <c r="N25" i="20"/>
  <c r="O26" i="20" l="1"/>
  <c r="O27" i="20"/>
  <c r="O29" i="20"/>
  <c r="O30" i="20"/>
  <c r="O26" i="55"/>
  <c r="O27" i="55" a="1"/>
  <c r="O27" i="55" s="1"/>
  <c r="O29" i="55"/>
  <c r="O30" i="55"/>
  <c r="B35" i="55"/>
  <c r="E11" i="54"/>
  <c r="E10" i="54"/>
  <c r="B63" i="20"/>
  <c r="AW15" i="46" l="1"/>
  <c r="AV15" i="46"/>
  <c r="AW14" i="46"/>
  <c r="AV14" i="46"/>
  <c r="B63" i="55" l="1"/>
  <c r="B52" i="38" l="1"/>
  <c r="E11" i="51" l="1"/>
  <c r="E10" i="51"/>
  <c r="B35" i="20" l="1"/>
  <c r="I117" i="55"/>
  <c r="H117" i="55"/>
  <c r="G117" i="55"/>
  <c r="F117" i="55"/>
  <c r="E117" i="55"/>
  <c r="D117" i="55"/>
  <c r="C117" i="55"/>
  <c r="B117" i="55"/>
  <c r="F37" i="55"/>
  <c r="F26" i="38"/>
  <c r="F37" i="20"/>
  <c r="C51" i="38" l="1"/>
  <c r="C49" i="38"/>
  <c r="C47" i="38"/>
  <c r="C45" i="38"/>
  <c r="C43" i="38"/>
  <c r="C41" i="38"/>
  <c r="C39" i="38"/>
  <c r="C37" i="38"/>
  <c r="C35" i="38"/>
  <c r="C33" i="38"/>
  <c r="C29" i="38"/>
  <c r="F16" i="47" s="1"/>
  <c r="C117" i="20" l="1"/>
  <c r="D117" i="20"/>
  <c r="E117" i="20"/>
  <c r="F117" i="20"/>
  <c r="G117" i="20"/>
  <c r="H117" i="20"/>
  <c r="I117" i="20"/>
  <c r="B117"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A24CAFFE-E7DB-4304-A7E1-46521EF14F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<sst xmlns="http://schemas.openxmlformats.org/spreadsheetml/2006/main" count="2840" uniqueCount="665">
  <si>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</si>
  <si>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</si>
  <si>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</si>
  <si>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</si>
  <si>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</si>
  <si>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</si>
  <si>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</si>
  <si>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</si>
  <si>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</si>
  <si>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</si>
  <si>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</si>
  <si>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</si>
  <si>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</si>
  <si>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</si>
  <si>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</si>
  <si>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</si>
  <si>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</si>
  <si>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</si>
  <si>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</si>
  <si>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</si>
  <si>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</si>
  <si>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</si>
  <si>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</si>
  <si>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</si>
  <si>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</si>
  <si>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</si>
  <si>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</si>
  <si>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</si>
  <si>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</si>
  <si>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</si>
  <si>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</si>
  <si>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</si>
  <si>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</si>
  <si>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</si>
  <si>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</si>
  <si>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</si>
  <si>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</si>
  <si>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</si>
  <si>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</si>
  <si>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</si>
  <si>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</si>
  <si>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</si>
  <si>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</si>
  <si>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</si>
  <si>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</si>
  <si>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</si>
  <si>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</si>
  <si>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</si>
  <si>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</si>
  <si>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</si>
  <si>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</si>
  <si>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</si>
  <si>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</si>
  <si>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</si>
  <si>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</si>
  <si>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</si>
  <si>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</si>
  <si>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</si>
  <si>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</si>
  <si>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</si>
  <si>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</si>
  <si>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</si>
  <si>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</si>
  <si>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</si>
  <si>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</si>
  <si>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</si>
  <si>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</si>
  <si>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</si>
  <si>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</si>
  <si>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</si>
  <si>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</si>
  <si>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</si>
  <si>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</si>
  <si>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</si>
  <si>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</si>
  <si>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</si>
  <si>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</si>
  <si>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</si>
  <si>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</si>
  <si>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</si>
  <si>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</si>
  <si>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</si>
  <si>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</si>
  <si>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</si>
  <si>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</si>
  <si>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</si>
  <si>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</si>
  <si>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</si>
  <si>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</si>
  <si>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</si>
  <si>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</si>
  <si>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</si>
  <si>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</si>
  <si>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</si>
  <si>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</si>
  <si>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</si>
  <si>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</si>
  <si>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</si>
  <si>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</si>
  <si>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</si>
  <si>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</si>
  <si>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</si>
  <si>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</si>
  <si>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</si>
  <si>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</si>
  <si>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</si>
  <si>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</si>
  <si>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</si>
  <si>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</si>
  <si>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</si>
  <si>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</si>
  <si>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</si>
  <si>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</si>
  <si>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</si>
  <si>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</si>
  <si>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</si>
  <si>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</si>
  <si>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</si>
  <si>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</si>
  <si>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</si>
  <si>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</si>
  <si>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</si>
  <si>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</si>
  <si>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</si>
  <si>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</si>
  <si>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</si>
  <si>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</si>
  <si>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</si>
  <si>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</si>
  <si>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</si>
  <si>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</si>
  <si>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</si>
  <si>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</si>
  <si>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</si>
  <si>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</si>
  <si>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</si>
  <si>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</si>
  <si>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</si>
  <si>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</si>
  <si>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</si>
  <si>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</si>
  <si>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</si>
  <si>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</si>
  <si>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</si>
  <si>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</si>
  <si>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</si>
  <si>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</si>
  <si>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</si>
  <si>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</si>
  <si>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</si>
  <si>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</si>
  <si>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</si>
  <si>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</si>
  <si>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</si>
  <si>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</si>
  <si>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</si>
  <si>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</si>
  <si>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</si>
  <si>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</si>
  <si>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</si>
  <si>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</si>
  <si>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</si>
  <si>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</si>
  <si>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</si>
  <si>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</si>
  <si>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</si>
  <si>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</si>
  <si>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</si>
  <si>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</si>
  <si>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</si>
  <si>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</si>
  <si>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</si>
  <si>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</si>
  <si>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</si>
  <si>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</si>
  <si>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</si>
  <si>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</si>
  <si>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</si>
  <si>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</si>
  <si>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</si>
  <si>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</si>
  <si>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</si>
  <si>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</si>
  <si>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</si>
  <si>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</si>
  <si>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</si>
  <si>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</si>
  <si>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</si>
  <si>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</si>
  <si>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</si>
  <si>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</si>
  <si>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</si>
  <si>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</si>
  <si>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</si>
  <si>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</si>
  <si>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</si>
  <si>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</si>
  <si>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</si>
  <si>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</si>
  <si>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</si>
  <si>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</si>
  <si>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</si>
  <si>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</si>
  <si>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</si>
  <si>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</si>
  <si>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</si>
  <si>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</si>
  <si>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</si>
  <si>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PROYECTO DE INVERSIÓN</t>
  </si>
  <si>
    <t>8181 - Producción de Información sobre los derechos de las mujeres para potenciar la toma de decisiones en Bogotá D.C.</t>
  </si>
  <si>
    <t>BPIN</t>
  </si>
  <si>
    <t xml:space="preserve">ACTIVIDAD DEL PROYECTO </t>
  </si>
  <si>
    <t>Producir 4 boletines estadísticos con datos sobre los derechos de las mujeres</t>
  </si>
  <si>
    <t>PRODUCTO MGA</t>
  </si>
  <si>
    <t>Servicio de información estadística en temas de Derechos Humanos</t>
  </si>
  <si>
    <t>INDICADOR ACTIVIDAD</t>
  </si>
  <si>
    <t>Numero de boletines estadísticos con datos sobre los derechos de las mujeres producidos</t>
  </si>
  <si>
    <t>OBJETIVO ESTRATÉGICO</t>
  </si>
  <si>
    <t>3. Bogotá confia en su potencial</t>
  </si>
  <si>
    <t>PROGRAMA</t>
  </si>
  <si>
    <t>3.18. Ciencia, tecnología e innovación-CTel para desarrollar nuestro potencial y promover el de nuestros vecinos regionales</t>
  </si>
  <si>
    <t>META PDD</t>
  </si>
  <si>
    <t>Desarrollar 16 estudios y/o investigaciones del Observatorio de Mujeres y Equidad de Género - OMEG- que den cuenta de la situación de derechos de las mujeres, con datos diversificados para la toma de decisiones.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</si>
  <si>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</si>
  <si>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</si>
  <si>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</si>
  <si>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</si>
  <si>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</si>
  <si>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</si>
  <si>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</si>
  <si>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</si>
  <si>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</si>
  <si>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</si>
  <si>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</si>
  <si>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</si>
  <si>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</si>
  <si>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</si>
  <si>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</si>
  <si>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</si>
  <si>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</si>
  <si>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</si>
  <si>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</si>
  <si>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</si>
  <si>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</si>
  <si>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</si>
  <si>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</si>
  <si>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</si>
  <si>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Como parte de los avances en la producción de boletines estadísticos, durante el mes de enero de 2025 se publicó el primer boletín de feminicidios construido por el OMEG. Adicionamente, se adelantó la publicación de la información del visualizador para actualizarlo al corte de información más reciente disponible.</t>
  </si>
  <si>
    <t xml:space="preserve">Se cuenta a la fecha con información estadística actualizada y robusta sobre los derechos de las mujeres para la toma de decisiones, contando con:
a. Un boletin estadísticos sobre feminicidio en Bogotá
</t>
  </si>
  <si>
    <t xml:space="preserve">No se presenta retrasos acorde con la ejecución </t>
  </si>
  <si>
    <t>Por medio de esta actividad se fortalece el acceso a información clave para que la población de interés interna y externa tenga insumos para fortalecer sus procesos de toma de decisiones y participación. Adicionalmente, se vuelve un ejercicio de transparencia donde se expone a la ciudadanía el trabajo de la entidad en términos de datos para que puedan realizar control político.</t>
  </si>
  <si>
    <t>FEBRERO</t>
  </si>
  <si>
    <t xml:space="preserve">Como parte de los avances en la producción de boletines estadísticos, durante el mes de febrero se publicaron los siguientes boletines en la página web del OMEG: 
a. Reporte de atenciones SDMujer SiMisional, corte diciembre 2024 y enero 2025. 
b. Reporte de atenciones Inforcuidado corte noviembre de 2024
c. Boletín de feminicidio corte enero de 2025. 
Adicionalmente, se actualizó la información de los visualizadores del la página web del OMEG a corte de enero de 2025.	</t>
  </si>
  <si>
    <t>Se cuenta a la fecha con información estadística actualizada y robusta sobre los derechos de las mujeres para la toma de decisiones, contando con:
a. Dos boletines estadísticos sobre feminicidio en Bogotá
b. Un reporte de atenciones con datos SDMujer Simisional
c. Un reportre de atenciones del Sistema de información de Cuidado - InfoCuidado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</si>
  <si>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</si>
  <si>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</si>
  <si>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</si>
  <si>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</si>
  <si>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</si>
  <si>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</si>
  <si>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</si>
  <si>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</si>
  <si>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</si>
  <si>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</si>
  <si>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</si>
  <si>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</si>
  <si>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 Publicar información actualizada sobre los derechos de las mujeres en el micrositio del OMEG,  asimimo, mejorar su navegabilidad y acceso a la ciudadanía</t>
  </si>
  <si>
    <t>2. Producir  fichas y/o boletines estadísticos temáticos sobre las atenciones del sector mujeres  y la situación de las mujeres en Bogotá</t>
  </si>
  <si>
    <t>3. Actualización y publicación de visualizadores en la página web del OMEG con datos estadísticos sobre la situación de derechos de las mujeres en Bogotá</t>
  </si>
  <si>
    <t>Tarea 4</t>
  </si>
  <si>
    <t xml:space="preserve">PONDERACIÓN DE LA TAREA
</t>
  </si>
  <si>
    <t>LOGROS Y BENEFICIOS Y RETRASOS Y ALTERNATIVAS DE SOLUCIÓN</t>
  </si>
  <si>
    <t>No se presentan avances acorde a lo programado</t>
  </si>
  <si>
    <t>Durante el mes de enero se publicó el boletín de feminicidio y otras violencias, corte de enero de 2025. No se presentaron retrasos.</t>
  </si>
  <si>
    <t>Como parte del proceso de la actualización del visualizador de la página del OMEG, se realizaron las siguientes tareas:
Información disponible a corte 30 de noviembre y 31 de diciembre de 2024 correspondiente al último trimestre del año 2024. En este período, se actualizaron los siguientes tableros de datos, organizados en dos grandes temas e indicadores: 
1. Violencias (corte 31 de diciembre de 2024): 
- Sistema Violeta  - Asesinato de mujeres - Delitos sexuales - Violencia intrafamiliar - Lesiones personales 
- Riesgo de feminicidio, Medicina Legal (Corte 30 de noviembre) 
2. Servicios y Atenciones (corte 30 de noviembre de 2024): 
- Cuidado - Línea Púrpura Distrital - CIOM - Casa de Todas - Casas de Justicia, URI, CAF (CAIVAS-CAPIV) - Duplas - Casa Refugio - Hospitales</t>
  </si>
  <si>
    <t>EVIDENCIAS DE EJECUCIÓN</t>
  </si>
  <si>
    <t>No se presentan evidencias acorde con la programación de la ejecucución</t>
  </si>
  <si>
    <t xml:space="preserve">Boletín feminicidio:
https://omeg.sdmujer.gov.co/index.php/component/phocadownload/category/99-feminicidios-y-otras-violencias-contra-las-mujeres?download=981:bolentin-no-1-enero-2025   </t>
  </si>
  <si>
    <t xml:space="preserve">"Actualización y publicación de visualizadores en la página web del OMEG con datos estadísticos sobre la situación de derechos de las mujeres en Bogotá
https://secretariadistritald.sharepoint.com/:f:/s/ContratacinSPI-2022/Eju17PTmkP5GrrTTOWo3nr0BHmQ5I1BrT4hdkQgVweYhYg?e=iFFdBl"	</t>
  </si>
  <si>
    <t xml:space="preserve">Se realiza la consolidación de datos y documentos públicados en el Observatorio de Mujeres y Equidad de Género - OMEG para los meses de enero y febrero, lo que permite contar con información actualizada, robusta y oportuna sobre la situación de derechos de las mujeres en Bogotá. </t>
  </si>
  <si>
    <t xml:space="preserve">Durante el mes de febrero se publicaron los siguientes boletines en la página web del OMEG: 
a. Reporte de atenciones SDMujer, SiMisional, corte diciembre 2024 y enero 2025. 
b. Reporte de atenciones Inforcuidado corte noviembre de 2024 y el boletín de feminicidio a corte de enero de 2025.
</t>
  </si>
  <si>
    <t xml:space="preserve">Durante el mes de febrero, se realizó la actualización de los tableros del visualizador de datos del Observatorio de Mujeres y Equidad de Género de Bogotá (OMEG), y se actualiza la visualización de documentos con datos estadístcos de  interes para la ciudadanía.
En cuanto al visualizador de datos de InfoCuidado se encuentra en una fase de ajuste y validación de datos. Aunque ya se ha completado el diseño y la construcción, es necesario realizar una revisión detallada de la base de datos para verificar y corregir cualquier inconsistencia en la información migrada. Este proceso de depuración tiene como objetivo asegurar que los datos se presenten de manera correcta y confiable, garantizando el adecuado funcionamiento del sistema para su publicación final.
</t>
  </si>
  <si>
    <t>Inventario de publicaciones del OMEG
https://secretariadistritald.sharepoint.com/:x:/s/ContratacinSPI-2022/Efn58oKxD9VEqR9q7snp3W8BKoH7bCvIFzhGZGq-UALkzg?e=nOZMgI</t>
  </si>
  <si>
    <r>
      <rPr>
        <b/>
        <sz val="13"/>
        <color rgb="FF000000"/>
        <rFont val="Arial"/>
        <family val="2"/>
      </rPr>
      <t xml:space="preserve">SiMisional: 
</t>
    </r>
    <r>
      <rPr>
        <sz val="13"/>
        <color rgb="FF000000"/>
        <rFont val="Arial"/>
        <family val="2"/>
      </rPr>
      <t xml:space="preserve">https://omeg.sdmujer.gov.co/index.php/component/phocadownload/category/88-servicios-sd-mujer?download=990:reporte-de-atenciones-secretaria-distrital-de-la-mujer-del-1-de-enero-a-31-de-enero-de-2025
https://omeg.sdmujer.gov.co/index.php/component/phocadownload/category/88-servicios-sd-mujer?download=989:reporte-de-atenciones-secretaria-distrital-de-la-mujer-del-1-de-enero-a-30-de-diciembre-de-2024
</t>
    </r>
    <r>
      <rPr>
        <b/>
        <sz val="13"/>
        <color rgb="FF000000"/>
        <rFont val="Arial"/>
        <family val="2"/>
      </rPr>
      <t xml:space="preserve">Infocuidado: </t>
    </r>
    <r>
      <rPr>
        <sz val="13"/>
        <color rgb="FF000000"/>
        <rFont val="Arial"/>
        <family val="2"/>
      </rPr>
      <t>https://omeg.sdmujer.gov.co/index.php/component/phocadownload/category/98-info-cuidado?download=987:reporte-infocuidado-del-1-de-</t>
    </r>
    <r>
      <rPr>
        <b/>
        <sz val="13"/>
        <color rgb="FF000000"/>
        <rFont val="Arial"/>
        <family val="2"/>
      </rPr>
      <t xml:space="preserve">marzo-de-2021-a-30-de-noviembre-de-2024
Boletín feminicidio:
</t>
    </r>
    <r>
      <rPr>
        <sz val="13"/>
        <color rgb="FF000000"/>
        <rFont val="Arial"/>
        <family val="2"/>
      </rPr>
      <t>https://omeg.sdmujer.gov.co/index.php/component/phocadownload/category/99-feminicidios-y-otras-violencias-contra-las-mujeres?download=988:boletin-no1-feminicidio-y-otras-violencias-febrero-2025</t>
    </r>
  </si>
  <si>
    <t>Actualización y publicación de visualizadores en la página web del OMEG con datos estadísticos sobre la situación de derechos de las mujeres en Bogotá
https://secretariadistritald.sharepoint.com/:f:/s/ContratacinSPI-2022/Eju17PTmkP5GrrTTOWo3nr0BHmQ5I1BrT4hdkQgVweYhYg?e=iFFdBl</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</si>
  <si>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</si>
  <si>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</si>
  <si>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</si>
  <si>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</si>
  <si>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</si>
  <si>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</si>
  <si>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</si>
  <si>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</si>
  <si>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</si>
  <si>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</si>
  <si>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</si>
  <si>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</si>
  <si>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</si>
  <si>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Medir el número de boletines estadístico diseñados, produccidos y publicados con datos sobre los derechos de las mujeres</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</si>
  <si>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</si>
  <si>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</si>
  <si>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</si>
  <si>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</si>
  <si>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</si>
  <si>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</si>
  <si>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</si>
  <si>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</si>
  <si>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</si>
  <si>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</si>
  <si>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</si>
  <si>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</si>
  <si>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</si>
  <si>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</si>
  <si>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</si>
  <si>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boletines estadísticos con datos sobre los derechos de las mujeres</t>
  </si>
  <si>
    <t>hace referencia a la priorización de la temática, identificación de datos disponibles, gestión de información con fuentes generadoras, procesamiento y analisis de datos, diseño y producción del documento, diagramación y publicación</t>
  </si>
  <si>
    <t>página web del Observatorio de Mujeres y Equidad de Género - OMEG</t>
  </si>
  <si>
    <t>Producción de  fichas y/o boletines estadísticos temáticos sobre las atenciones del sector mujeres  y la situación de las mujeres en Bogotá</t>
  </si>
  <si>
    <t>hace referencia al procesamiento de datos estadísticos de los sistemas de información de la entidad (datos de atenciónes del sector mujeres) para la producción de fichas estadísticas misionales y su publicación, asimismo, fichas del sistema InfoCuidado y feminicidios.</t>
  </si>
  <si>
    <t>Publicación de información actualizada sobre los derechos de las mujeres en el micrositio del OMEG</t>
  </si>
  <si>
    <t>hace referencia a la publicación de datos estadísticos en el visualizador del micrositio del OMEG, asimismo, otra información estadística sobre la situación de derechos de las mujeres de interes para la ciudadanía y la gestión pública; generando una bitacora de publicaciones anuales.</t>
  </si>
  <si>
    <t>visualizadores en la página web del OMEG con datos estadísticos sobre la situación de derechos de las mujeres en Bogotá</t>
  </si>
  <si>
    <t>hace referencia a la publicación y uso de un visualizador de datos de InfoCuidado, asimismo, mejorar la usabilidad del micrositio del OMEG</t>
  </si>
  <si>
    <t>FÓRMULA DEL INDICADOR</t>
  </si>
  <si>
    <t>UNIDAD DE MEDIDA FÓRMULA</t>
  </si>
  <si>
    <t>(número de boletines estadísticos producidos y publicados con información del OMEG/número de boletines estadísticos programados)</t>
  </si>
  <si>
    <t>DESCRIPCIÓN DEL INDICADOR</t>
  </si>
  <si>
    <t>LÍNEA BASE</t>
  </si>
  <si>
    <t>Año de linea base</t>
  </si>
  <si>
    <t>FUENTE DE VERIFICACIÓN</t>
  </si>
  <si>
    <t>ANÁLISIS DEL INDICADOR</t>
  </si>
  <si>
    <t>GLOSARIO DE TÉRMINOS</t>
  </si>
  <si>
    <t>OBSERVACIONES</t>
  </si>
  <si>
    <t>Elaborar 16 estudios y/o investigaciones con información sobre la situación de derechos de las mujeres con enfoque de género y diferencial</t>
  </si>
  <si>
    <t>Documentos de Investigación</t>
  </si>
  <si>
    <t>Numero de estudios y/o investigaciones con información sobre la situación de derechos de las mujeres con enfoque de género y diferencial elaborados</t>
  </si>
  <si>
    <t>No se presentan avances acorde con lo programado</t>
  </si>
  <si>
    <t>No se presentan avances y logros acumulados acorde con lo programado</t>
  </si>
  <si>
    <t xml:space="preserve">No se presenta beneficios acorde con la ejecución </t>
  </si>
  <si>
    <t>Como parte de los avances en la Elaboración de estudios y/o investigaciones con información sobre la situación de derechos de las mujeres con enfoque de género y diferencial, se pueden mencionar los siguientes logros:
a.	Articulación de los equipos de seguimiento a la implementación de la Política Publica de Mujeres y Equidad de Género, responsables de la evaluación intermedia de los indicadores, como son: Dirección de Gestión de Conocimiento – Equipo OMEG y Dirección de Derechos y Diseño de Políticas 
b.	Avance preliminar del anexo técnico para el proceso de contratación pública de la encuesta de mujeres y equidad de género de Bogotá
c.	Avance en la definición preliminar del alcance, objetivos, preguntas de investigación, metodología y cronograma de la investigación “Comprendiendo el fenómeno del feminicidio en Bogotá”.
d.	Estructuración del plan de investigaciones del OMEG para el año 2025, en atención a las metas de plan de desarrollo, los lineamientos de la Política Publica de Mujeres y Equidad de Género y la Política Pública de Actividades Sexualmente Pagas, y los compromisos con grupos étnicos en al marco de las Políticas Púbicas étnicas distritales</t>
  </si>
  <si>
    <t xml:space="preserve">Como parte de los avances y logros acumulados, se puede mencionar el contar con un plan de investigaciones del OMEG para el año 2025, en atención a las metas de plan de desarrollo, los lineamientos de la Política Publica de Mujeres y Equidad de Género y la Política Pública de Actividades Sexualmente Pagas, y los compromisos con grupos étnicos en al marco de las Políticas Púbicas étnicas distritales, este permitira hacer seguimiento a la elaboración de estudios e investigaciónes como lo son: evaluación intermedia de los indicadores de la Política Publica de Mujeres y Equidad y la encuesta de mujeres y equidad de género de Bogotá, entre otras.  </t>
  </si>
  <si>
    <t xml:space="preserve">Avanzar en la Elaboración de estudios y/o investigaciones con información sobre la situación de derechos de las mujeres con enfoque de género y diferencial, hace que la Secretaría de la Mujer se acerque al levantamiento de información sobre las condiciones de goce o vulneración de los derechos de las mujeres en la ciudad. Esto es beneficial para la ciudadanía ya que contar con información actualizada, cualitativa y cuantitativa, permite a la entidad una toma de decisiones acertada e inversión de recursos efectiva </t>
  </si>
  <si>
    <t>Producir un documento de la evaluación intermedia de la PPMYEG con enfoque de género y diferencial , divulgando los resultados</t>
  </si>
  <si>
    <t>Producir un documento de actualización de la Encuesta de Mujeres y Equidad de Género, divulgando los resultados</t>
  </si>
  <si>
    <t>Producir y publicar estudios y/o investigaciones sobre los derechos de las mujeres con enfoque de genero y diferencial que favorezcan la toma de decisiones de la gestión pública basada en la evidencia</t>
  </si>
  <si>
    <t>No se presentan evidencias acorde con la programación de ejecución</t>
  </si>
  <si>
    <t>Se realizó reunión de articulación y planeación entre el equipo de seguimiento a la implementación de la Política Pública de Mujeres y Equidad de Género de la Direción de Derechos y Diseño de Política y la Dirección de Gestión de Conocimiento -  Equipo del OMEG encargado de realizar la evaluacion intermedia de los indicadores de mencionada Política.</t>
  </si>
  <si>
    <t xml:space="preserve">Se realizó una reunión de trabajo con profesionales del equipo del OMEG para revisar los avances en la producción del anexo técnico para el proceso  de contratación publica de la encuesta de mujeres y equidad de género de Bogotá. 
Avance preliminar del anexo técnico del para el proceso  de contratación publica de la encuesta de mujeres y equidad de género de Bogotá. </t>
  </si>
  <si>
    <t xml:space="preserve">Se realizaron dos reuniones de trabajo con profesionales del equipo del OMEG para definir el alcance, objetivos, preguntas de investigación, metodología y cronograma de la investigación “Comprendiendo el fenómeno del feminicidio en Bogotá”. 
Estructuración del plan de investigaciones del OMEG para el año 2025, en atención a las metas de plan de desarrollo, los lineamientos de la PPMyEG y la PPASP, y los compromisos con grupos étnicos en al marco de las políticas púbicas étnicas distritales. </t>
  </si>
  <si>
    <t>Anexo 1, Acta de la reunión de planeación y articulación evaluación intermedia de la Política Pública de Mujeres y Equidad de Género</t>
  </si>
  <si>
    <t>Anexo 1. Acta de la reunión anexo técnico Encuesta de Mujeres y Equidad de Género.
Anexo 2. Propuesta anexo técnico Encuesta de Mujeres y Equidad de Género.</t>
  </si>
  <si>
    <t>Anexo 1, Acta de la reunión investigación feminicidio
Anexo 2. Acta de la reunión investigación feminicidio
Anexo 3. Documento Plan de investigaciones OMEG 2025</t>
  </si>
  <si>
    <t>Cuantiificar la elaboración de estudios y/o investigaciones con información sobre la situación de derechos de las mujeres con enfoque de género y diferencial</t>
  </si>
  <si>
    <t>evaluación intermedia de la PPMYEG con enfoque de género y diferencial , divulgando los resultados</t>
  </si>
  <si>
    <t>hace referencia al diseño de la investigación sobre la evaluación intermedia de la PPMYEG con enfoque de género y diferencial, gestión y levantamiento de información, procesamiento de datos, analisis y producción de resultados, diagramación de documento para la divulgación de los resultados a través de estrategias territoriales y la pagina web del OMEG</t>
  </si>
  <si>
    <t>documento de actualización de la Encuesta de Mujeres y Equidad de Género, divulgando los resultados</t>
  </si>
  <si>
    <t>hace referencia al diseño del documento de actualización de la Encuesta de Mujeres y Equidad de Género, gestión y levantamiento de información, procesamiento de datos, analisis y producción de resultados, diagramación de documento para la divulgación de los resultados a través de estrategias territoriales y la pagina web del OMEG</t>
  </si>
  <si>
    <t>estudios y/o investigaciones del Observatorio de Mujeres y Equidad de Género - OMEG elaborados y publicados</t>
  </si>
  <si>
    <t>hace referencia al diseño de las investigaciones sobre la situación de derechos de las mujeres con enfoque de género y diferencial, gestión y levantamiento de información, procesamiento de datos, analisis y producción de resultados, diagramación de documento para la divulgación de los resultados a través de estrategias territoriales y la pagina web del OMEG</t>
  </si>
  <si>
    <t xml:space="preserve">(numero de estudios y/o investigaciones del Observatorio de Mujeres y Equidad de Género - OMEG elaborados y publicados /numero de estudios y/o investigaciones del Observatorio de Mujeres y Equidad de Género - OMEG programados) </t>
  </si>
  <si>
    <t>Fecha de Emisión</t>
  </si>
  <si>
    <t>META PLAN DE DESARROLLO</t>
  </si>
  <si>
    <t>NOMBRE DEL PROYECTO</t>
  </si>
  <si>
    <t xml:space="preserve">                                                 REPORTE INDICADOR META PDD</t>
  </si>
  <si>
    <t>OBJETIVO ODS</t>
  </si>
  <si>
    <t>5 - Igualdad de género</t>
  </si>
  <si>
    <t>META ODS</t>
  </si>
  <si>
    <t>5.C. Aprobar y fortalecer políticas acertadas y leyes aplicables para promover la igualdad de género y el gempoderamiento de todas las mujeres y las niñas a todos los niveles</t>
  </si>
  <si>
    <t>INDICADOR META PDD</t>
  </si>
  <si>
    <t>Número de estudios y/o investigaciones del Observatorio de Mujeres y Equidad de Género - OMEG que den cuenta de la situación de derechos de las mujeres, con datos diversificados para la toma de decisiones.</t>
  </si>
  <si>
    <t>PROGRAMACIÓN CUATRIENAL INDICADOR PDD</t>
  </si>
  <si>
    <t>AVANCE ACUMULADO CUATRIENIO</t>
  </si>
  <si>
    <t>TIPO DE ANUALIZACIÓN  (Según aplique)</t>
  </si>
  <si>
    <t>EJECUCIÓN MENSUAL INDICADOR PDD 3969</t>
  </si>
  <si>
    <t>EVIDENCIAS DEL AVANCE</t>
  </si>
  <si>
    <t>No se presenta retrasos acorde con la ejecución</t>
  </si>
  <si>
    <t xml:space="preserve">No se presenta evidencias acorde con la ejecución </t>
  </si>
  <si>
    <t>Como parte de los avances para Desarrollar estudios y/o investigaciones del Observatorio de Mujeres y Equidad de Género - OMEG- que den cuenta de la situación de derechos de las mujeres, con datos diversificados para la toma de decisiones, se pueden mencionar los siguientes logros:
a.	Articulación de los equipos de seguimiento a la implementación de la Política Publica de Mujeres y Equidad de Género, responsables de la evaluación intermedia de los indicadores, como son: Dirección de Gestión de Conocimiento – Equipo OMEG y Dirección de Derechos y Diseño de Políticas 
b.	Avance preliminar del anexo técnico  para el proceso de contratación pública de la encuesta de mujeres y equidad de género de Bogotá
c.	Avance en la definición preliminar del alcance, objetivos, preguntas de investigación, metodología y cronograma de la investigación “Comprendiendo el fenómeno del feminicidio en Bogotá”.
d.	Estructuración del plan de investigaciones del OMEG para el año 2025, en atención a las metas del plan de desarrollo, los lineamientos de la Política Publica de Mujeres y Equidad de Género y la Política Pública de Actividades Sexualmente Pagas, y los compromisos con grupos étnicos en al marco de las Políticas Púbicas étnicas distritales</t>
  </si>
  <si>
    <t>Avanzar en el Desarrollo de estudios y/o investigaciones del Observatorio de Mujeres y Equidad de Género - OMEG- que den cuenta de la situación de derechos de las mujeres, con datos diversificados para la toma de decisiones, hace que la Secretaría de la Mujer se acerque al levantamiento de información sobre las condiciones de goce o vulneración de los derechos de las mujeres en la ciudad. Esto es beneficial para la ciudadanía ya que contar con información actualizada, cualitativa y cuantitativa, permite a la entidad una toma de decisiones acertada e inversión de recursos efectiva</t>
  </si>
  <si>
    <t>Anexo 1. Documento Plan de investigaciones OMEG 2025</t>
  </si>
  <si>
    <t>Formula indicador:</t>
  </si>
  <si>
    <t>Numero de estudios y/o investigaciones del Observatorio de Mujeres y Equidad de Género - OMEG que den cuenta de la situación de derechos de las mujeres, con datos diversificados para la toma de decisiones desarrolados/estudios y/o investigaciones del Observatorio de Mujeres y Equidad de Género - OMEG que den cuenta de la situación de derechos de las mujeres, con datos diversificados para la toma de decisiones programados</t>
  </si>
  <si>
    <t>Avance mensual</t>
  </si>
  <si>
    <t>Elaboró</t>
  </si>
  <si>
    <t>Firma</t>
  </si>
  <si>
    <t>Aprobó (Según aplique Gerenta de proyecto, Líder técnica y responsable de proceso)</t>
  </si>
  <si>
    <t>Revisó (Oficina Asesora de Planeación)</t>
  </si>
  <si>
    <t>VoBo:</t>
  </si>
  <si>
    <t>Nombre</t>
  </si>
  <si>
    <t>Rocío Janneth Durán Mahecha</t>
  </si>
  <si>
    <t>ANA MARÍA BURITICA</t>
  </si>
  <si>
    <t>Nombre:</t>
  </si>
  <si>
    <t>CARLOS ALFONSO GAITÁN SÁNCHEZ</t>
  </si>
  <si>
    <t>Cargo</t>
  </si>
  <si>
    <t>Contratista Planeación DGC</t>
  </si>
  <si>
    <t>Directora Gestión de Conocimiento (E)</t>
  </si>
  <si>
    <t>Cargo:</t>
  </si>
  <si>
    <t>Jefe Oficina Asesora de Planeación</t>
  </si>
  <si>
    <t>Subsecretaria 
Cuidado y Políticas de Igualdad (E)</t>
  </si>
  <si>
    <r>
      <t>Sumatoria</t>
    </r>
    <r>
      <rPr>
        <sz val="10"/>
        <color rgb="FFFF0000"/>
        <rFont val="Arial Narrow"/>
        <family val="2"/>
      </rPr>
      <t xml:space="preserve"> </t>
    </r>
    <r>
      <rPr>
        <sz val="10"/>
        <rFont val="Arial Narrow"/>
        <family val="2"/>
      </rPr>
      <t>de estudios y/o investigaciones del Observatorio de Mujeres y Equidad de Género - OMEG- que den cuenta de la situación de derechos de las mujeres, con datos diversificados para la toma de decisiones, produccIdos, diseñados y publicados.</t>
    </r>
  </si>
  <si>
    <t>estudios y/o investigaciones del Observatorio de Mujeres y Equidad de Género - OMEG producidos</t>
  </si>
  <si>
    <t xml:space="preserve">estudios y/o investigaciones del Observatorio de Mujeres y Equidad de Género - OMEG- que den cuenta de la situación de derechos de las mujeres, con datos diversificados para la toma de decisiones, producidos </t>
  </si>
  <si>
    <t>estudios y/o investigaciones del Observatorio de Mujeres y Equidad de Género - OMEG publicados</t>
  </si>
  <si>
    <t xml:space="preserve"> estudios y/o investigaciones del Observatorio de Mujeres y Equidad de Género - OMEG- que den cuenta de la situación de derechos de las mujeres, con datos diversificados para la toma de decisiones, publicados</t>
  </si>
  <si>
    <t>(numero de estudios y/o investigaciones del Observatorio de Mujeres y Equidad de Género - OMEG producidos /numero de estudios y/o investigaciones del Observatorio de Mujeres y Equidad de Género - OMEG programados) + (numero de estudios y/o investigaciones del Observatorio de Mujeres y Equidad de Género - OMEG publicados /numero de estudios y/o investigaciones del Observatorio de Mujeres y Equidad de Género - OMEG producidos)</t>
  </si>
  <si>
    <t>PRODUCTO - MGA</t>
  </si>
  <si>
    <t>EJECUCIÓN PRESUPUESTAL DEL PRODUCTO I TRIMESTRE</t>
  </si>
  <si>
    <t>OBJETIVO ESPECIFICO</t>
  </si>
  <si>
    <t>EJECUTADO MAGNITUD</t>
  </si>
  <si>
    <t>Disponer en la página web del OMEG datos estadísticos confiables sobre los derechos de las mujeres en Bogotá previa articulación con otros sectores del orden distrital y nacional</t>
  </si>
  <si>
    <t>PRODUCTO 1
Servicio de información estadística en temas de Derechos Humanos</t>
  </si>
  <si>
    <t>Generar información sobre los derechos de las mujeres con enfoque de género y diferencial para ser difundidos en la página web del OMEG</t>
  </si>
  <si>
    <t>PRODUCTO 2
Documentos de Investigación</t>
  </si>
  <si>
    <t>EJECUCIÓN PRESUPUESTAL DEL PRODUCTO II TRIMESTRE</t>
  </si>
  <si>
    <t>EJECUCIÓN PRESUPUESTAL DEL PRODUCTO III TRIMESTRE</t>
  </si>
  <si>
    <t>EJECUCIÓN PRESUPUESTAL DEL PRODUCTO IV TRIMESTRE</t>
  </si>
  <si>
    <t>NOVIEMBRE</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</si>
  <si>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</si>
  <si>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</si>
  <si>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</si>
  <si>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</si>
  <si>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</si>
  <si>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</si>
  <si>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</si>
  <si>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</si>
  <si>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</si>
  <si>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</si>
  <si>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</si>
  <si>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</si>
  <si>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</si>
  <si>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</si>
  <si>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</si>
  <si>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</si>
  <si>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</si>
  <si>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</si>
  <si>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</si>
  <si>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</si>
  <si>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</si>
  <si>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r>
      <rPr>
        <b/>
        <sz val="9"/>
        <rFont val="Arial"/>
        <family val="2"/>
      </rPr>
      <t>Actividad 2</t>
    </r>
    <r>
      <rPr>
        <sz val="9"/>
        <rFont val="Arial"/>
        <family val="2"/>
      </rPr>
      <t>:Elaborar 16 estudios y/o investigaciones con información sobre la situación de derechos de las mujeres con enfoque de género y diferencial</t>
    </r>
  </si>
  <si>
    <t>Acumulado</t>
  </si>
  <si>
    <t>NO</t>
  </si>
  <si>
    <t>Como parte de los avances para producir estudios y/o investigaciones del Observatorio de Mujeres y Equidad de Género - OMEG- que den cuenta de la situación de derechos de las mujeres, con datos diversificados para la toma de decisiones, se pueden mencionar los siguientes logros:
a.	Articulación de los equipos de seguimiento a la implementación de la Política Publica de Mujeres y Equidad de Género, responsables de la de la evaluación intermedia de los indicadores, como son: Dirección de Gestión de Conocimiento – Equipo OMEG y Dirección de Derechos y Diseño de Políticas 
b.	Avance preliminar del anexo técnico del para el proceso de contratación pública de la encuesta de mujeres y equidad de género de Bogotá
c.	Avance en la definición preliminar del alcance, objetivos, preguntas de investigación, metodología y cronograma de la investigación “Comprendiendo el fenómeno del feminicidio en Bogotá”.
d.	Estructuración del plan de investigaciones del OMEG para el año 2025, en atención a las metas de plan de desarrollo, los lineamientos de la Política Publica de Mujeres y Equidad de Género y la Política Pública de Actividades Sexualmente Pagas, y los compromisos con grupos étnicos en al marco de las Políticas Púbicas étnicas distritales</t>
  </si>
  <si>
    <t xml:space="preserve">
8181</t>
  </si>
  <si>
    <t>Número de Estudios y/o investigaciones  divulgadas por el Observatorio de Mujer y Equidad de Género</t>
  </si>
  <si>
    <t>No se presentan avances según lo programado</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</si>
  <si>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</si>
  <si>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</si>
  <si>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</si>
  <si>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INDICADOR PMR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</si>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</sst>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0\ &quot;€&quot;_-;\-* #,##0\ &quot;€&quot;_-;_-* &quot;-&quot;\ &quot;€&quot;_-;_-@_-"/>
    <numFmt numFmtId="44" formatCode="_-* #,##0.00\ &quot;€&quot;_-;\-* #,##0.00\ &quot;€&quot;_-;_-* &quot;-&quot;??\ &quot;€&quot;_-;_-@_-"/>
    <numFmt numFmtId="43" formatCode="_-* #,##0.00_-;\-* #,##0.00_-;_-* &quot;-&quot;??_-;_-@_-"/>
    <numFmt numFmtId="164" formatCode="&quot;$&quot;\ #,##0;[Red]\-&quot;$&quot;\ #,##0"/>
    <numFmt numFmtId="165" formatCode="_-&quot;$&quot;\ * #,##0.00_-;\-&quot;$&quot;\ * #,##0.00_-;_-&quot;$&quot;\ * &quot;-&quot;??_-;_-@_-"/>
    <numFmt numFmtId="166" formatCode="_-&quot;$&quot;* #,##0.00_-;\-&quot;$&quot;* #,##0.00_-;_-&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0.0"/>
    <numFmt numFmtId="176" formatCode="_-&quot;$&quot;* #,##0_-;\-&quot;$&quot;* #,##0_-;_-&quot;$&quot;* &quot;-&quot;??_-;_-@_-"/>
    <numFmt numFmtId="177" formatCode="_-&quot;$&quot;\ * #,##0_-;\-&quot;$&quot;\ * #,##0_-;_-&quot;$&quot;\ * &quot;-&quot;??_-;_-@_-"/>
    <numFmt numFmtId="178" formatCode="_-* #,##0.0\ _€_-;\-* #,##0.0\ _€_-;_-* &quot;-&quot;??\ _€_-;_-@_-"/>
  </numFmts>
  <fonts count="7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0"/>
      <color rgb="FFFF0000"/>
      <name val="Arial Narrow"/>
      <family val="2"/>
    </font>
    <font>
      <sz val="11"/>
      <color theme="1"/>
      <name val="Calibri"/>
      <family val="2"/>
      <scheme val="minor"/>
    </font>
    <font>
      <sz val="13"/>
      <color theme="6"/>
      <name val="Arial"/>
      <family val="2"/>
    </font>
    <font>
      <sz val="13"/>
      <color rgb="FF000000"/>
      <name val="Arial"/>
      <family val="2"/>
    </font>
    <font>
      <b/>
      <sz val="13"/>
      <color rgb="FF000000"/>
      <name val="Arial"/>
      <family val="2"/>
    </font>
    <font>
      <sz val="11"/>
      <name val="Calibri"/>
      <family val="2"/>
      <scheme val="minor"/>
    </font>
    <font>
      <sz val="9"/>
      <color theme="1"/>
      <name val="Calibri"/>
      <family val="2"/>
      <scheme val="minor"/>
    </font>
  </fonts>
  <fills count="28">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s>
  <borders count="9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rgb="FF000000"/>
      </top>
      <bottom style="thin">
        <color rgb="FF000000"/>
      </bottom>
      <diagonal/>
    </border>
  </borders>
  <cellStyleXfs count="23">
    <xf numFmtId="0" fontId="0" fillId="0" borderId="0"/>
    <xf numFmtId="9" fontId="22" fillId="0" borderId="0" applyFont="0" applyFill="0" applyBorder="0" applyAlignment="0" applyProtection="0"/>
    <xf numFmtId="0" fontId="27" fillId="0" borderId="11"/>
    <xf numFmtId="0" fontId="5" fillId="0" borderId="11"/>
    <xf numFmtId="44"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42"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5" fillId="0" borderId="0" applyFont="0" applyFill="0" applyBorder="0" applyAlignment="0" applyProtection="0"/>
    <xf numFmtId="0" fontId="3" fillId="0" borderId="11"/>
    <xf numFmtId="0" fontId="64" fillId="0" borderId="11"/>
    <xf numFmtId="166" fontId="2" fillId="0" borderId="11" applyFont="0" applyFill="0" applyBorder="0" applyAlignment="0" applyProtection="0"/>
    <xf numFmtId="165" fontId="66" fillId="0" borderId="0" applyFont="0" applyFill="0" applyBorder="0" applyAlignment="0" applyProtection="0"/>
  </cellStyleXfs>
  <cellXfs count="789">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7"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7"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7" fontId="6" fillId="0" borderId="0" xfId="0" applyNumberFormat="1" applyFont="1"/>
    <xf numFmtId="167" fontId="13" fillId="0" borderId="1" xfId="0" applyNumberFormat="1" applyFont="1" applyBorder="1" applyAlignment="1">
      <alignment horizontal="center" vertical="center"/>
    </xf>
    <xf numFmtId="164"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9" fontId="10" fillId="0" borderId="1" xfId="0" applyNumberFormat="1" applyFont="1" applyBorder="1" applyAlignment="1">
      <alignment horizontal="center" vertical="center"/>
    </xf>
    <xf numFmtId="169" fontId="13" fillId="0" borderId="1" xfId="0" applyNumberFormat="1" applyFont="1" applyBorder="1" applyAlignment="1">
      <alignment horizontal="center" vertical="center"/>
    </xf>
    <xf numFmtId="167"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0" fontId="29" fillId="20" borderId="46" xfId="2" applyFont="1" applyFill="1" applyBorder="1" applyAlignment="1">
      <alignment vertical="center" wrapText="1"/>
    </xf>
    <xf numFmtId="171" fontId="30" fillId="0" borderId="47" xfId="5" applyNumberFormat="1" applyFont="1" applyBorder="1" applyAlignment="1">
      <alignment vertical="center"/>
    </xf>
    <xf numFmtId="171" fontId="30" fillId="0" borderId="49" xfId="5" applyNumberFormat="1" applyFont="1" applyBorder="1" applyAlignment="1">
      <alignment vertical="center"/>
    </xf>
    <xf numFmtId="0" fontId="29" fillId="20" borderId="37" xfId="2" applyFont="1" applyFill="1" applyBorder="1" applyAlignment="1">
      <alignment vertical="center" wrapText="1"/>
    </xf>
    <xf numFmtId="171"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1"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51" fillId="0" borderId="51" xfId="3" applyFont="1" applyBorder="1" applyAlignment="1">
      <alignment horizontal="center" vertical="center"/>
    </xf>
    <xf numFmtId="0" fontId="51" fillId="0" borderId="44" xfId="3" applyFont="1" applyBorder="1" applyAlignment="1">
      <alignment horizontal="center" vertical="center" wrapText="1"/>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5" xfId="3" applyFont="1" applyBorder="1" applyAlignment="1">
      <alignment horizontal="left" vertical="center" wrapText="1"/>
    </xf>
    <xf numFmtId="0" fontId="42" fillId="0" borderId="72"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3"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3"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37" fontId="39" fillId="0" borderId="79" xfId="11" applyNumberFormat="1" applyBorder="1" applyAlignment="1">
      <alignment horizontal="right" vertical="center"/>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3" fillId="25" borderId="11" xfId="0" applyFont="1" applyFill="1" applyBorder="1" applyAlignment="1">
      <alignment horizontal="left" vertical="center" wrapText="1"/>
    </xf>
    <xf numFmtId="0" fontId="30" fillId="0" borderId="37" xfId="3" applyFont="1" applyBorder="1" applyAlignment="1">
      <alignment vertical="center"/>
    </xf>
    <xf numFmtId="0" fontId="30" fillId="0" borderId="38" xfId="3" applyFont="1" applyBorder="1" applyAlignment="1">
      <alignment vertical="center"/>
    </xf>
    <xf numFmtId="171" fontId="30" fillId="0" borderId="73" xfId="5" applyNumberFormat="1" applyFont="1" applyBorder="1" applyAlignment="1">
      <alignment vertical="center"/>
    </xf>
    <xf numFmtId="171" fontId="30" fillId="0" borderId="74" xfId="5" applyNumberFormat="1" applyFont="1" applyBorder="1" applyAlignment="1">
      <alignment vertical="center"/>
    </xf>
    <xf numFmtId="43" fontId="59" fillId="20" borderId="85" xfId="18" applyFont="1" applyFill="1" applyBorder="1" applyAlignment="1">
      <alignment horizontal="center" vertical="center" wrapText="1"/>
    </xf>
    <xf numFmtId="43" fontId="59" fillId="20" borderId="87" xfId="18" applyFont="1" applyFill="1" applyBorder="1" applyAlignment="1">
      <alignment horizontal="center" vertical="center" wrapText="1"/>
    </xf>
    <xf numFmtId="43" fontId="59" fillId="20" borderId="88" xfId="18" applyFont="1" applyFill="1" applyBorder="1" applyAlignment="1">
      <alignment horizontal="center" vertical="center" wrapText="1"/>
    </xf>
    <xf numFmtId="171" fontId="30" fillId="0" borderId="65" xfId="5" applyNumberFormat="1" applyFont="1" applyBorder="1" applyAlignment="1">
      <alignment vertical="center"/>
    </xf>
    <xf numFmtId="171" fontId="30" fillId="0" borderId="46" xfId="5" applyNumberFormat="1" applyFont="1" applyBorder="1" applyAlignment="1">
      <alignment vertical="center"/>
    </xf>
    <xf numFmtId="171"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7" fillId="0" borderId="11" xfId="2" applyFont="1" applyAlignment="1">
      <alignment vertical="center" wrapText="1"/>
    </xf>
    <xf numFmtId="0" fontId="57" fillId="0" borderId="51" xfId="0" applyFont="1" applyBorder="1" applyAlignment="1">
      <alignment horizontal="center" vertical="center"/>
    </xf>
    <xf numFmtId="0" fontId="57" fillId="0" borderId="51" xfId="0" applyFont="1" applyBorder="1" applyAlignment="1">
      <alignment vertical="center"/>
    </xf>
    <xf numFmtId="0" fontId="57" fillId="0" borderId="51" xfId="2" applyFont="1" applyBorder="1" applyAlignment="1">
      <alignment horizontal="center" wrapText="1"/>
    </xf>
    <xf numFmtId="0" fontId="57" fillId="0" borderId="51" xfId="2" applyFont="1" applyBorder="1" applyAlignment="1">
      <alignment horizontal="center" vertical="center" wrapText="1"/>
    </xf>
    <xf numFmtId="0" fontId="57"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1"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60" fillId="20" borderId="38" xfId="19" applyFont="1" applyFill="1" applyBorder="1" applyAlignment="1">
      <alignment horizontal="center" vertical="center" wrapText="1"/>
    </xf>
    <xf numFmtId="0" fontId="3" fillId="0" borderId="73" xfId="19" applyBorder="1" applyAlignment="1">
      <alignment horizontal="righ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60"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0" fontId="30" fillId="0" borderId="54" xfId="3" applyFont="1" applyBorder="1" applyAlignment="1">
      <alignment horizontal="center" vertical="center" wrapText="1"/>
    </xf>
    <xf numFmtId="0" fontId="30" fillId="0" borderId="33" xfId="3" applyFont="1" applyBorder="1" applyAlignment="1">
      <alignment horizontal="center" vertical="center"/>
    </xf>
    <xf numFmtId="0" fontId="30" fillId="0" borderId="44" xfId="3" applyFont="1" applyBorder="1" applyAlignment="1">
      <alignment horizontal="center" vertical="center" wrapText="1"/>
    </xf>
    <xf numFmtId="0" fontId="61" fillId="0" borderId="51" xfId="3" applyFont="1" applyBorder="1" applyAlignment="1">
      <alignment horizontal="center" vertical="center"/>
    </xf>
    <xf numFmtId="0" fontId="61"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8" fillId="20" borderId="51" xfId="2" applyFont="1" applyFill="1" applyBorder="1" applyAlignment="1">
      <alignment vertical="center" wrapText="1"/>
    </xf>
    <xf numFmtId="0" fontId="58"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0" applyFont="1" applyBorder="1" applyAlignment="1">
      <alignment vertical="center"/>
    </xf>
    <xf numFmtId="0" fontId="29" fillId="0" borderId="51" xfId="2" applyFont="1" applyBorder="1" applyAlignment="1">
      <alignment horizontal="center" wrapText="1"/>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0" fontId="29" fillId="20" borderId="32" xfId="2" applyFont="1" applyFill="1" applyBorder="1" applyAlignment="1">
      <alignment horizontal="left" vertical="center" wrapText="1"/>
    </xf>
    <xf numFmtId="0" fontId="57" fillId="0" borderId="43" xfId="2" applyFont="1" applyBorder="1" applyAlignment="1">
      <alignment horizontal="center" vertical="center" wrapText="1"/>
    </xf>
    <xf numFmtId="0" fontId="57" fillId="0" borderId="45" xfId="2" applyFont="1" applyBorder="1" applyAlignment="1">
      <alignment horizontal="center" vertical="center" wrapText="1"/>
    </xf>
    <xf numFmtId="0" fontId="34" fillId="0" borderId="47" xfId="20" applyFont="1" applyBorder="1" applyAlignment="1">
      <alignment horizontal="left" vertical="center" wrapText="1"/>
    </xf>
    <xf numFmtId="0" fontId="62" fillId="0" borderId="11" xfId="20" applyFont="1" applyAlignment="1">
      <alignment horizontal="left" vertical="top"/>
    </xf>
    <xf numFmtId="1" fontId="62"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2" fillId="27" borderId="11" xfId="20" applyFont="1" applyFill="1" applyAlignment="1">
      <alignment horizontal="left" vertical="top" wrapText="1"/>
    </xf>
    <xf numFmtId="0" fontId="62" fillId="27" borderId="11" xfId="20" applyFont="1" applyFill="1" applyAlignment="1">
      <alignment horizontal="left" vertical="top"/>
    </xf>
    <xf numFmtId="0" fontId="62" fillId="0" borderId="11" xfId="20" applyFont="1" applyAlignment="1">
      <alignment horizontal="left" vertical="top" wrapText="1"/>
    </xf>
    <xf numFmtId="0" fontId="57" fillId="0" borderId="11" xfId="2" applyFont="1" applyAlignment="1">
      <alignment horizontal="center" vertical="center" wrapText="1"/>
    </xf>
    <xf numFmtId="0" fontId="63"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9" fillId="0" borderId="77" xfId="3" applyFont="1" applyBorder="1" applyAlignment="1">
      <alignment horizontal="center" vertical="center" wrapText="1"/>
    </xf>
    <xf numFmtId="0" fontId="49" fillId="0" borderId="93" xfId="3" applyFont="1" applyBorder="1" applyAlignment="1">
      <alignment horizontal="center" vertical="center" wrapText="1"/>
    </xf>
    <xf numFmtId="0" fontId="49" fillId="0" borderId="94"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29" fillId="0" borderId="86" xfId="2" applyFont="1" applyBorder="1" applyAlignment="1">
      <alignment horizontal="center" vertical="center" wrapText="1"/>
    </xf>
    <xf numFmtId="1" fontId="36" fillId="0" borderId="51" xfId="3" applyNumberFormat="1" applyFont="1" applyBorder="1" applyAlignment="1">
      <alignment horizontal="center" vertical="center"/>
    </xf>
    <xf numFmtId="1" fontId="37" fillId="0" borderId="51" xfId="3" applyNumberFormat="1" applyFont="1" applyBorder="1" applyAlignment="1">
      <alignment horizontal="center" vertical="center"/>
    </xf>
    <xf numFmtId="175" fontId="36" fillId="0" borderId="33" xfId="3" applyNumberFormat="1" applyFont="1" applyBorder="1" applyAlignment="1">
      <alignment horizontal="center" vertical="center"/>
    </xf>
    <xf numFmtId="1" fontId="36" fillId="0" borderId="33" xfId="3" applyNumberFormat="1" applyFont="1" applyBorder="1" applyAlignment="1">
      <alignment horizontal="center" vertical="center"/>
    </xf>
    <xf numFmtId="0" fontId="29" fillId="0" borderId="69" xfId="2" applyFont="1" applyBorder="1" applyAlignment="1">
      <alignment horizontal="center" vertical="center" wrapText="1"/>
    </xf>
    <xf numFmtId="0" fontId="30" fillId="0" borderId="73" xfId="3" applyFont="1" applyBorder="1" applyAlignment="1">
      <alignment horizontal="center" vertical="center" wrapText="1"/>
    </xf>
    <xf numFmtId="0" fontId="20" fillId="0" borderId="46" xfId="3" applyFont="1" applyBorder="1" applyAlignment="1">
      <alignment horizontal="center" vertical="center" wrapText="1"/>
    </xf>
    <xf numFmtId="175" fontId="30" fillId="0" borderId="11" xfId="3" applyNumberFormat="1" applyFont="1" applyAlignment="1">
      <alignment vertical="center"/>
    </xf>
    <xf numFmtId="171" fontId="30" fillId="0" borderId="58" xfId="5" applyNumberFormat="1" applyFont="1" applyBorder="1" applyAlignment="1">
      <alignment horizontal="center" vertical="center"/>
    </xf>
    <xf numFmtId="171" fontId="30" fillId="0" borderId="86" xfId="5" applyNumberFormat="1" applyFont="1" applyBorder="1" applyAlignment="1">
      <alignment horizontal="center" vertical="center"/>
    </xf>
    <xf numFmtId="0" fontId="29" fillId="0" borderId="92" xfId="2" applyFont="1" applyBorder="1" applyAlignment="1">
      <alignment horizontal="center" vertical="center" wrapText="1"/>
    </xf>
    <xf numFmtId="175" fontId="36" fillId="0" borderId="51" xfId="3" applyNumberFormat="1" applyFont="1" applyBorder="1" applyAlignment="1">
      <alignment horizontal="center" vertical="center"/>
    </xf>
    <xf numFmtId="0" fontId="30" fillId="0" borderId="47" xfId="3" applyFont="1" applyBorder="1" applyAlignment="1">
      <alignment horizontal="center" vertical="center" wrapText="1"/>
    </xf>
    <xf numFmtId="176" fontId="30" fillId="0" borderId="11" xfId="3" applyNumberFormat="1" applyFont="1" applyAlignment="1">
      <alignment vertical="center"/>
    </xf>
    <xf numFmtId="0" fontId="20" fillId="20" borderId="51" xfId="3" applyFont="1" applyFill="1" applyBorder="1" applyAlignment="1">
      <alignment vertical="center"/>
    </xf>
    <xf numFmtId="0" fontId="39" fillId="0" borderId="46"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0" fontId="39" fillId="0" borderId="47" xfId="12" quotePrefix="1" applyNumberFormat="1" applyBorder="1" applyAlignment="1">
      <alignment horizontal="center" vertical="center" wrapText="1"/>
    </xf>
    <xf numFmtId="37" fontId="39" fillId="0" borderId="47" xfId="11" applyNumberFormat="1" applyBorder="1" applyAlignment="1">
      <alignment horizontal="center" vertical="center"/>
    </xf>
    <xf numFmtId="37" fontId="39" fillId="0" borderId="69" xfId="19" applyNumberFormat="1" applyFont="1" applyBorder="1" applyAlignment="1">
      <alignment horizontal="center" vertical="center"/>
    </xf>
    <xf numFmtId="0" fontId="0" fillId="0" borderId="46" xfId="0" applyBorder="1" applyAlignment="1">
      <alignment horizontal="center" vertical="center"/>
    </xf>
    <xf numFmtId="0" fontId="3" fillId="0" borderId="50" xfId="19" applyBorder="1" applyAlignment="1">
      <alignment vertical="center"/>
    </xf>
    <xf numFmtId="0" fontId="0" fillId="0" borderId="47" xfId="0" applyBorder="1" applyAlignment="1">
      <alignment vertical="center"/>
    </xf>
    <xf numFmtId="0" fontId="3" fillId="0" borderId="47" xfId="19" applyBorder="1" applyAlignment="1">
      <alignment vertical="center"/>
    </xf>
    <xf numFmtId="0" fontId="3" fillId="0" borderId="49" xfId="19" applyBorder="1" applyAlignment="1">
      <alignment horizontal="right" wrapText="1"/>
    </xf>
    <xf numFmtId="37" fontId="39" fillId="0" borderId="67" xfId="19" applyNumberFormat="1" applyFont="1" applyBorder="1" applyAlignment="1">
      <alignment horizontal="center" vertical="center"/>
    </xf>
    <xf numFmtId="177" fontId="30" fillId="0" borderId="11" xfId="22" applyNumberFormat="1" applyFont="1" applyBorder="1" applyAlignment="1">
      <alignment vertical="center"/>
    </xf>
    <xf numFmtId="177" fontId="30" fillId="0" borderId="11" xfId="3" applyNumberFormat="1" applyFont="1" applyAlignment="1">
      <alignment vertical="center"/>
    </xf>
    <xf numFmtId="177" fontId="30" fillId="0" borderId="11" xfId="22" applyNumberFormat="1" applyFont="1" applyBorder="1" applyAlignment="1">
      <alignment horizontal="center" vertical="center" wrapText="1"/>
    </xf>
    <xf numFmtId="175" fontId="36" fillId="19" borderId="36" xfId="3" applyNumberFormat="1" applyFont="1" applyFill="1" applyBorder="1" applyAlignment="1">
      <alignment horizontal="center" vertical="center"/>
    </xf>
    <xf numFmtId="2" fontId="36" fillId="19" borderId="36" xfId="3" applyNumberFormat="1" applyFont="1" applyFill="1" applyBorder="1" applyAlignment="1">
      <alignment horizontal="center" vertical="center"/>
    </xf>
    <xf numFmtId="0" fontId="39" fillId="19" borderId="47" xfId="12" quotePrefix="1" applyNumberFormat="1" applyFill="1" applyBorder="1" applyAlignment="1">
      <alignment horizontal="left" vertical="center" wrapText="1"/>
    </xf>
    <xf numFmtId="0" fontId="57" fillId="20" borderId="51" xfId="2" applyFont="1" applyFill="1" applyBorder="1" applyAlignment="1">
      <alignment horizontal="center" vertical="center" wrapText="1"/>
    </xf>
    <xf numFmtId="1" fontId="20" fillId="0" borderId="51" xfId="3" applyNumberFormat="1" applyFont="1" applyBorder="1" applyAlignment="1">
      <alignment horizontal="center" vertical="center" wrapText="1"/>
    </xf>
    <xf numFmtId="1" fontId="30" fillId="0" borderId="89" xfId="3" applyNumberFormat="1" applyFont="1" applyBorder="1" applyAlignment="1">
      <alignment horizontal="center" vertical="center" wrapText="1"/>
    </xf>
    <xf numFmtId="1" fontId="30" fillId="0" borderId="30" xfId="3" applyNumberFormat="1" applyFont="1" applyBorder="1" applyAlignment="1">
      <alignment horizontal="center" vertical="center" wrapText="1"/>
    </xf>
    <xf numFmtId="0" fontId="30" fillId="0" borderId="30" xfId="3" applyFont="1" applyBorder="1" applyAlignment="1">
      <alignment horizontal="center" vertical="center"/>
    </xf>
    <xf numFmtId="0" fontId="30" fillId="0" borderId="51" xfId="3" applyFont="1" applyBorder="1" applyAlignment="1">
      <alignment vertical="center" wrapText="1"/>
    </xf>
    <xf numFmtId="0" fontId="20" fillId="20" borderId="54" xfId="3" applyFont="1" applyFill="1" applyBorder="1" applyAlignment="1">
      <alignment horizontal="left" vertical="center"/>
    </xf>
    <xf numFmtId="0" fontId="20" fillId="20" borderId="54" xfId="3" applyFont="1" applyFill="1" applyBorder="1" applyAlignment="1">
      <alignment horizontal="left" vertical="center" wrapText="1"/>
    </xf>
    <xf numFmtId="0" fontId="20" fillId="20" borderId="52" xfId="3" applyFont="1" applyFill="1" applyBorder="1" applyAlignment="1">
      <alignment horizontal="left" vertical="center"/>
    </xf>
    <xf numFmtId="0" fontId="20" fillId="20" borderId="52" xfId="3" applyFont="1" applyFill="1" applyBorder="1" applyAlignment="1">
      <alignment horizontal="left" vertical="center" wrapText="1"/>
    </xf>
    <xf numFmtId="0" fontId="20" fillId="20" borderId="53" xfId="3" applyFont="1" applyFill="1" applyBorder="1" applyAlignment="1">
      <alignment horizontal="left" vertical="center"/>
    </xf>
    <xf numFmtId="0" fontId="20" fillId="20" borderId="53" xfId="3" applyFont="1" applyFill="1" applyBorder="1" applyAlignment="1">
      <alignment horizontal="left" vertical="center" wrapText="1"/>
    </xf>
    <xf numFmtId="0" fontId="36" fillId="0" borderId="51" xfId="3" applyFont="1" applyBorder="1" applyAlignment="1">
      <alignment horizontal="center" vertical="center" wrapText="1"/>
    </xf>
    <xf numFmtId="178" fontId="30" fillId="0" borderId="49" xfId="5" applyNumberFormat="1" applyFont="1" applyBorder="1" applyAlignment="1">
      <alignment vertical="center"/>
    </xf>
    <xf numFmtId="177" fontId="0" fillId="0" borderId="47" xfId="22" applyNumberFormat="1" applyFont="1" applyBorder="1" applyAlignment="1">
      <alignment horizontal="center" vertical="center"/>
    </xf>
    <xf numFmtId="176" fontId="56" fillId="0" borderId="47" xfId="21" applyNumberFormat="1" applyFont="1" applyBorder="1" applyAlignment="1">
      <alignment horizontal="center" vertical="center"/>
    </xf>
    <xf numFmtId="9" fontId="30" fillId="0" borderId="35" xfId="1" applyFont="1" applyBorder="1" applyAlignment="1">
      <alignment horizontal="center" vertical="center"/>
    </xf>
    <xf numFmtId="9" fontId="30" fillId="0" borderId="49" xfId="1" applyFont="1" applyBorder="1" applyAlignment="1">
      <alignment horizontal="center" vertical="center"/>
    </xf>
    <xf numFmtId="177" fontId="30" fillId="0" borderId="47" xfId="22" applyNumberFormat="1" applyFont="1" applyBorder="1" applyAlignment="1">
      <alignment vertical="center"/>
    </xf>
    <xf numFmtId="177" fontId="30" fillId="0" borderId="38" xfId="22" applyNumberFormat="1" applyFont="1" applyBorder="1" applyAlignment="1">
      <alignment vertical="center"/>
    </xf>
    <xf numFmtId="176" fontId="56" fillId="0" borderId="38" xfId="21" applyNumberFormat="1" applyFont="1" applyBorder="1" applyAlignment="1">
      <alignment horizontal="center" vertical="center"/>
    </xf>
    <xf numFmtId="9" fontId="30" fillId="0" borderId="39" xfId="1" applyFont="1" applyBorder="1" applyAlignment="1">
      <alignment horizontal="center" vertical="center"/>
    </xf>
    <xf numFmtId="9" fontId="30" fillId="0" borderId="39" xfId="1" applyFont="1" applyBorder="1" applyAlignment="1">
      <alignment vertical="center"/>
    </xf>
    <xf numFmtId="0" fontId="10" fillId="2" borderId="11" xfId="0" applyFont="1" applyFill="1" applyBorder="1"/>
    <xf numFmtId="0" fontId="11" fillId="2" borderId="11" xfId="0" applyFont="1" applyFill="1" applyBorder="1" applyAlignment="1">
      <alignment horizontal="left"/>
    </xf>
    <xf numFmtId="168"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7"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177" fontId="1" fillId="0" borderId="47" xfId="22" applyNumberFormat="1" applyFont="1" applyBorder="1" applyAlignment="1">
      <alignment horizontal="center" vertical="center"/>
    </xf>
    <xf numFmtId="177" fontId="1" fillId="0" borderId="47" xfId="22" applyNumberFormat="1" applyFont="1" applyBorder="1" applyAlignment="1">
      <alignment vertical="center"/>
    </xf>
    <xf numFmtId="177" fontId="1" fillId="0" borderId="38" xfId="22" applyNumberFormat="1" applyFont="1" applyBorder="1" applyAlignment="1">
      <alignment vertical="center"/>
    </xf>
    <xf numFmtId="170" fontId="30" fillId="0" borderId="74" xfId="5" applyFont="1" applyBorder="1" applyAlignment="1">
      <alignment vertical="center"/>
    </xf>
    <xf numFmtId="177" fontId="28" fillId="0" borderId="47" xfId="22" applyNumberFormat="1" applyFont="1" applyBorder="1" applyAlignment="1">
      <alignment vertical="center"/>
    </xf>
    <xf numFmtId="177" fontId="70" fillId="0" borderId="47" xfId="22" applyNumberFormat="1" applyFont="1" applyFill="1" applyBorder="1" applyAlignment="1">
      <alignment horizontal="center" vertical="center"/>
    </xf>
    <xf numFmtId="177" fontId="28" fillId="0" borderId="47" xfId="22" applyNumberFormat="1" applyFont="1" applyFill="1" applyBorder="1" applyAlignment="1">
      <alignment vertical="center"/>
    </xf>
    <xf numFmtId="177" fontId="1" fillId="0" borderId="47" xfId="22" applyNumberFormat="1" applyFont="1" applyFill="1" applyBorder="1" applyAlignment="1">
      <alignment vertical="center"/>
    </xf>
    <xf numFmtId="0" fontId="30" fillId="0" borderId="30" xfId="3" applyFont="1" applyBorder="1" applyAlignment="1">
      <alignment horizontal="left" vertical="center"/>
    </xf>
    <xf numFmtId="0" fontId="71" fillId="0" borderId="47" xfId="19" applyFont="1" applyBorder="1" applyAlignment="1">
      <alignment horizontal="justify" vertical="center" wrapText="1"/>
    </xf>
    <xf numFmtId="0" fontId="10" fillId="0" borderId="0" xfId="0" applyFont="1" applyAlignment="1">
      <alignment horizontal="center" vertical="center" textRotation="90" wrapText="1"/>
    </xf>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0" fillId="0" borderId="2" xfId="0" applyFont="1" applyBorder="1" applyAlignment="1">
      <alignment horizontal="center" vertical="center"/>
    </xf>
    <xf numFmtId="0" fontId="10" fillId="3" borderId="2" xfId="0" applyFont="1" applyFill="1" applyBorder="1" applyAlignment="1">
      <alignment horizontal="center" vertical="center" wrapText="1"/>
    </xf>
    <xf numFmtId="0" fontId="8" fillId="0" borderId="0" xfId="0" applyFont="1" applyAlignment="1">
      <alignment horizontal="left"/>
    </xf>
    <xf numFmtId="0" fontId="10" fillId="4"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167" fontId="10" fillId="0" borderId="22" xfId="0" applyNumberFormat="1" applyFont="1" applyBorder="1" applyAlignment="1">
      <alignment vertical="center"/>
    </xf>
    <xf numFmtId="0" fontId="8" fillId="0" borderId="0" xfId="0" applyFont="1" applyAlignment="1">
      <alignment horizontal="left" vertical="top"/>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7" fillId="2" borderId="22" xfId="0" applyFont="1" applyFill="1" applyBorder="1" applyAlignment="1">
      <alignment horizontal="center" vertical="center"/>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7" fillId="12"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2" xfId="0" applyFont="1" applyFill="1" applyBorder="1" applyAlignment="1">
      <alignment horizontal="center" vertical="center"/>
    </xf>
    <xf numFmtId="0" fontId="17" fillId="8" borderId="11" xfId="0" applyFont="1" applyFill="1" applyBorder="1" applyAlignment="1">
      <alignment horizontal="right" vertical="center"/>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4" fillId="8" borderId="22" xfId="0" applyFont="1" applyFill="1" applyBorder="1" applyAlignment="1">
      <alignment horizontal="left" vertical="center"/>
    </xf>
    <xf numFmtId="0" fontId="18" fillId="8" borderId="22" xfId="0" applyFont="1" applyFill="1" applyBorder="1" applyAlignment="1">
      <alignment horizontal="left" vertical="center" wrapText="1"/>
    </xf>
    <xf numFmtId="0" fontId="14" fillId="2" borderId="5" xfId="0" applyFont="1" applyFill="1" applyBorder="1" applyAlignment="1">
      <alignment horizontal="center" vertical="center"/>
    </xf>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7" fillId="2" borderId="11" xfId="0" applyFont="1" applyFill="1" applyBorder="1" applyAlignment="1">
      <alignment horizontal="center" vertical="center"/>
    </xf>
    <xf numFmtId="0" fontId="14" fillId="8" borderId="11" xfId="0" applyFont="1" applyFill="1" applyBorder="1" applyAlignment="1">
      <alignment horizontal="center" vertical="center"/>
    </xf>
    <xf numFmtId="0" fontId="17" fillId="2" borderId="15" xfId="0" applyFont="1" applyFill="1" applyBorder="1" applyAlignment="1">
      <alignment horizontal="center" vertical="center"/>
    </xf>
    <xf numFmtId="0" fontId="16" fillId="2" borderId="11"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22" xfId="0" applyFont="1" applyFill="1" applyBorder="1" applyAlignment="1">
      <alignment horizontal="left" vertical="center" wrapText="1"/>
    </xf>
    <xf numFmtId="0" fontId="17" fillId="7" borderId="22" xfId="0" applyFont="1" applyFill="1" applyBorder="1" applyAlignment="1">
      <alignment horizontal="center" vertical="center"/>
    </xf>
    <xf numFmtId="0" fontId="14" fillId="8" borderId="18" xfId="0" applyFont="1" applyFill="1" applyBorder="1" applyAlignment="1">
      <alignment horizontal="center" vertical="center"/>
    </xf>
    <xf numFmtId="0" fontId="36" fillId="0" borderId="47" xfId="0" applyFont="1" applyBorder="1" applyAlignment="1">
      <alignment horizont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43" fontId="36" fillId="0" borderId="47" xfId="18" applyFont="1" applyBorder="1" applyAlignment="1">
      <alignment horizontal="center"/>
    </xf>
    <xf numFmtId="0" fontId="36" fillId="0" borderId="48" xfId="0" applyFont="1" applyBorder="1" applyAlignment="1">
      <alignment horizontal="center"/>
    </xf>
    <xf numFmtId="0" fontId="36" fillId="0" borderId="50" xfId="0" applyFont="1" applyBorder="1" applyAlignment="1">
      <alignment horizontal="center"/>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36" fillId="0" borderId="30" xfId="3" applyFont="1" applyBorder="1" applyAlignment="1">
      <alignment horizontal="center" vertical="center"/>
    </xf>
    <xf numFmtId="0" fontId="36" fillId="0" borderId="31" xfId="3" applyFont="1" applyBorder="1" applyAlignment="1">
      <alignment horizontal="center" vertical="center"/>
    </xf>
    <xf numFmtId="0" fontId="36" fillId="0" borderId="32" xfId="3" applyFont="1" applyBorder="1" applyAlignment="1">
      <alignment horizontal="center" vertical="center"/>
    </xf>
    <xf numFmtId="0" fontId="36" fillId="0" borderId="48" xfId="3" applyFont="1" applyBorder="1" applyAlignment="1">
      <alignment horizontal="center" vertical="center" wrapText="1"/>
    </xf>
    <xf numFmtId="0" fontId="36" fillId="0" borderId="50" xfId="3" applyFont="1" applyBorder="1" applyAlignment="1">
      <alignment horizontal="center" vertical="center" wrapText="1"/>
    </xf>
    <xf numFmtId="0" fontId="68" fillId="0" borderId="48" xfId="3" applyFont="1" applyBorder="1" applyAlignment="1">
      <alignment horizontal="center"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48" fillId="0" borderId="50" xfId="3" applyFont="1" applyBorder="1" applyAlignment="1">
      <alignment horizontal="center" vertical="center" wrapText="1"/>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0" fontId="36" fillId="0" borderId="47" xfId="3" applyFont="1" applyBorder="1" applyAlignment="1">
      <alignment horizontal="center"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51" fillId="0" borderId="30" xfId="3" applyFont="1" applyBorder="1" applyAlignment="1">
      <alignment horizontal="center" vertical="center" wrapText="1"/>
    </xf>
    <xf numFmtId="0" fontId="51" fillId="0" borderId="32" xfId="3" applyFont="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19" borderId="36" xfId="3" applyNumberFormat="1" applyFont="1" applyFill="1" applyBorder="1" applyAlignment="1">
      <alignment horizontal="center" vertical="center"/>
    </xf>
    <xf numFmtId="9" fontId="37" fillId="19" borderId="44" xfId="3" applyNumberFormat="1" applyFont="1" applyFill="1" applyBorder="1" applyAlignment="1">
      <alignment horizontal="center" vertical="center"/>
    </xf>
    <xf numFmtId="0" fontId="36" fillId="0" borderId="30" xfId="3" applyFont="1" applyBorder="1" applyAlignment="1">
      <alignment horizontal="justify" vertical="center" wrapText="1"/>
    </xf>
    <xf numFmtId="0" fontId="36" fillId="0" borderId="32" xfId="3" applyFont="1" applyBorder="1" applyAlignment="1">
      <alignment horizontal="justify" vertical="center" wrapText="1"/>
    </xf>
    <xf numFmtId="0" fontId="36" fillId="0" borderId="30" xfId="3" applyFont="1" applyBorder="1" applyAlignment="1">
      <alignment horizontal="justify" vertical="top" wrapText="1"/>
    </xf>
    <xf numFmtId="0" fontId="36" fillId="0" borderId="32" xfId="3" applyFont="1" applyBorder="1" applyAlignment="1">
      <alignment horizontal="justify" vertical="top" wrapText="1"/>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37" fillId="0" borderId="51" xfId="3" applyFont="1" applyBorder="1" applyAlignment="1">
      <alignment horizontal="center" vertical="center"/>
    </xf>
    <xf numFmtId="0" fontId="68" fillId="0" borderId="48" xfId="3" applyFont="1" applyBorder="1" applyAlignment="1">
      <alignment horizontal="center" vertical="top" wrapText="1"/>
    </xf>
    <xf numFmtId="0" fontId="36" fillId="0" borderId="50" xfId="3" applyFont="1" applyBorder="1" applyAlignment="1">
      <alignment horizontal="center" vertical="top"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36" fillId="8" borderId="48" xfId="0" applyFont="1" applyFill="1" applyBorder="1" applyAlignment="1">
      <alignment horizontal="center" vertical="center" wrapText="1"/>
    </xf>
    <xf numFmtId="0" fontId="36" fillId="8" borderId="50" xfId="0" applyFont="1" applyFill="1" applyBorder="1" applyAlignment="1">
      <alignment horizontal="center" vertical="center" wrapText="1"/>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53" fillId="0" borderId="32" xfId="0"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28"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30" fillId="0" borderId="51" xfId="3" applyFont="1" applyBorder="1" applyAlignment="1">
      <alignment horizontal="center" vertical="center" wrapText="1"/>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3" applyNumberFormat="1" applyFont="1" applyFill="1" applyBorder="1" applyAlignment="1">
      <alignment horizontal="center" vertical="center"/>
    </xf>
    <xf numFmtId="1" fontId="15" fillId="19" borderId="31" xfId="3" applyNumberFormat="1" applyFont="1" applyFill="1" applyBorder="1" applyAlignment="1">
      <alignment horizontal="center" vertical="center"/>
    </xf>
    <xf numFmtId="1" fontId="15" fillId="19" borderId="32" xfId="3" applyNumberFormat="1" applyFont="1" applyFill="1" applyBorder="1" applyAlignment="1">
      <alignment horizontal="center" vertical="center"/>
    </xf>
    <xf numFmtId="0" fontId="46" fillId="16" borderId="76" xfId="2" applyFont="1" applyFill="1" applyBorder="1" applyAlignment="1">
      <alignment horizontal="center" vertical="center" wrapText="1"/>
    </xf>
    <xf numFmtId="0" fontId="46" fillId="16" borderId="73" xfId="2" applyFont="1" applyFill="1" applyBorder="1" applyAlignment="1">
      <alignment horizontal="center" vertical="center" wrapText="1"/>
    </xf>
    <xf numFmtId="0" fontId="29" fillId="0" borderId="51" xfId="0" applyFont="1" applyBorder="1" applyAlignment="1">
      <alignment horizontal="center" vertical="center" wrapText="1"/>
    </xf>
    <xf numFmtId="0" fontId="49" fillId="20" borderId="47" xfId="2" applyFont="1" applyFill="1" applyBorder="1" applyAlignment="1">
      <alignment horizontal="center"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0" fontId="50" fillId="0" borderId="50" xfId="3" applyFont="1" applyBorder="1" applyAlignment="1">
      <alignment horizontal="left" vertical="center" wrapText="1"/>
    </xf>
    <xf numFmtId="9" fontId="49" fillId="20" borderId="48" xfId="3" applyNumberFormat="1" applyFont="1" applyFill="1" applyBorder="1" applyAlignment="1">
      <alignment horizontal="center" vertical="center"/>
    </xf>
    <xf numFmtId="0" fontId="0" fillId="0" borderId="50" xfId="0" applyBorder="1" applyAlignment="1">
      <alignment horizontal="center" vertic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62" fillId="0" borderId="5" xfId="20" applyFont="1" applyBorder="1" applyAlignment="1">
      <alignment horizontal="center" vertical="center" wrapText="1"/>
    </xf>
    <xf numFmtId="0" fontId="62" fillId="0" borderId="7" xfId="20" applyFont="1" applyBorder="1" applyAlignment="1">
      <alignment horizontal="center" vertical="center" wrapText="1"/>
    </xf>
    <xf numFmtId="0" fontId="62" fillId="0" borderId="8" xfId="20" applyFont="1" applyBorder="1" applyAlignment="1">
      <alignment horizontal="center" vertical="center" wrapText="1"/>
    </xf>
    <xf numFmtId="0" fontId="62" fillId="0" borderId="6" xfId="20" applyFont="1" applyBorder="1" applyAlignment="1">
      <alignment horizontal="center" vertical="center" wrapText="1"/>
    </xf>
    <xf numFmtId="0" fontId="62" fillId="0" borderId="11" xfId="20" applyFont="1" applyAlignment="1">
      <alignment horizontal="center" vertical="center" wrapText="1"/>
    </xf>
    <xf numFmtId="0" fontId="62" fillId="0" borderId="13" xfId="20" applyFont="1" applyBorder="1" applyAlignment="1">
      <alignment horizontal="center" vertical="center" wrapText="1"/>
    </xf>
    <xf numFmtId="0" fontId="62" fillId="0" borderId="26" xfId="20" applyFont="1" applyBorder="1" applyAlignment="1">
      <alignment horizontal="center" vertical="center" wrapText="1"/>
    </xf>
    <xf numFmtId="0" fontId="62" fillId="0" borderId="24" xfId="20" applyFont="1" applyBorder="1" applyAlignment="1">
      <alignment horizontal="center" vertical="center" wrapText="1"/>
    </xf>
    <xf numFmtId="0" fontId="62" fillId="0" borderId="25" xfId="20" applyFont="1" applyBorder="1" applyAlignment="1">
      <alignment horizontal="center" vertical="center" wrapText="1"/>
    </xf>
    <xf numFmtId="0" fontId="63" fillId="0" borderId="5" xfId="20" applyFont="1" applyBorder="1" applyAlignment="1">
      <alignment horizontal="center" vertical="center" wrapText="1"/>
    </xf>
    <xf numFmtId="0" fontId="63" fillId="0" borderId="7" xfId="20" applyFont="1" applyBorder="1" applyAlignment="1">
      <alignment horizontal="center" vertical="center" wrapText="1"/>
    </xf>
    <xf numFmtId="0" fontId="63" fillId="0" borderId="26" xfId="20" applyFont="1" applyBorder="1" applyAlignment="1">
      <alignment horizontal="center" vertical="center" wrapText="1"/>
    </xf>
    <xf numFmtId="0" fontId="63" fillId="0" borderId="24" xfId="20" applyFont="1" applyBorder="1" applyAlignment="1">
      <alignment horizontal="center" vertical="center" wrapText="1"/>
    </xf>
    <xf numFmtId="0" fontId="63" fillId="16" borderId="22" xfId="20" applyFont="1" applyFill="1" applyBorder="1" applyAlignment="1">
      <alignment horizontal="center" vertical="center" wrapText="1"/>
    </xf>
    <xf numFmtId="0" fontId="63" fillId="16" borderId="12" xfId="20" applyFont="1" applyFill="1" applyBorder="1" applyAlignment="1">
      <alignment horizontal="center" vertical="center" wrapText="1"/>
    </xf>
    <xf numFmtId="0" fontId="63" fillId="16" borderId="25" xfId="20" applyFont="1" applyFill="1" applyBorder="1" applyAlignment="1">
      <alignment horizontal="center" vertical="center" wrapText="1"/>
    </xf>
    <xf numFmtId="0" fontId="63" fillId="16" borderId="23" xfId="20"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34" fillId="19" borderId="22" xfId="20" applyFont="1" applyFill="1" applyBorder="1" applyAlignment="1">
      <alignment horizontal="center" vertical="center" wrapText="1"/>
    </xf>
    <xf numFmtId="0" fontId="34" fillId="19" borderId="1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63" fillId="16" borderId="5" xfId="20" applyFont="1" applyFill="1" applyBorder="1" applyAlignment="1">
      <alignment horizontal="center" vertical="center" wrapText="1"/>
    </xf>
    <xf numFmtId="0" fontId="63" fillId="16" borderId="7" xfId="20" applyFont="1" applyFill="1" applyBorder="1" applyAlignment="1">
      <alignment horizontal="center" vertical="center" wrapText="1"/>
    </xf>
    <xf numFmtId="0" fontId="63" fillId="16" borderId="26" xfId="20" applyFont="1" applyFill="1" applyBorder="1" applyAlignment="1">
      <alignment horizontal="center" vertical="center" wrapText="1"/>
    </xf>
    <xf numFmtId="0" fontId="63"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12" xfId="20" applyFont="1" applyBorder="1" applyAlignment="1">
      <alignment horizontal="left" vertical="center" wrapText="1"/>
    </xf>
    <xf numFmtId="0" fontId="34" fillId="0" borderId="23" xfId="20" applyFont="1" applyBorder="1" applyAlignment="1">
      <alignment horizontal="left" vertical="center" wrapTex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0" fontId="62" fillId="0" borderId="12" xfId="20" applyFont="1" applyBorder="1" applyAlignment="1">
      <alignment horizontal="center" vertical="center" wrapText="1"/>
    </xf>
    <xf numFmtId="1" fontId="62" fillId="0" borderId="22" xfId="1" applyNumberFormat="1" applyFont="1" applyBorder="1" applyAlignment="1">
      <alignment horizontal="center" vertical="center" shrinkToFit="1"/>
    </xf>
    <xf numFmtId="1" fontId="62" fillId="0" borderId="12" xfId="1" applyNumberFormat="1" applyFont="1" applyBorder="1" applyAlignment="1">
      <alignment horizontal="center" vertical="center" shrinkToFit="1"/>
    </xf>
    <xf numFmtId="1" fontId="62" fillId="0" borderId="23" xfId="1" applyNumberFormat="1" applyFont="1" applyBorder="1" applyAlignment="1">
      <alignment horizontal="center" vertical="center" shrinkToFit="1"/>
    </xf>
    <xf numFmtId="0" fontId="63" fillId="16" borderId="8" xfId="20" applyFont="1" applyFill="1" applyBorder="1" applyAlignment="1">
      <alignment horizontal="center" vertical="center" wrapText="1"/>
    </xf>
    <xf numFmtId="0" fontId="63" fillId="16" borderId="47"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6" fillId="0" borderId="30" xfId="3" applyFont="1" applyBorder="1" applyAlignment="1">
      <alignment horizontal="left" vertical="top" wrapText="1"/>
    </xf>
    <xf numFmtId="0" fontId="36" fillId="0" borderId="32" xfId="3" applyFont="1" applyBorder="1" applyAlignment="1">
      <alignment horizontal="left" vertical="top" wrapText="1"/>
    </xf>
    <xf numFmtId="9" fontId="0" fillId="0" borderId="50" xfId="0" applyNumberFormat="1" applyBorder="1" applyAlignment="1">
      <alignment horizontal="center" vertical="center"/>
    </xf>
    <xf numFmtId="0" fontId="42" fillId="0" borderId="48" xfId="3" applyFont="1" applyBorder="1" applyAlignment="1">
      <alignment horizontal="justify" vertical="center" wrapText="1"/>
    </xf>
    <xf numFmtId="0" fontId="67" fillId="0" borderId="50" xfId="3" applyFont="1" applyBorder="1" applyAlignment="1">
      <alignment horizontal="justify" vertical="center" wrapText="1"/>
    </xf>
    <xf numFmtId="0" fontId="42" fillId="0" borderId="48" xfId="3" applyFont="1" applyBorder="1" applyAlignment="1">
      <alignment horizontal="center" vertical="center" wrapText="1"/>
    </xf>
    <xf numFmtId="0" fontId="67" fillId="0" borderId="50" xfId="3" applyFont="1" applyBorder="1" applyAlignment="1">
      <alignment horizontal="center" vertical="center" wrapText="1"/>
    </xf>
    <xf numFmtId="0" fontId="34" fillId="0" borderId="95" xfId="20" applyFont="1" applyBorder="1" applyAlignment="1">
      <alignment horizontal="left" vertical="center" wrapText="1"/>
    </xf>
    <xf numFmtId="0" fontId="45" fillId="0" borderId="57" xfId="3" applyFont="1" applyBorder="1" applyAlignment="1">
      <alignment horizontal="center" vertical="center"/>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30" xfId="3" applyFont="1" applyBorder="1" applyAlignment="1">
      <alignment horizontal="center" vertical="center" wrapText="1"/>
    </xf>
    <xf numFmtId="0" fontId="30" fillId="0" borderId="31" xfId="3" applyFont="1" applyBorder="1" applyAlignment="1">
      <alignment horizontal="center" vertical="center" wrapText="1"/>
    </xf>
    <xf numFmtId="0" fontId="30" fillId="0" borderId="32" xfId="3" applyFont="1" applyBorder="1" applyAlignment="1">
      <alignment horizontal="center" vertical="center" wrapText="1"/>
    </xf>
    <xf numFmtId="0" fontId="61" fillId="0" borderId="30" xfId="3" applyFont="1" applyBorder="1" applyAlignment="1">
      <alignment horizontal="center" vertical="center" wrapText="1"/>
    </xf>
    <xf numFmtId="0" fontId="61" fillId="0" borderId="32" xfId="3" applyFont="1" applyBorder="1" applyAlignment="1">
      <alignment horizontal="center" vertical="center" wrapText="1"/>
    </xf>
    <xf numFmtId="0" fontId="30" fillId="0" borderId="30" xfId="3" applyFont="1" applyBorder="1" applyAlignment="1">
      <alignment horizontal="left" vertical="center" wrapText="1"/>
    </xf>
    <xf numFmtId="0" fontId="30" fillId="0" borderId="32" xfId="3" applyFont="1" applyBorder="1" applyAlignment="1">
      <alignment horizontal="left" vertical="center" wrapText="1"/>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20" fillId="20" borderId="51" xfId="3" applyFont="1" applyFill="1" applyBorder="1" applyAlignment="1">
      <alignment horizontal="center" vertical="center"/>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0" borderId="30" xfId="3" applyFont="1" applyBorder="1" applyAlignment="1">
      <alignment horizontal="center" vertical="center" wrapText="1"/>
    </xf>
    <xf numFmtId="0" fontId="20" fillId="0" borderId="31" xfId="3" applyFont="1" applyBorder="1" applyAlignment="1">
      <alignment horizontal="center" vertical="center" wrapText="1"/>
    </xf>
    <xf numFmtId="0" fontId="20" fillId="0" borderId="32"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63"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16" borderId="51" xfId="2" applyFont="1" applyFill="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20" borderId="76" xfId="2"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30" xfId="2" applyFont="1" applyBorder="1" applyAlignment="1">
      <alignment horizontal="center" vertical="center" wrapText="1"/>
    </xf>
    <xf numFmtId="0" fontId="29" fillId="0" borderId="31" xfId="2" applyFont="1" applyBorder="1" applyAlignment="1">
      <alignment horizontal="center" vertical="center" wrapText="1"/>
    </xf>
    <xf numFmtId="0" fontId="29" fillId="0" borderId="32" xfId="2" applyFont="1" applyBorder="1" applyAlignment="1">
      <alignment horizontal="center" vertical="center" wrapText="1"/>
    </xf>
    <xf numFmtId="1" fontId="15" fillId="0" borderId="30" xfId="3" applyNumberFormat="1" applyFont="1" applyBorder="1" applyAlignment="1">
      <alignment horizontal="center" vertical="center"/>
    </xf>
    <xf numFmtId="1" fontId="15" fillId="0" borderId="32" xfId="3" applyNumberFormat="1" applyFont="1" applyBorder="1" applyAlignment="1">
      <alignment horizontal="center" vertical="center"/>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53"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0" borderId="30" xfId="0" applyFont="1" applyBorder="1" applyAlignment="1">
      <alignment horizontal="center" vertical="center"/>
    </xf>
    <xf numFmtId="0" fontId="29"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28" fillId="0" borderId="51" xfId="0" applyFont="1" applyBorder="1" applyAlignment="1">
      <alignment horizontal="left" vertical="center" wrapText="1"/>
    </xf>
    <xf numFmtId="0" fontId="60" fillId="20" borderId="84" xfId="19" applyFont="1" applyFill="1" applyBorder="1" applyAlignment="1">
      <alignment horizontal="center" vertical="center"/>
    </xf>
    <xf numFmtId="0" fontId="60" fillId="20" borderId="63" xfId="19" applyFont="1" applyFill="1" applyBorder="1" applyAlignment="1">
      <alignment horizontal="center" vertical="center"/>
    </xf>
    <xf numFmtId="0" fontId="60" fillId="20" borderId="81" xfId="19" applyFont="1" applyFill="1" applyBorder="1" applyAlignment="1">
      <alignment horizontal="center" vertical="center"/>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56" fillId="16" borderId="35" xfId="19" applyFont="1" applyFill="1" applyBorder="1" applyAlignment="1">
      <alignment horizontal="center" vertical="center" wrapText="1"/>
    </xf>
    <xf numFmtId="0" fontId="56" fillId="16" borderId="39" xfId="19" applyFont="1" applyFill="1" applyBorder="1" applyAlignment="1">
      <alignment horizontal="center" vertical="center" wrapText="1"/>
    </xf>
    <xf numFmtId="0" fontId="3" fillId="25" borderId="11" xfId="19" applyFill="1" applyAlignment="1">
      <alignment horizontal="center"/>
    </xf>
    <xf numFmtId="0" fontId="60" fillId="20" borderId="35" xfId="19" applyFont="1" applyFill="1" applyBorder="1" applyAlignment="1">
      <alignment horizontal="center" vertical="center" wrapText="1"/>
    </xf>
    <xf numFmtId="0" fontId="60" fillId="20" borderId="39" xfId="19" applyFont="1" applyFill="1" applyBorder="1" applyAlignment="1">
      <alignment horizontal="center" vertical="center" wrapText="1"/>
    </xf>
    <xf numFmtId="0" fontId="60" fillId="20" borderId="58" xfId="19" applyFont="1" applyFill="1" applyBorder="1" applyAlignment="1">
      <alignment horizontal="center" vertical="center" wrapText="1"/>
    </xf>
    <xf numFmtId="0" fontId="60" fillId="20" borderId="85" xfId="19" applyFont="1" applyFill="1" applyBorder="1" applyAlignment="1">
      <alignment horizontal="center" vertical="center" wrapText="1"/>
    </xf>
    <xf numFmtId="1" fontId="15" fillId="0" borderId="31" xfId="3" applyNumberFormat="1" applyFont="1" applyBorder="1" applyAlignment="1">
      <alignment horizontal="center" vertical="center"/>
    </xf>
    <xf numFmtId="0" fontId="60" fillId="20" borderId="34" xfId="19" applyFont="1" applyFill="1" applyBorder="1" applyAlignment="1">
      <alignment horizontal="center" vertical="center" wrapText="1"/>
    </xf>
    <xf numFmtId="0" fontId="60" fillId="20" borderId="38" xfId="19" applyFont="1" applyFill="1" applyBorder="1" applyAlignment="1">
      <alignment horizontal="center" vertical="center" wrapText="1"/>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60" fillId="20" borderId="62" xfId="19" applyFont="1" applyFill="1" applyBorder="1" applyAlignment="1">
      <alignment horizontal="center" vertical="center"/>
    </xf>
    <xf numFmtId="0" fontId="29" fillId="20" borderId="31"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53" fillId="25" borderId="27" xfId="2" applyFont="1" applyFill="1" applyBorder="1" applyAlignment="1">
      <alignment horizontal="center" vertical="center" wrapText="1"/>
    </xf>
    <xf numFmtId="0" fontId="53" fillId="25" borderId="43" xfId="2" applyFont="1" applyFill="1" applyBorder="1" applyAlignment="1">
      <alignment horizontal="center" vertical="center" wrapText="1"/>
    </xf>
    <xf numFmtId="0" fontId="53" fillId="25" borderId="42" xfId="2" applyFont="1" applyFill="1" applyBorder="1" applyAlignment="1">
      <alignment horizontal="center" vertical="center" wrapText="1"/>
    </xf>
    <xf numFmtId="0" fontId="53" fillId="25" borderId="33" xfId="2" applyFont="1" applyFill="1" applyBorder="1" applyAlignment="1">
      <alignment horizontal="center" vertical="center" wrapText="1"/>
    </xf>
    <xf numFmtId="0" fontId="53" fillId="25" borderId="11" xfId="2" applyFont="1" applyFill="1" applyAlignment="1">
      <alignment horizontal="center" vertical="center" wrapText="1"/>
    </xf>
    <xf numFmtId="0" fontId="53" fillId="25" borderId="41" xfId="2" applyFont="1" applyFill="1" applyBorder="1" applyAlignment="1">
      <alignment horizontal="center" vertical="center" wrapText="1"/>
    </xf>
    <xf numFmtId="0" fontId="53" fillId="25" borderId="36" xfId="2" applyFont="1" applyFill="1" applyBorder="1" applyAlignment="1">
      <alignment horizontal="center" vertical="center" wrapText="1"/>
    </xf>
    <xf numFmtId="0" fontId="53" fillId="25" borderId="45" xfId="2" applyFont="1" applyFill="1" applyBorder="1" applyAlignment="1">
      <alignment horizontal="center" vertical="center" wrapText="1"/>
    </xf>
    <xf numFmtId="0" fontId="53"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7" fillId="0" borderId="27" xfId="2" applyFont="1" applyBorder="1" applyAlignment="1">
      <alignment horizontal="center" vertical="center" wrapText="1"/>
    </xf>
    <xf numFmtId="0" fontId="57" fillId="0" borderId="43" xfId="2" applyFont="1" applyBorder="1" applyAlignment="1">
      <alignment horizontal="center" vertical="center" wrapText="1"/>
    </xf>
    <xf numFmtId="0" fontId="57" fillId="0" borderId="42"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11" xfId="2" applyFont="1" applyAlignment="1">
      <alignment horizontal="center" vertical="center" wrapText="1"/>
    </xf>
    <xf numFmtId="0" fontId="57" fillId="0" borderId="41" xfId="2" applyFont="1" applyBorder="1" applyAlignment="1">
      <alignment horizontal="center" vertical="center" wrapText="1"/>
    </xf>
    <xf numFmtId="0" fontId="57" fillId="0" borderId="36" xfId="2" applyFont="1" applyBorder="1" applyAlignment="1">
      <alignment horizontal="center" vertical="center" wrapText="1"/>
    </xf>
    <xf numFmtId="0" fontId="57" fillId="0" borderId="45" xfId="2" applyFont="1" applyBorder="1" applyAlignment="1">
      <alignment horizontal="center" vertical="center" wrapText="1"/>
    </xf>
    <xf numFmtId="0" fontId="57" fillId="0" borderId="44" xfId="2" applyFont="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9" fillId="20" borderId="71" xfId="2" applyFont="1" applyFill="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14" fillId="7"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2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4" fillId="0" borderId="22" xfId="0" applyFont="1" applyBorder="1" applyAlignment="1">
      <alignment horizontal="center" vertical="center" wrapText="1"/>
    </xf>
    <xf numFmtId="0" fontId="0" fillId="0" borderId="0" xfId="0" applyAlignment="1"/>
    <xf numFmtId="0" fontId="9" fillId="0" borderId="23" xfId="0" applyFont="1" applyBorder="1" applyAlignment="1"/>
    <xf numFmtId="0" fontId="9" fillId="0" borderId="3" xfId="0" applyFont="1" applyBorder="1" applyAlignment="1"/>
    <xf numFmtId="0" fontId="9" fillId="0" borderId="4" xfId="0" applyFont="1" applyBorder="1" applyAlignment="1"/>
    <xf numFmtId="0" fontId="9" fillId="17" borderId="3" xfId="0" applyFont="1" applyFill="1" applyBorder="1" applyAlignment="1"/>
    <xf numFmtId="0" fontId="9" fillId="17" borderId="4" xfId="0" applyFont="1" applyFill="1" applyBorder="1" applyAlignment="1"/>
    <xf numFmtId="0" fontId="9" fillId="0" borderId="7" xfId="0" applyFont="1" applyBorder="1" applyAlignment="1"/>
    <xf numFmtId="0" fontId="9" fillId="0" borderId="8" xfId="0" applyFont="1" applyBorder="1" applyAlignment="1"/>
    <xf numFmtId="0" fontId="9" fillId="0" borderId="6" xfId="0" applyFont="1" applyBorder="1" applyAlignment="1"/>
    <xf numFmtId="0" fontId="9" fillId="0" borderId="13" xfId="0" applyFont="1" applyBorder="1" applyAlignment="1"/>
    <xf numFmtId="0" fontId="9" fillId="0" borderId="11" xfId="0" applyFont="1" applyBorder="1" applyAlignment="1"/>
    <xf numFmtId="0" fontId="9" fillId="0" borderId="26" xfId="0" applyFont="1" applyBorder="1" applyAlignment="1"/>
    <xf numFmtId="0" fontId="9" fillId="0" borderId="24" xfId="0" applyFont="1" applyBorder="1" applyAlignment="1"/>
    <xf numFmtId="0" fontId="9" fillId="0" borderId="25" xfId="0" applyFont="1" applyBorder="1" applyAlignment="1"/>
    <xf numFmtId="0" fontId="9" fillId="0" borderId="12" xfId="0" applyFont="1" applyBorder="1" applyAlignment="1"/>
    <xf numFmtId="0" fontId="9" fillId="0" borderId="14" xfId="0" applyFont="1" applyBorder="1" applyAlignment="1"/>
    <xf numFmtId="0" fontId="9" fillId="0" borderId="16" xfId="0" applyFont="1" applyBorder="1" applyAlignment="1"/>
    <xf numFmtId="0" fontId="9" fillId="0" borderId="19" xfId="0" applyFont="1" applyBorder="1" applyAlignment="1"/>
    <xf numFmtId="0" fontId="9" fillId="0" borderId="20" xfId="0" applyFont="1" applyBorder="1" applyAlignment="1"/>
    <xf numFmtId="0" fontId="1" fillId="0" borderId="47" xfId="19" applyFont="1" applyBorder="1" applyAlignment="1">
      <alignment vertical="center" wrapText="1"/>
    </xf>
    <xf numFmtId="0" fontId="1" fillId="0" borderId="0" xfId="0" applyFont="1"/>
  </cellXfs>
  <cellStyles count="23">
    <cellStyle name="Hyperlink" xfId="16" xr:uid="{FF327CB4-B363-4859-B3D4-FEC05C720CF9}"/>
    <cellStyle name="Millares" xfId="18" builtinId="3"/>
    <cellStyle name="Millares [0] 2" xfId="7" xr:uid="{00000000-0005-0000-0000-000001000000}"/>
    <cellStyle name="Millares 2" xfId="5" xr:uid="{00000000-0005-0000-0000-000002000000}"/>
    <cellStyle name="Moneda" xfId="22" builtinId="4"/>
    <cellStyle name="Moneda [0] 2" xfId="8" xr:uid="{00000000-0005-0000-0000-000003000000}"/>
    <cellStyle name="Moneda 130" xfId="21" xr:uid="{15A2E293-9D08-47CB-A10A-59C5C5BE7F9A}"/>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35"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CD1FD1B-8F56-42B7-BB9C-CB4D31972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257175</xdr:colOff>
      <xdr:row>3</xdr:row>
      <xdr:rowOff>9525</xdr:rowOff>
    </xdr:to>
    <xdr:pic>
      <xdr:nvPicPr>
        <xdr:cNvPr id="2" name="Imagen 1">
          <a:extLst>
            <a:ext uri="{FF2B5EF4-FFF2-40B4-BE49-F238E27FC236}">
              <a16:creationId xmlns:a16="http://schemas.microsoft.com/office/drawing/2014/main" id="{2E49BA97-DC6F-4FAE-A6F1-E7E536E6136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641350" cy="67944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35719</xdr:colOff>
      <xdr:row>62</xdr:row>
      <xdr:rowOff>47625</xdr:rowOff>
    </xdr:from>
    <xdr:to>
      <xdr:col>2</xdr:col>
      <xdr:colOff>702468</xdr:colOff>
      <xdr:row>62</xdr:row>
      <xdr:rowOff>522431</xdr:rowOff>
    </xdr:to>
    <xdr:pic>
      <xdr:nvPicPr>
        <xdr:cNvPr id="4" name="Imagen 3">
          <a:extLst>
            <a:ext uri="{FF2B5EF4-FFF2-40B4-BE49-F238E27FC236}">
              <a16:creationId xmlns:a16="http://schemas.microsoft.com/office/drawing/2014/main" id="{DF7739CA-BEE7-2E4C-C838-CF2E0FDD36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0657" y="37909500"/>
          <a:ext cx="666749" cy="4748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75"/>
  <cols>
    <col min="1" max="4" width="15.7109375" style="262" customWidth="1"/>
    <col min="5" max="5" width="34.28515625" style="257" customWidth="1"/>
    <col min="6" max="6" width="31" style="257" customWidth="1"/>
    <col min="7" max="7" width="20.140625" style="257" customWidth="1"/>
    <col min="8" max="8" width="19.140625" style="257" customWidth="1"/>
    <col min="9" max="9" width="24" style="257" customWidth="1"/>
    <col min="10" max="10" width="18.7109375" style="257" customWidth="1"/>
    <col min="11" max="11" width="21.7109375" style="257" customWidth="1"/>
    <col min="12" max="16384" width="12" style="257"/>
  </cols>
  <sheetData>
    <row r="1" spans="1:12">
      <c r="A1" s="260" t="s">
        <v>0</v>
      </c>
      <c r="B1" s="260" t="s">
        <v>1</v>
      </c>
      <c r="C1" s="260" t="s">
        <v>2</v>
      </c>
      <c r="D1" s="260" t="s">
        <v>3</v>
      </c>
      <c r="E1" s="261" t="s">
        <v>4</v>
      </c>
      <c r="F1" s="261" t="s">
        <v>5</v>
      </c>
      <c r="G1" s="261" t="s">
        <v>6</v>
      </c>
      <c r="H1" s="261" t="s">
        <v>7</v>
      </c>
      <c r="I1" s="261" t="s">
        <v>8</v>
      </c>
      <c r="J1" s="261" t="s">
        <v>9</v>
      </c>
      <c r="K1" s="261" t="s">
        <v>10</v>
      </c>
      <c r="L1" s="261" t="s">
        <v>11</v>
      </c>
    </row>
    <row r="2" spans="1:12" ht="25.5">
      <c r="A2" s="262" t="s">
        <v>12</v>
      </c>
      <c r="B2" s="262" t="s">
        <v>13</v>
      </c>
      <c r="C2" s="262" t="s">
        <v>14</v>
      </c>
      <c r="D2" s="262" t="s">
        <v>15</v>
      </c>
      <c r="E2" s="257" t="s">
        <v>16</v>
      </c>
      <c r="F2" s="257" t="s">
        <v>17</v>
      </c>
      <c r="G2" s="262" t="s">
        <v>18</v>
      </c>
      <c r="H2" s="257" t="s">
        <v>19</v>
      </c>
      <c r="I2" s="257" t="s">
        <v>20</v>
      </c>
      <c r="J2" s="257" t="s">
        <v>21</v>
      </c>
      <c r="K2" s="257" t="s">
        <v>22</v>
      </c>
      <c r="L2" s="257" t="s">
        <v>23</v>
      </c>
    </row>
    <row r="3" spans="1:12" ht="25.5">
      <c r="A3" s="262" t="s">
        <v>24</v>
      </c>
      <c r="B3" s="262" t="s">
        <v>25</v>
      </c>
      <c r="C3" s="262" t="s">
        <v>26</v>
      </c>
      <c r="D3" s="262" t="s">
        <v>27</v>
      </c>
      <c r="E3" s="257" t="s">
        <v>28</v>
      </c>
      <c r="F3" s="257" t="s">
        <v>29</v>
      </c>
      <c r="G3" s="262" t="s">
        <v>30</v>
      </c>
      <c r="H3" s="257" t="s">
        <v>31</v>
      </c>
      <c r="I3" s="257" t="s">
        <v>32</v>
      </c>
      <c r="J3" s="257" t="s">
        <v>33</v>
      </c>
      <c r="K3" s="257" t="s">
        <v>34</v>
      </c>
      <c r="L3" s="257" t="s">
        <v>35</v>
      </c>
    </row>
    <row r="4" spans="1:12" ht="25.5">
      <c r="A4" s="262" t="s">
        <v>36</v>
      </c>
      <c r="B4" s="262" t="s">
        <v>37</v>
      </c>
      <c r="D4" s="262" t="s">
        <v>38</v>
      </c>
      <c r="E4" s="257" t="s">
        <v>39</v>
      </c>
      <c r="F4" s="257" t="s">
        <v>40</v>
      </c>
      <c r="G4" s="262" t="s">
        <v>41</v>
      </c>
      <c r="I4" s="257" t="s">
        <v>42</v>
      </c>
      <c r="J4" s="257" t="s">
        <v>23</v>
      </c>
      <c r="K4" s="257" t="s">
        <v>43</v>
      </c>
      <c r="L4" s="257" t="s">
        <v>26</v>
      </c>
    </row>
    <row r="5" spans="1:12" ht="25.5">
      <c r="A5" s="262" t="s">
        <v>44</v>
      </c>
      <c r="B5" s="262" t="s">
        <v>45</v>
      </c>
      <c r="D5" s="262" t="s">
        <v>46</v>
      </c>
      <c r="E5" s="257" t="s">
        <v>47</v>
      </c>
      <c r="F5" s="257" t="s">
        <v>48</v>
      </c>
      <c r="G5" s="262" t="s">
        <v>49</v>
      </c>
      <c r="I5" s="257" t="s">
        <v>50</v>
      </c>
      <c r="J5" s="257" t="s">
        <v>51</v>
      </c>
    </row>
    <row r="6" spans="1:12" ht="25.5">
      <c r="B6" s="262" t="s">
        <v>52</v>
      </c>
      <c r="D6" s="262" t="s">
        <v>53</v>
      </c>
      <c r="E6" s="257" t="s">
        <v>54</v>
      </c>
      <c r="F6" s="257" t="s">
        <v>55</v>
      </c>
      <c r="G6" s="262" t="s">
        <v>56</v>
      </c>
      <c r="I6" s="257" t="s">
        <v>57</v>
      </c>
    </row>
    <row r="7" spans="1:12" ht="25.5">
      <c r="D7" s="262" t="s">
        <v>58</v>
      </c>
      <c r="E7" s="257" t="s">
        <v>59</v>
      </c>
      <c r="F7" s="257" t="s">
        <v>60</v>
      </c>
      <c r="G7" s="262" t="s">
        <v>61</v>
      </c>
      <c r="I7" s="257" t="s">
        <v>62</v>
      </c>
    </row>
    <row r="8" spans="1:12">
      <c r="E8" s="257" t="s">
        <v>63</v>
      </c>
      <c r="F8" s="257" t="s">
        <v>64</v>
      </c>
      <c r="G8" s="257" t="s">
        <v>65</v>
      </c>
    </row>
    <row r="9" spans="1:12">
      <c r="E9" s="257" t="s">
        <v>66</v>
      </c>
      <c r="F9" s="257" t="s">
        <v>67</v>
      </c>
    </row>
    <row r="10" spans="1:12">
      <c r="E10" s="257" t="s">
        <v>68</v>
      </c>
      <c r="F10" s="257" t="s">
        <v>69</v>
      </c>
    </row>
    <row r="11" spans="1:12">
      <c r="E11" s="257" t="s">
        <v>70</v>
      </c>
      <c r="F11" s="257" t="s">
        <v>71</v>
      </c>
    </row>
    <row r="12" spans="1:12">
      <c r="E12" s="257" t="s">
        <v>72</v>
      </c>
      <c r="F12" s="257" t="s">
        <v>73</v>
      </c>
    </row>
    <row r="13" spans="1:12">
      <c r="E13" s="257" t="s">
        <v>74</v>
      </c>
      <c r="F13" s="257" t="s">
        <v>75</v>
      </c>
    </row>
    <row r="14" spans="1:12">
      <c r="E14" s="257" t="s">
        <v>76</v>
      </c>
      <c r="F14" s="257" t="s">
        <v>77</v>
      </c>
    </row>
    <row r="15" spans="1:12">
      <c r="E15" s="257" t="s">
        <v>78</v>
      </c>
      <c r="F15" s="257" t="s">
        <v>79</v>
      </c>
    </row>
    <row r="16" spans="1:12">
      <c r="E16" s="257" t="s">
        <v>80</v>
      </c>
      <c r="F16" s="257" t="s">
        <v>81</v>
      </c>
    </row>
    <row r="17" spans="5:6">
      <c r="E17" s="257" t="s">
        <v>82</v>
      </c>
      <c r="F17" s="257" t="s">
        <v>83</v>
      </c>
    </row>
    <row r="18" spans="5:6">
      <c r="E18" s="257" t="s">
        <v>84</v>
      </c>
      <c r="F18" s="257" t="s">
        <v>85</v>
      </c>
    </row>
    <row r="19" spans="5:6">
      <c r="E19" s="257" t="s">
        <v>86</v>
      </c>
    </row>
    <row r="20" spans="5:6">
      <c r="E20" s="257" t="s">
        <v>87</v>
      </c>
    </row>
    <row r="21" spans="5:6">
      <c r="E21" s="257" t="s">
        <v>88</v>
      </c>
    </row>
    <row r="22" spans="5:6">
      <c r="E22" s="257" t="s">
        <v>89</v>
      </c>
    </row>
    <row r="23" spans="5:6">
      <c r="E23" s="257"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37"/>
  <sheetViews>
    <sheetView showGridLines="0" topLeftCell="A21" zoomScale="70" zoomScaleNormal="70" workbookViewId="0">
      <selection activeCell="E14" sqref="E14"/>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522"/>
      <c r="B1" s="499" t="s">
        <v>182</v>
      </c>
      <c r="C1" s="500"/>
      <c r="D1" s="500"/>
      <c r="E1" s="500"/>
      <c r="F1" s="500"/>
      <c r="G1" s="500"/>
      <c r="H1" s="500"/>
      <c r="I1" s="501"/>
      <c r="J1" s="496" t="s">
        <v>183</v>
      </c>
      <c r="K1" s="497"/>
      <c r="L1" s="498"/>
    </row>
    <row r="2" spans="1:15" s="154" customFormat="1" ht="30.75" customHeight="1" thickBot="1">
      <c r="A2" s="523"/>
      <c r="B2" s="502" t="s">
        <v>184</v>
      </c>
      <c r="C2" s="503"/>
      <c r="D2" s="503"/>
      <c r="E2" s="503"/>
      <c r="F2" s="503"/>
      <c r="G2" s="503"/>
      <c r="H2" s="503"/>
      <c r="I2" s="504"/>
      <c r="J2" s="496" t="s">
        <v>185</v>
      </c>
      <c r="K2" s="497"/>
      <c r="L2" s="498"/>
    </row>
    <row r="3" spans="1:15" s="154" customFormat="1" ht="24" customHeight="1" thickBot="1">
      <c r="A3" s="523"/>
      <c r="B3" s="502" t="s">
        <v>186</v>
      </c>
      <c r="C3" s="503"/>
      <c r="D3" s="503"/>
      <c r="E3" s="503"/>
      <c r="F3" s="503"/>
      <c r="G3" s="503"/>
      <c r="H3" s="503"/>
      <c r="I3" s="504"/>
      <c r="J3" s="496" t="s">
        <v>187</v>
      </c>
      <c r="K3" s="497"/>
      <c r="L3" s="498"/>
    </row>
    <row r="4" spans="1:15" s="154" customFormat="1" ht="21.75" customHeight="1" thickBot="1">
      <c r="A4" s="524"/>
      <c r="B4" s="505" t="s">
        <v>405</v>
      </c>
      <c r="C4" s="506"/>
      <c r="D4" s="506"/>
      <c r="E4" s="506"/>
      <c r="F4" s="506"/>
      <c r="G4" s="506"/>
      <c r="H4" s="506"/>
      <c r="I4" s="507"/>
      <c r="J4" s="496" t="s">
        <v>189</v>
      </c>
      <c r="K4" s="497"/>
      <c r="L4" s="498"/>
    </row>
    <row r="5" spans="1:15" s="154" customFormat="1" ht="21.75" customHeight="1" thickBot="1">
      <c r="A5" s="155"/>
      <c r="B5" s="156"/>
      <c r="C5" s="156"/>
      <c r="D5" s="156"/>
      <c r="E5" s="156"/>
      <c r="F5" s="156"/>
      <c r="G5" s="156"/>
      <c r="H5" s="156"/>
      <c r="I5" s="156"/>
      <c r="J5" s="156"/>
      <c r="K5" s="156"/>
      <c r="L5" s="156"/>
      <c r="M5" s="157"/>
      <c r="N5" s="157"/>
      <c r="O5" s="157"/>
    </row>
    <row r="6" spans="1:15" s="154" customFormat="1" ht="21.75" customHeight="1" thickBot="1">
      <c r="A6" s="647" t="s">
        <v>190</v>
      </c>
      <c r="B6" s="243" t="s">
        <v>191</v>
      </c>
      <c r="C6" s="204" t="s">
        <v>192</v>
      </c>
      <c r="D6" s="243" t="s">
        <v>193</v>
      </c>
      <c r="E6" s="204" t="s">
        <v>192</v>
      </c>
      <c r="F6" s="243" t="s">
        <v>194</v>
      </c>
      <c r="G6" s="205"/>
      <c r="H6" s="243" t="s">
        <v>195</v>
      </c>
      <c r="I6" s="206"/>
      <c r="J6" s="661" t="s">
        <v>196</v>
      </c>
      <c r="K6" s="242" t="s">
        <v>197</v>
      </c>
      <c r="L6" s="158"/>
      <c r="M6" s="665"/>
      <c r="N6" s="665"/>
      <c r="O6" s="665"/>
    </row>
    <row r="7" spans="1:15" s="154" customFormat="1" ht="21.75" customHeight="1" thickBot="1">
      <c r="A7" s="647"/>
      <c r="B7" s="244" t="s">
        <v>198</v>
      </c>
      <c r="C7" s="207"/>
      <c r="D7" s="243" t="s">
        <v>199</v>
      </c>
      <c r="E7" s="208"/>
      <c r="F7" s="243" t="s">
        <v>200</v>
      </c>
      <c r="G7" s="208"/>
      <c r="H7" s="243" t="s">
        <v>201</v>
      </c>
      <c r="I7" s="206"/>
      <c r="J7" s="661"/>
      <c r="K7" s="242" t="s">
        <v>202</v>
      </c>
      <c r="L7" s="158"/>
      <c r="M7" s="665"/>
      <c r="N7" s="665"/>
      <c r="O7" s="665"/>
    </row>
    <row r="8" spans="1:15" s="154" customFormat="1" ht="21.75" customHeight="1" thickBot="1">
      <c r="A8" s="647"/>
      <c r="B8" s="243" t="s">
        <v>203</v>
      </c>
      <c r="C8" s="204"/>
      <c r="D8" s="243" t="s">
        <v>204</v>
      </c>
      <c r="E8" s="208"/>
      <c r="F8" s="243" t="s">
        <v>205</v>
      </c>
      <c r="G8" s="208"/>
      <c r="H8" s="243" t="s">
        <v>206</v>
      </c>
      <c r="I8" s="206"/>
      <c r="J8" s="661"/>
      <c r="K8" s="242" t="s">
        <v>207</v>
      </c>
      <c r="L8" s="158" t="s">
        <v>192</v>
      </c>
      <c r="M8" s="665"/>
      <c r="N8" s="665"/>
      <c r="O8" s="665"/>
    </row>
    <row r="9" spans="1:15" s="154" customFormat="1" ht="21.75" customHeight="1" thickBot="1">
      <c r="A9" s="155"/>
      <c r="B9" s="156"/>
      <c r="C9" s="156"/>
      <c r="D9" s="156"/>
      <c r="E9" s="156"/>
      <c r="F9" s="156"/>
      <c r="G9" s="156"/>
      <c r="H9" s="156"/>
      <c r="I9" s="156"/>
      <c r="J9" s="156"/>
      <c r="K9" s="156"/>
      <c r="L9" s="156"/>
      <c r="M9" s="157"/>
      <c r="N9" s="157"/>
      <c r="O9" s="157"/>
    </row>
    <row r="10" spans="1:15" ht="40.35" customHeight="1" thickBot="1">
      <c r="A10" s="124" t="s">
        <v>208</v>
      </c>
      <c r="B10" s="666" t="s">
        <v>209</v>
      </c>
      <c r="C10" s="667"/>
      <c r="D10" s="667"/>
      <c r="E10" s="667"/>
      <c r="F10" s="667"/>
      <c r="G10" s="667"/>
      <c r="H10" s="667"/>
      <c r="I10" s="668"/>
      <c r="J10" s="314" t="s">
        <v>210</v>
      </c>
      <c r="K10" s="669">
        <v>2024110010317</v>
      </c>
      <c r="L10" s="670"/>
      <c r="M10" s="665"/>
      <c r="N10" s="665"/>
      <c r="O10" s="665"/>
    </row>
    <row r="11" spans="1:15" ht="16.5" customHeight="1" thickBot="1">
      <c r="A11" s="151"/>
      <c r="B11" s="152"/>
      <c r="C11" s="152"/>
      <c r="D11" s="152"/>
      <c r="E11" s="152"/>
      <c r="F11" s="152"/>
      <c r="G11" s="152"/>
      <c r="H11" s="152"/>
      <c r="I11" s="152"/>
      <c r="J11" s="152"/>
      <c r="K11" s="152"/>
      <c r="L11" s="152"/>
      <c r="M11" s="152"/>
    </row>
    <row r="12" spans="1:15" ht="32.1" customHeight="1" thickBot="1">
      <c r="A12" s="648" t="s">
        <v>406</v>
      </c>
      <c r="B12" s="649"/>
      <c r="C12" s="649"/>
      <c r="D12" s="649"/>
      <c r="E12" s="649"/>
      <c r="F12" s="649"/>
      <c r="G12" s="649"/>
      <c r="H12" s="649"/>
      <c r="I12" s="649"/>
      <c r="J12" s="649"/>
      <c r="K12" s="649"/>
      <c r="L12" s="650"/>
    </row>
    <row r="13" spans="1:15" ht="32.1" customHeight="1" thickBot="1">
      <c r="A13" s="662" t="s">
        <v>407</v>
      </c>
      <c r="B13" s="659" t="s">
        <v>295</v>
      </c>
      <c r="C13" s="654" t="s">
        <v>213</v>
      </c>
      <c r="D13" s="656" t="s">
        <v>240</v>
      </c>
      <c r="E13" s="657"/>
      <c r="F13" s="658"/>
      <c r="G13" s="656" t="s">
        <v>251</v>
      </c>
      <c r="H13" s="657"/>
      <c r="I13" s="658"/>
      <c r="J13" s="508" t="s">
        <v>254</v>
      </c>
      <c r="K13" s="509"/>
      <c r="L13" s="510"/>
    </row>
    <row r="14" spans="1:15" ht="32.1" customHeight="1" thickBot="1">
      <c r="A14" s="663"/>
      <c r="B14" s="664"/>
      <c r="C14" s="655"/>
      <c r="D14" s="190" t="s">
        <v>228</v>
      </c>
      <c r="E14" s="188" t="s">
        <v>229</v>
      </c>
      <c r="F14" s="189" t="s">
        <v>408</v>
      </c>
      <c r="G14" s="190" t="s">
        <v>228</v>
      </c>
      <c r="H14" s="188" t="s">
        <v>229</v>
      </c>
      <c r="I14" s="189" t="s">
        <v>408</v>
      </c>
      <c r="J14" s="190" t="s">
        <v>228</v>
      </c>
      <c r="K14" s="188" t="s">
        <v>229</v>
      </c>
      <c r="L14" s="189" t="s">
        <v>408</v>
      </c>
    </row>
    <row r="15" spans="1:15" ht="91.5" customHeight="1">
      <c r="A15" s="292" t="s">
        <v>409</v>
      </c>
      <c r="B15" s="294" t="s">
        <v>212</v>
      </c>
      <c r="C15" s="281" t="s">
        <v>410</v>
      </c>
      <c r="D15" s="328">
        <f>+ACTIVIDAD_1!B26</f>
        <v>546910000</v>
      </c>
      <c r="E15" s="290">
        <v>0</v>
      </c>
      <c r="F15" s="291">
        <f>+ACTIVIDAD_1!C40</f>
        <v>0</v>
      </c>
      <c r="G15" s="328">
        <f>+ACTIVIDAD_1!C26</f>
        <v>276172000</v>
      </c>
      <c r="H15" s="332">
        <f>+ACTIVIDAD_1!C27</f>
        <v>10117500</v>
      </c>
      <c r="I15" s="384">
        <f>+ACTIVIDAD_1!C42</f>
        <v>0.05</v>
      </c>
      <c r="J15" s="191"/>
      <c r="K15" s="186"/>
      <c r="L15" s="187"/>
    </row>
    <row r="16" spans="1:15" ht="90" customHeight="1">
      <c r="A16" s="288" t="s">
        <v>411</v>
      </c>
      <c r="B16" s="287" t="s">
        <v>333</v>
      </c>
      <c r="C16" s="286" t="s">
        <v>412</v>
      </c>
      <c r="D16" s="332">
        <f>+ACTIVIDAD_2!B26</f>
        <v>269750000</v>
      </c>
      <c r="E16" s="89">
        <v>0</v>
      </c>
      <c r="F16" s="90">
        <f>+META_PDD!C29</f>
        <v>0</v>
      </c>
      <c r="G16" s="332">
        <f>+ACTIVIDAD_2!C26</f>
        <v>492888000</v>
      </c>
      <c r="H16" s="332">
        <f>+ACTIVIDAD_2!C27</f>
        <v>6111733</v>
      </c>
      <c r="I16" s="327">
        <f>+ACTIVIDAD_2!C42</f>
        <v>0.3</v>
      </c>
      <c r="J16" s="192"/>
      <c r="K16" s="89"/>
      <c r="L16" s="90"/>
    </row>
    <row r="17" spans="1:13" s="93" customFormat="1" ht="16.5" customHeight="1">
      <c r="M17" s="68"/>
    </row>
    <row r="18" spans="1:13" ht="15" customHeight="1" thickBot="1"/>
    <row r="19" spans="1:13" ht="35.1" customHeight="1" thickBot="1">
      <c r="A19" s="648" t="s">
        <v>413</v>
      </c>
      <c r="B19" s="649"/>
      <c r="C19" s="649"/>
      <c r="D19" s="649"/>
      <c r="E19" s="649"/>
      <c r="F19" s="649"/>
      <c r="G19" s="649"/>
      <c r="H19" s="649"/>
      <c r="I19" s="649"/>
      <c r="J19" s="649"/>
      <c r="K19" s="649"/>
      <c r="L19" s="650"/>
    </row>
    <row r="20" spans="1:13" ht="35.1" customHeight="1">
      <c r="A20" s="662" t="s">
        <v>407</v>
      </c>
      <c r="B20" s="659" t="s">
        <v>295</v>
      </c>
      <c r="C20" s="654" t="s">
        <v>213</v>
      </c>
      <c r="D20" s="656" t="s">
        <v>255</v>
      </c>
      <c r="E20" s="657"/>
      <c r="F20" s="658"/>
      <c r="G20" s="656" t="s">
        <v>256</v>
      </c>
      <c r="H20" s="657"/>
      <c r="I20" s="658"/>
      <c r="J20" s="656" t="s">
        <v>257</v>
      </c>
      <c r="K20" s="657"/>
      <c r="L20" s="658"/>
    </row>
    <row r="21" spans="1:13" ht="35.1" customHeight="1" thickBot="1">
      <c r="A21" s="663"/>
      <c r="B21" s="664"/>
      <c r="C21" s="655"/>
      <c r="D21" s="190" t="s">
        <v>228</v>
      </c>
      <c r="E21" s="188" t="s">
        <v>229</v>
      </c>
      <c r="F21" s="189" t="s">
        <v>408</v>
      </c>
      <c r="G21" s="190" t="s">
        <v>228</v>
      </c>
      <c r="H21" s="188" t="s">
        <v>229</v>
      </c>
      <c r="I21" s="189" t="s">
        <v>408</v>
      </c>
      <c r="J21" s="190" t="s">
        <v>228</v>
      </c>
      <c r="K21" s="188" t="s">
        <v>229</v>
      </c>
      <c r="L21" s="189" t="s">
        <v>408</v>
      </c>
    </row>
    <row r="22" spans="1:13" ht="90" customHeight="1">
      <c r="A22" s="292" t="s">
        <v>409</v>
      </c>
      <c r="B22" s="294" t="s">
        <v>212</v>
      </c>
      <c r="C22" s="281" t="s">
        <v>410</v>
      </c>
      <c r="D22" s="191"/>
      <c r="E22" s="186"/>
      <c r="F22" s="187"/>
      <c r="G22" s="191"/>
      <c r="H22" s="186"/>
      <c r="I22" s="187"/>
      <c r="J22" s="191"/>
      <c r="K22" s="186"/>
      <c r="L22" s="187"/>
    </row>
    <row r="23" spans="1:13" ht="90" customHeight="1" thickBot="1">
      <c r="A23" s="288" t="s">
        <v>411</v>
      </c>
      <c r="B23" s="287" t="s">
        <v>333</v>
      </c>
      <c r="C23" s="286" t="s">
        <v>412</v>
      </c>
      <c r="D23" s="193"/>
      <c r="E23" s="92"/>
      <c r="F23" s="95"/>
      <c r="G23" s="193"/>
      <c r="H23" s="92"/>
      <c r="I23" s="95"/>
      <c r="J23" s="193"/>
      <c r="K23" s="92"/>
      <c r="L23" s="95"/>
    </row>
    <row r="25" spans="1:13" ht="15" thickBot="1"/>
    <row r="26" spans="1:13" ht="35.1" customHeight="1" thickBot="1">
      <c r="A26" s="651" t="s">
        <v>414</v>
      </c>
      <c r="B26" s="652"/>
      <c r="C26" s="652"/>
      <c r="D26" s="652"/>
      <c r="E26" s="652"/>
      <c r="F26" s="652"/>
      <c r="G26" s="652"/>
      <c r="H26" s="652"/>
      <c r="I26" s="652"/>
      <c r="J26" s="652"/>
      <c r="K26" s="652"/>
      <c r="L26" s="653"/>
    </row>
    <row r="27" spans="1:13" ht="35.1" customHeight="1">
      <c r="A27" s="662" t="s">
        <v>407</v>
      </c>
      <c r="B27" s="659" t="s">
        <v>295</v>
      </c>
      <c r="C27" s="654" t="s">
        <v>213</v>
      </c>
      <c r="D27" s="656" t="s">
        <v>258</v>
      </c>
      <c r="E27" s="657"/>
      <c r="F27" s="658"/>
      <c r="G27" s="656" t="s">
        <v>259</v>
      </c>
      <c r="H27" s="657"/>
      <c r="I27" s="658"/>
      <c r="J27" s="656" t="s">
        <v>260</v>
      </c>
      <c r="K27" s="657"/>
      <c r="L27" s="658"/>
    </row>
    <row r="28" spans="1:13" ht="35.1" customHeight="1" thickBot="1">
      <c r="A28" s="663"/>
      <c r="B28" s="660"/>
      <c r="C28" s="655"/>
      <c r="D28" s="190" t="s">
        <v>228</v>
      </c>
      <c r="E28" s="188" t="s">
        <v>229</v>
      </c>
      <c r="F28" s="189" t="s">
        <v>408</v>
      </c>
      <c r="G28" s="190" t="s">
        <v>228</v>
      </c>
      <c r="H28" s="188" t="s">
        <v>229</v>
      </c>
      <c r="I28" s="189" t="s">
        <v>408</v>
      </c>
      <c r="J28" s="190" t="s">
        <v>228</v>
      </c>
      <c r="K28" s="188" t="s">
        <v>229</v>
      </c>
      <c r="L28" s="189" t="s">
        <v>408</v>
      </c>
    </row>
    <row r="29" spans="1:13" ht="81" customHeight="1">
      <c r="A29" s="292" t="s">
        <v>409</v>
      </c>
      <c r="B29" s="294" t="s">
        <v>212</v>
      </c>
      <c r="C29" s="281" t="s">
        <v>410</v>
      </c>
      <c r="D29" s="191"/>
      <c r="E29" s="186"/>
      <c r="F29" s="187"/>
      <c r="G29" s="191"/>
      <c r="H29" s="186"/>
      <c r="I29" s="187"/>
      <c r="J29" s="191"/>
      <c r="K29" s="186"/>
      <c r="L29" s="187"/>
    </row>
    <row r="30" spans="1:13" ht="94.5" customHeight="1">
      <c r="A30" s="288" t="s">
        <v>411</v>
      </c>
      <c r="B30" s="287" t="s">
        <v>333</v>
      </c>
      <c r="C30" s="286" t="s">
        <v>412</v>
      </c>
      <c r="D30" s="192"/>
      <c r="E30" s="89"/>
      <c r="F30" s="90"/>
      <c r="G30" s="192"/>
      <c r="H30" s="89"/>
      <c r="I30" s="90"/>
      <c r="J30" s="192"/>
      <c r="K30" s="89"/>
      <c r="L30" s="90"/>
    </row>
    <row r="32" spans="1:13" ht="15" thickBot="1"/>
    <row r="33" spans="1:12" ht="35.1" customHeight="1" thickBot="1">
      <c r="A33" s="651" t="s">
        <v>415</v>
      </c>
      <c r="B33" s="652"/>
      <c r="C33" s="652"/>
      <c r="D33" s="652"/>
      <c r="E33" s="652"/>
      <c r="F33" s="652"/>
      <c r="G33" s="652"/>
      <c r="H33" s="652"/>
      <c r="I33" s="652"/>
      <c r="J33" s="652"/>
      <c r="K33" s="652"/>
      <c r="L33" s="653"/>
    </row>
    <row r="34" spans="1:12" ht="35.1" customHeight="1">
      <c r="A34" s="662" t="s">
        <v>407</v>
      </c>
      <c r="B34" s="659" t="s">
        <v>295</v>
      </c>
      <c r="C34" s="654" t="s">
        <v>213</v>
      </c>
      <c r="D34" s="656" t="s">
        <v>261</v>
      </c>
      <c r="E34" s="657"/>
      <c r="F34" s="658"/>
      <c r="G34" s="656" t="s">
        <v>416</v>
      </c>
      <c r="H34" s="657"/>
      <c r="I34" s="658"/>
      <c r="J34" s="656" t="s">
        <v>263</v>
      </c>
      <c r="K34" s="657"/>
      <c r="L34" s="658"/>
    </row>
    <row r="35" spans="1:12" ht="35.1" customHeight="1" thickBot="1">
      <c r="A35" s="663"/>
      <c r="B35" s="660"/>
      <c r="C35" s="655"/>
      <c r="D35" s="190" t="s">
        <v>228</v>
      </c>
      <c r="E35" s="188" t="s">
        <v>229</v>
      </c>
      <c r="F35" s="189" t="s">
        <v>408</v>
      </c>
      <c r="G35" s="190" t="s">
        <v>228</v>
      </c>
      <c r="H35" s="188" t="s">
        <v>229</v>
      </c>
      <c r="I35" s="189" t="s">
        <v>408</v>
      </c>
      <c r="J35" s="190" t="s">
        <v>228</v>
      </c>
      <c r="K35" s="188" t="s">
        <v>229</v>
      </c>
      <c r="L35" s="189" t="s">
        <v>408</v>
      </c>
    </row>
    <row r="36" spans="1:12" ht="99" customHeight="1">
      <c r="A36" s="292" t="s">
        <v>409</v>
      </c>
      <c r="B36" s="294" t="s">
        <v>212</v>
      </c>
      <c r="C36" s="281" t="s">
        <v>410</v>
      </c>
      <c r="D36" s="191"/>
      <c r="E36" s="186"/>
      <c r="F36" s="187"/>
      <c r="G36" s="191"/>
      <c r="H36" s="186"/>
      <c r="I36" s="187"/>
      <c r="J36" s="191"/>
      <c r="K36" s="186"/>
      <c r="L36" s="187"/>
    </row>
    <row r="37" spans="1:12" ht="93.75" customHeight="1">
      <c r="A37" s="288" t="s">
        <v>411</v>
      </c>
      <c r="B37" s="287" t="s">
        <v>333</v>
      </c>
      <c r="C37" s="286" t="s">
        <v>412</v>
      </c>
      <c r="D37" s="192"/>
      <c r="E37" s="89"/>
      <c r="F37" s="90"/>
      <c r="G37" s="192"/>
      <c r="H37" s="89"/>
      <c r="I37" s="90"/>
      <c r="J37" s="192"/>
      <c r="K37" s="89"/>
      <c r="L37" s="90"/>
    </row>
  </sheetData>
  <mergeCells count="45">
    <mergeCell ref="A34:A35"/>
    <mergeCell ref="B34:B35"/>
    <mergeCell ref="A20:A21"/>
    <mergeCell ref="A27:A28"/>
    <mergeCell ref="A19:L19"/>
    <mergeCell ref="A26:L26"/>
    <mergeCell ref="J20:L20"/>
    <mergeCell ref="J27:L27"/>
    <mergeCell ref="B20:B21"/>
    <mergeCell ref="C20:C21"/>
    <mergeCell ref="D20:F20"/>
    <mergeCell ref="M6:O6"/>
    <mergeCell ref="M7:O7"/>
    <mergeCell ref="M8:O8"/>
    <mergeCell ref="D13:F13"/>
    <mergeCell ref="G13:I13"/>
    <mergeCell ref="J13:L13"/>
    <mergeCell ref="B10:I10"/>
    <mergeCell ref="K10:L10"/>
    <mergeCell ref="M10:O10"/>
    <mergeCell ref="A1:A4"/>
    <mergeCell ref="J1:L1"/>
    <mergeCell ref="J2:L2"/>
    <mergeCell ref="J3:L3"/>
    <mergeCell ref="J4:L4"/>
    <mergeCell ref="B1:I1"/>
    <mergeCell ref="B2:I2"/>
    <mergeCell ref="B3:I3"/>
    <mergeCell ref="B4:I4"/>
    <mergeCell ref="A6:A8"/>
    <mergeCell ref="A12:L12"/>
    <mergeCell ref="A33:L33"/>
    <mergeCell ref="C34:C35"/>
    <mergeCell ref="D34:F34"/>
    <mergeCell ref="G34:I34"/>
    <mergeCell ref="J34:L34"/>
    <mergeCell ref="G20:I20"/>
    <mergeCell ref="B27:B28"/>
    <mergeCell ref="J6:J8"/>
    <mergeCell ref="C27:C28"/>
    <mergeCell ref="D27:F27"/>
    <mergeCell ref="G27:I27"/>
    <mergeCell ref="A13:A14"/>
    <mergeCell ref="B13:B14"/>
    <mergeCell ref="C13:C14"/>
  </mergeCells>
  <pageMargins left="0.25" right="0.25" top="0.75" bottom="0.75" header="0.3" footer="0.3"/>
  <pageSetup scale="21"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5"/>
  <sheetViews>
    <sheetView topLeftCell="A13" zoomScale="80" zoomScaleNormal="80" workbookViewId="0">
      <selection activeCell="E14" sqref="E14"/>
    </sheetView>
  </sheetViews>
  <sheetFormatPr defaultColWidth="11.42578125" defaultRowHeight="15"/>
  <cols>
    <col min="1" max="1" width="15.7109375" style="177" customWidth="1"/>
    <col min="2" max="2" width="35.42578125" style="177" customWidth="1"/>
    <col min="3" max="3" width="27.85546875" style="177" customWidth="1"/>
    <col min="4" max="4" width="12" style="177" customWidth="1"/>
    <col min="5" max="5" width="35" style="177" customWidth="1"/>
    <col min="6" max="6" width="22.140625" style="177" customWidth="1"/>
    <col min="7" max="7" width="13.7109375" style="177" customWidth="1"/>
    <col min="8" max="8" width="13.42578125" style="177" customWidth="1"/>
    <col min="9" max="9" width="13.7109375" style="178" customWidth="1"/>
    <col min="10" max="10" width="11.42578125" style="178" customWidth="1"/>
    <col min="11" max="11" width="11.42578125" style="178"/>
    <col min="12" max="12" width="10.140625" style="178" customWidth="1"/>
    <col min="13" max="13" width="10.140625" style="177" customWidth="1"/>
    <col min="14" max="14" width="12.85546875" style="177" customWidth="1"/>
    <col min="15" max="16" width="10.140625" style="177" customWidth="1"/>
    <col min="17" max="17" width="51.42578125" style="177" customWidth="1"/>
    <col min="18" max="19" width="10.140625" style="177" customWidth="1"/>
    <col min="20" max="20" width="12.85546875" style="177" customWidth="1"/>
    <col min="21" max="22" width="10.140625" style="177" customWidth="1"/>
    <col min="23" max="23" width="12.85546875" style="177" customWidth="1"/>
    <col min="24" max="25" width="10.28515625" style="177" customWidth="1"/>
    <col min="26" max="26" width="12.85546875" style="177" customWidth="1"/>
    <col min="27" max="28" width="10.28515625" style="177" customWidth="1"/>
    <col min="29" max="29" width="12.85546875" style="177" customWidth="1"/>
    <col min="30" max="31" width="10.28515625" style="177" customWidth="1"/>
    <col min="32" max="32" width="13.42578125" style="177" customWidth="1"/>
    <col min="33" max="34" width="10.28515625" style="177" customWidth="1"/>
    <col min="35" max="35" width="13.42578125" style="177" customWidth="1"/>
    <col min="36" max="37" width="10.28515625" style="177" customWidth="1"/>
    <col min="38" max="38" width="13.42578125" style="177" customWidth="1"/>
    <col min="39" max="40" width="10.28515625" style="177" customWidth="1"/>
    <col min="41" max="41" width="13.42578125" style="177" customWidth="1"/>
    <col min="42" max="43" width="10.28515625" style="177" customWidth="1"/>
    <col min="44" max="44" width="12" style="177" customWidth="1"/>
    <col min="45" max="46" width="10.28515625" style="177" customWidth="1"/>
    <col min="47" max="47" width="12.42578125" style="177" customWidth="1"/>
    <col min="48" max="48" width="14" style="177" customWidth="1"/>
    <col min="49" max="50" width="12" style="177" customWidth="1"/>
    <col min="51" max="91" width="11.42578125" style="181"/>
    <col min="92" max="16384" width="11.42578125" style="177"/>
  </cols>
  <sheetData>
    <row r="1" spans="1:91" s="154" customFormat="1" ht="25.5" customHeight="1" thickBot="1">
      <c r="A1" s="523"/>
      <c r="B1" s="671"/>
      <c r="C1" s="677" t="s">
        <v>182</v>
      </c>
      <c r="D1" s="677"/>
      <c r="E1" s="677"/>
      <c r="F1" s="677"/>
      <c r="G1" s="677"/>
      <c r="H1" s="677"/>
      <c r="I1" s="677"/>
      <c r="J1" s="677"/>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677"/>
      <c r="AO1" s="677"/>
      <c r="AP1" s="677"/>
      <c r="AQ1" s="677"/>
      <c r="AR1" s="677"/>
      <c r="AS1" s="677"/>
      <c r="AT1" s="677"/>
      <c r="AU1" s="677"/>
      <c r="AV1" s="676" t="s">
        <v>183</v>
      </c>
      <c r="AW1" s="676"/>
      <c r="AX1" s="676"/>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173"/>
      <c r="CB1" s="173"/>
      <c r="CC1" s="173"/>
      <c r="CD1" s="173"/>
      <c r="CE1" s="173"/>
      <c r="CF1" s="173"/>
      <c r="CG1" s="173"/>
      <c r="CH1" s="173"/>
      <c r="CI1" s="173"/>
      <c r="CJ1" s="173"/>
      <c r="CK1" s="173"/>
      <c r="CL1" s="173"/>
      <c r="CM1" s="173"/>
    </row>
    <row r="2" spans="1:91" s="154" customFormat="1" ht="25.5" customHeight="1" thickBot="1">
      <c r="A2" s="523"/>
      <c r="B2" s="671"/>
      <c r="C2" s="678" t="s">
        <v>184</v>
      </c>
      <c r="D2" s="678"/>
      <c r="E2" s="678"/>
      <c r="F2" s="678"/>
      <c r="G2" s="678"/>
      <c r="H2" s="678"/>
      <c r="I2" s="678"/>
      <c r="J2" s="678"/>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c r="AT2" s="678"/>
      <c r="AU2" s="678"/>
      <c r="AV2" s="676" t="s">
        <v>185</v>
      </c>
      <c r="AW2" s="676"/>
      <c r="AX2" s="676"/>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173"/>
      <c r="CB2" s="173"/>
      <c r="CC2" s="173"/>
      <c r="CD2" s="173"/>
      <c r="CE2" s="173"/>
      <c r="CF2" s="173"/>
      <c r="CG2" s="173"/>
      <c r="CH2" s="173"/>
      <c r="CI2" s="173"/>
      <c r="CJ2" s="173"/>
      <c r="CK2" s="173"/>
      <c r="CL2" s="173"/>
      <c r="CM2" s="173"/>
    </row>
    <row r="3" spans="1:91" s="154" customFormat="1" ht="25.5" customHeight="1" thickBot="1">
      <c r="A3" s="523"/>
      <c r="B3" s="671"/>
      <c r="C3" s="678" t="s">
        <v>186</v>
      </c>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6" t="s">
        <v>187</v>
      </c>
      <c r="AW3" s="676"/>
      <c r="AX3" s="676"/>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173"/>
      <c r="CB3" s="173"/>
      <c r="CC3" s="173"/>
      <c r="CD3" s="173"/>
      <c r="CE3" s="173"/>
      <c r="CF3" s="173"/>
      <c r="CG3" s="173"/>
      <c r="CH3" s="173"/>
      <c r="CI3" s="173"/>
      <c r="CJ3" s="173"/>
      <c r="CK3" s="173"/>
      <c r="CL3" s="173"/>
      <c r="CM3" s="173"/>
    </row>
    <row r="4" spans="1:91" s="154" customFormat="1" ht="25.5" customHeight="1" thickBot="1">
      <c r="A4" s="524"/>
      <c r="B4" s="672"/>
      <c r="C4" s="673" t="s">
        <v>417</v>
      </c>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5"/>
      <c r="AV4" s="676" t="s">
        <v>189</v>
      </c>
      <c r="AW4" s="676"/>
      <c r="AX4" s="676"/>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173"/>
      <c r="CB4" s="173"/>
      <c r="CC4" s="173"/>
      <c r="CD4" s="173"/>
      <c r="CE4" s="173"/>
      <c r="CF4" s="173"/>
      <c r="CG4" s="173"/>
      <c r="CH4" s="173"/>
      <c r="CI4" s="173"/>
      <c r="CJ4" s="173"/>
      <c r="CK4" s="173"/>
      <c r="CL4" s="173"/>
      <c r="CM4" s="173"/>
    </row>
    <row r="5" spans="1:91" s="173" customFormat="1" ht="21.75" customHeight="1" thickBot="1">
      <c r="A5" s="182"/>
      <c r="B5" s="176"/>
      <c r="C5" s="176"/>
      <c r="D5" s="176"/>
      <c r="E5" s="176"/>
      <c r="F5" s="176"/>
      <c r="G5" s="176"/>
      <c r="H5" s="176"/>
      <c r="I5" s="176"/>
      <c r="J5" s="176"/>
      <c r="K5" s="176"/>
      <c r="L5" s="176"/>
      <c r="M5" s="183"/>
      <c r="N5" s="183"/>
      <c r="O5" s="183"/>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row>
    <row r="6" spans="1:91" s="154" customFormat="1" ht="21.75" customHeight="1" thickBot="1">
      <c r="A6" s="647" t="s">
        <v>190</v>
      </c>
      <c r="B6" s="647"/>
      <c r="C6" s="221" t="s">
        <v>191</v>
      </c>
      <c r="D6" s="245" t="s">
        <v>192</v>
      </c>
      <c r="E6" s="221" t="s">
        <v>193</v>
      </c>
      <c r="F6" s="245" t="s">
        <v>192</v>
      </c>
      <c r="G6" s="221" t="s">
        <v>194</v>
      </c>
      <c r="H6" s="218"/>
      <c r="I6" s="249" t="s">
        <v>195</v>
      </c>
      <c r="J6" s="222"/>
      <c r="K6" s="250"/>
      <c r="L6" s="251"/>
      <c r="M6" s="225"/>
      <c r="N6" s="683" t="s">
        <v>196</v>
      </c>
      <c r="O6" s="684"/>
      <c r="P6" s="685"/>
      <c r="Q6" s="692" t="s">
        <v>197</v>
      </c>
      <c r="R6" s="692"/>
      <c r="S6" s="692"/>
      <c r="T6" s="679"/>
      <c r="U6" s="680"/>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173"/>
      <c r="CB6" s="173"/>
      <c r="CC6" s="173"/>
      <c r="CD6" s="173"/>
      <c r="CE6" s="173"/>
      <c r="CF6" s="173"/>
      <c r="CG6" s="173"/>
      <c r="CH6" s="173"/>
      <c r="CI6" s="173"/>
      <c r="CJ6" s="173"/>
      <c r="CK6" s="173"/>
      <c r="CL6" s="173"/>
      <c r="CM6" s="173"/>
    </row>
    <row r="7" spans="1:91" s="154" customFormat="1" ht="21.75" customHeight="1" thickBot="1">
      <c r="A7" s="647"/>
      <c r="B7" s="647"/>
      <c r="C7" s="223" t="s">
        <v>198</v>
      </c>
      <c r="D7" s="224"/>
      <c r="E7" s="221" t="s">
        <v>199</v>
      </c>
      <c r="F7" s="218"/>
      <c r="G7" s="221" t="s">
        <v>200</v>
      </c>
      <c r="H7" s="224"/>
      <c r="I7" s="249" t="s">
        <v>201</v>
      </c>
      <c r="J7" s="222"/>
      <c r="K7" s="250"/>
      <c r="L7" s="251"/>
      <c r="M7" s="225"/>
      <c r="N7" s="686"/>
      <c r="O7" s="687"/>
      <c r="P7" s="688"/>
      <c r="Q7" s="692" t="s">
        <v>202</v>
      </c>
      <c r="R7" s="692"/>
      <c r="S7" s="692"/>
      <c r="T7" s="679"/>
      <c r="U7" s="680"/>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173"/>
      <c r="CB7" s="173"/>
      <c r="CC7" s="173"/>
      <c r="CD7" s="173"/>
      <c r="CE7" s="173"/>
      <c r="CF7" s="173"/>
      <c r="CG7" s="173"/>
      <c r="CH7" s="173"/>
      <c r="CI7" s="173"/>
      <c r="CJ7" s="173"/>
      <c r="CK7" s="173"/>
      <c r="CL7" s="173"/>
      <c r="CM7" s="173"/>
    </row>
    <row r="8" spans="1:91" s="154" customFormat="1" ht="21.75" customHeight="1" thickBot="1">
      <c r="A8" s="647"/>
      <c r="B8" s="647"/>
      <c r="C8" s="221" t="s">
        <v>203</v>
      </c>
      <c r="D8" s="218"/>
      <c r="E8" s="221" t="s">
        <v>204</v>
      </c>
      <c r="F8" s="218"/>
      <c r="G8" s="221" t="s">
        <v>205</v>
      </c>
      <c r="H8" s="224"/>
      <c r="I8" s="249" t="s">
        <v>206</v>
      </c>
      <c r="J8" s="222"/>
      <c r="K8" s="250"/>
      <c r="L8" s="251"/>
      <c r="M8" s="225"/>
      <c r="N8" s="689"/>
      <c r="O8" s="690"/>
      <c r="P8" s="691"/>
      <c r="Q8" s="692" t="s">
        <v>207</v>
      </c>
      <c r="R8" s="692"/>
      <c r="S8" s="692"/>
      <c r="T8" s="681" t="s">
        <v>192</v>
      </c>
      <c r="U8" s="682"/>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173"/>
      <c r="CB8" s="173"/>
      <c r="CC8" s="173"/>
      <c r="CD8" s="173"/>
      <c r="CE8" s="173"/>
      <c r="CF8" s="173"/>
      <c r="CG8" s="173"/>
      <c r="CH8" s="173"/>
      <c r="CI8" s="173"/>
      <c r="CJ8" s="173"/>
      <c r="CK8" s="173"/>
      <c r="CL8" s="173"/>
      <c r="CM8" s="173"/>
    </row>
    <row r="9" spans="1:91" s="173" customFormat="1" ht="21.75" customHeight="1" thickBot="1">
      <c r="I9" s="252"/>
      <c r="J9" s="252"/>
      <c r="K9" s="252"/>
      <c r="L9" s="252"/>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row>
    <row r="10" spans="1:91" s="68" customFormat="1" ht="40.35" customHeight="1" thickBot="1">
      <c r="A10" s="508" t="s">
        <v>208</v>
      </c>
      <c r="B10" s="510"/>
      <c r="C10" s="666" t="s">
        <v>209</v>
      </c>
      <c r="D10" s="667"/>
      <c r="E10" s="667"/>
      <c r="F10" s="667"/>
      <c r="G10" s="667"/>
      <c r="H10" s="667"/>
      <c r="I10" s="667"/>
      <c r="J10" s="667"/>
      <c r="K10" s="668"/>
      <c r="M10" s="265"/>
      <c r="N10" s="314" t="s">
        <v>210</v>
      </c>
      <c r="O10" s="669">
        <v>2024110010317</v>
      </c>
      <c r="P10" s="705"/>
      <c r="Q10" s="670"/>
    </row>
    <row r="11" spans="1:91" s="173" customFormat="1" ht="21.75" customHeight="1" thickBot="1">
      <c r="I11" s="252"/>
      <c r="J11" s="252"/>
      <c r="K11" s="252"/>
      <c r="L11" s="252"/>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row>
    <row r="12" spans="1:91" ht="23.45" customHeight="1">
      <c r="A12" s="708" t="s">
        <v>418</v>
      </c>
      <c r="B12" s="696" t="s">
        <v>419</v>
      </c>
      <c r="C12" s="710" t="s">
        <v>53</v>
      </c>
      <c r="D12" s="710" t="s">
        <v>420</v>
      </c>
      <c r="E12" s="710" t="s">
        <v>421</v>
      </c>
      <c r="F12" s="710" t="s">
        <v>422</v>
      </c>
      <c r="G12" s="696" t="s">
        <v>423</v>
      </c>
      <c r="H12" s="696" t="s">
        <v>424</v>
      </c>
      <c r="I12" s="712" t="s">
        <v>425</v>
      </c>
      <c r="J12" s="712" t="s">
        <v>426</v>
      </c>
      <c r="K12" s="698" t="s">
        <v>427</v>
      </c>
      <c r="L12" s="714" t="s">
        <v>191</v>
      </c>
      <c r="M12" s="694"/>
      <c r="N12" s="695"/>
      <c r="O12" s="693" t="s">
        <v>193</v>
      </c>
      <c r="P12" s="694"/>
      <c r="Q12" s="695"/>
      <c r="R12" s="693" t="s">
        <v>194</v>
      </c>
      <c r="S12" s="694"/>
      <c r="T12" s="695"/>
      <c r="U12" s="693" t="s">
        <v>195</v>
      </c>
      <c r="V12" s="694"/>
      <c r="W12" s="695"/>
      <c r="X12" s="693" t="s">
        <v>198</v>
      </c>
      <c r="Y12" s="694"/>
      <c r="Z12" s="695"/>
      <c r="AA12" s="693" t="s">
        <v>199</v>
      </c>
      <c r="AB12" s="694"/>
      <c r="AC12" s="695"/>
      <c r="AD12" s="693" t="s">
        <v>200</v>
      </c>
      <c r="AE12" s="694"/>
      <c r="AF12" s="695"/>
      <c r="AG12" s="693" t="s">
        <v>201</v>
      </c>
      <c r="AH12" s="694"/>
      <c r="AI12" s="695"/>
      <c r="AJ12" s="693" t="s">
        <v>203</v>
      </c>
      <c r="AK12" s="694"/>
      <c r="AL12" s="695"/>
      <c r="AM12" s="693" t="s">
        <v>204</v>
      </c>
      <c r="AN12" s="694"/>
      <c r="AO12" s="695"/>
      <c r="AP12" s="693" t="s">
        <v>205</v>
      </c>
      <c r="AQ12" s="694"/>
      <c r="AR12" s="695"/>
      <c r="AS12" s="693" t="s">
        <v>206</v>
      </c>
      <c r="AT12" s="694"/>
      <c r="AU12" s="695"/>
      <c r="AV12" s="703" t="s">
        <v>428</v>
      </c>
      <c r="AW12" s="706" t="s">
        <v>429</v>
      </c>
      <c r="AX12" s="701" t="s">
        <v>430</v>
      </c>
      <c r="AY12" s="700"/>
      <c r="AZ12" s="700"/>
      <c r="BA12" s="700"/>
      <c r="BB12" s="700"/>
      <c r="BC12" s="700"/>
      <c r="BD12" s="700"/>
      <c r="BE12" s="700"/>
      <c r="BF12" s="700"/>
      <c r="BG12" s="700"/>
    </row>
    <row r="13" spans="1:91" s="178" customFormat="1" ht="36.75" customHeight="1" thickBot="1">
      <c r="A13" s="709"/>
      <c r="B13" s="697"/>
      <c r="C13" s="711"/>
      <c r="D13" s="711"/>
      <c r="E13" s="711"/>
      <c r="F13" s="711"/>
      <c r="G13" s="697"/>
      <c r="H13" s="697"/>
      <c r="I13" s="713"/>
      <c r="J13" s="713"/>
      <c r="K13" s="699"/>
      <c r="L13" s="226" t="s">
        <v>431</v>
      </c>
      <c r="M13" s="219" t="s">
        <v>432</v>
      </c>
      <c r="N13" s="219" t="s">
        <v>433</v>
      </c>
      <c r="O13" s="226" t="s">
        <v>431</v>
      </c>
      <c r="P13" s="219" t="s">
        <v>432</v>
      </c>
      <c r="Q13" s="219" t="s">
        <v>433</v>
      </c>
      <c r="R13" s="226" t="s">
        <v>431</v>
      </c>
      <c r="S13" s="219" t="s">
        <v>432</v>
      </c>
      <c r="T13" s="219" t="s">
        <v>433</v>
      </c>
      <c r="U13" s="226" t="s">
        <v>431</v>
      </c>
      <c r="V13" s="219" t="s">
        <v>432</v>
      </c>
      <c r="W13" s="219" t="s">
        <v>433</v>
      </c>
      <c r="X13" s="226" t="s">
        <v>431</v>
      </c>
      <c r="Y13" s="219" t="s">
        <v>432</v>
      </c>
      <c r="Z13" s="219" t="s">
        <v>433</v>
      </c>
      <c r="AA13" s="226" t="s">
        <v>431</v>
      </c>
      <c r="AB13" s="219" t="s">
        <v>432</v>
      </c>
      <c r="AC13" s="219" t="s">
        <v>433</v>
      </c>
      <c r="AD13" s="226" t="s">
        <v>431</v>
      </c>
      <c r="AE13" s="219" t="s">
        <v>432</v>
      </c>
      <c r="AF13" s="219" t="s">
        <v>433</v>
      </c>
      <c r="AG13" s="226" t="s">
        <v>431</v>
      </c>
      <c r="AH13" s="219" t="s">
        <v>432</v>
      </c>
      <c r="AI13" s="219" t="s">
        <v>433</v>
      </c>
      <c r="AJ13" s="226" t="s">
        <v>431</v>
      </c>
      <c r="AK13" s="219" t="s">
        <v>432</v>
      </c>
      <c r="AL13" s="219" t="s">
        <v>433</v>
      </c>
      <c r="AM13" s="226" t="s">
        <v>431</v>
      </c>
      <c r="AN13" s="219" t="s">
        <v>432</v>
      </c>
      <c r="AO13" s="219" t="s">
        <v>433</v>
      </c>
      <c r="AP13" s="226" t="s">
        <v>431</v>
      </c>
      <c r="AQ13" s="219" t="s">
        <v>432</v>
      </c>
      <c r="AR13" s="219" t="s">
        <v>433</v>
      </c>
      <c r="AS13" s="226" t="s">
        <v>431</v>
      </c>
      <c r="AT13" s="219" t="s">
        <v>432</v>
      </c>
      <c r="AU13" s="219" t="s">
        <v>433</v>
      </c>
      <c r="AV13" s="704"/>
      <c r="AW13" s="707"/>
      <c r="AX13" s="702"/>
      <c r="AY13" s="700"/>
      <c r="AZ13" s="700"/>
      <c r="BA13" s="700"/>
      <c r="BB13" s="700"/>
      <c r="BC13" s="700"/>
      <c r="BD13" s="700"/>
      <c r="BE13" s="700"/>
      <c r="BF13" s="700"/>
      <c r="BG13" s="70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row>
    <row r="14" spans="1:91" ht="297.60000000000002" customHeight="1">
      <c r="A14" s="297" t="s">
        <v>434</v>
      </c>
      <c r="B14" s="298" t="s">
        <v>435</v>
      </c>
      <c r="C14" s="298" t="s">
        <v>436</v>
      </c>
      <c r="D14" s="299">
        <v>23</v>
      </c>
      <c r="E14" s="298" t="s">
        <v>437</v>
      </c>
      <c r="F14" s="313" t="s">
        <v>438</v>
      </c>
      <c r="G14" s="299" t="s">
        <v>439</v>
      </c>
      <c r="H14" s="299" t="s">
        <v>440</v>
      </c>
      <c r="I14" s="300">
        <v>15</v>
      </c>
      <c r="J14" s="300">
        <v>47</v>
      </c>
      <c r="K14" s="301">
        <v>4</v>
      </c>
      <c r="L14" s="302">
        <v>0</v>
      </c>
      <c r="M14" s="303">
        <v>0</v>
      </c>
      <c r="N14" s="303">
        <v>0</v>
      </c>
      <c r="O14" s="304">
        <v>0</v>
      </c>
      <c r="P14" s="305">
        <v>0</v>
      </c>
      <c r="Q14" s="390" t="s">
        <v>441</v>
      </c>
      <c r="R14" s="304">
        <v>1</v>
      </c>
      <c r="S14" s="305"/>
      <c r="T14" s="305"/>
      <c r="U14" s="304"/>
      <c r="V14" s="305"/>
      <c r="W14" s="305"/>
      <c r="X14" s="304"/>
      <c r="Y14" s="305"/>
      <c r="Z14" s="305"/>
      <c r="AA14" s="304"/>
      <c r="AB14" s="305"/>
      <c r="AC14" s="305"/>
      <c r="AD14" s="304"/>
      <c r="AE14" s="305"/>
      <c r="AF14" s="305"/>
      <c r="AG14" s="304"/>
      <c r="AH14" s="305"/>
      <c r="AI14" s="305"/>
      <c r="AJ14" s="304">
        <v>1</v>
      </c>
      <c r="AK14" s="305"/>
      <c r="AL14" s="305"/>
      <c r="AM14" s="304">
        <v>1</v>
      </c>
      <c r="AN14" s="305"/>
      <c r="AO14" s="305"/>
      <c r="AP14" s="304">
        <v>1</v>
      </c>
      <c r="AQ14" s="305"/>
      <c r="AR14" s="305"/>
      <c r="AS14" s="304"/>
      <c r="AT14" s="305"/>
      <c r="AU14" s="305"/>
      <c r="AV14" s="179">
        <f t="shared" ref="AV14:AW15" si="0">+L14+O14+R14+U14+X14+AA14+AD14+AG14+AJ14+AM14+AP14+AS14</f>
        <v>4</v>
      </c>
      <c r="AW14" s="220">
        <f t="shared" si="0"/>
        <v>0</v>
      </c>
      <c r="AX14" s="306" t="s">
        <v>442</v>
      </c>
    </row>
    <row r="15" spans="1:91" ht="104.25" customHeight="1">
      <c r="A15" s="297" t="s">
        <v>434</v>
      </c>
      <c r="B15" s="298" t="s">
        <v>435</v>
      </c>
      <c r="C15" s="298" t="s">
        <v>436</v>
      </c>
      <c r="D15" s="299">
        <v>24</v>
      </c>
      <c r="E15" s="298" t="s">
        <v>443</v>
      </c>
      <c r="F15" s="313" t="s">
        <v>438</v>
      </c>
      <c r="G15" s="299" t="s">
        <v>439</v>
      </c>
      <c r="H15" s="299" t="s">
        <v>440</v>
      </c>
      <c r="I15" s="300">
        <v>15</v>
      </c>
      <c r="J15" s="300">
        <v>47</v>
      </c>
      <c r="K15" s="307">
        <v>4</v>
      </c>
      <c r="L15" s="302">
        <v>0</v>
      </c>
      <c r="M15" s="303">
        <v>0</v>
      </c>
      <c r="N15" s="303">
        <v>0</v>
      </c>
      <c r="O15" s="304">
        <v>0</v>
      </c>
      <c r="P15" s="305">
        <v>0</v>
      </c>
      <c r="Q15" s="787" t="s">
        <v>444</v>
      </c>
      <c r="R15" s="304"/>
      <c r="S15" s="305"/>
      <c r="T15" s="305"/>
      <c r="U15" s="304">
        <v>1</v>
      </c>
      <c r="V15" s="305"/>
      <c r="W15" s="305"/>
      <c r="X15" s="304"/>
      <c r="Y15" s="305"/>
      <c r="Z15" s="305"/>
      <c r="AA15" s="304"/>
      <c r="AB15" s="305"/>
      <c r="AC15" s="305"/>
      <c r="AD15" s="304"/>
      <c r="AE15" s="305"/>
      <c r="AF15" s="305"/>
      <c r="AG15" s="304"/>
      <c r="AH15" s="305"/>
      <c r="AI15" s="305"/>
      <c r="AJ15" s="304"/>
      <c r="AK15" s="305"/>
      <c r="AL15" s="305"/>
      <c r="AM15" s="304">
        <v>1</v>
      </c>
      <c r="AN15" s="305"/>
      <c r="AO15" s="305"/>
      <c r="AP15" s="304">
        <v>1</v>
      </c>
      <c r="AQ15" s="305"/>
      <c r="AR15" s="305"/>
      <c r="AS15" s="304">
        <v>1</v>
      </c>
      <c r="AT15" s="305"/>
      <c r="AU15" s="305"/>
      <c r="AV15" s="179">
        <f t="shared" si="0"/>
        <v>4</v>
      </c>
      <c r="AW15" s="220">
        <f t="shared" si="0"/>
        <v>0</v>
      </c>
      <c r="AX15" s="306" t="s">
        <v>442</v>
      </c>
    </row>
  </sheetData>
  <autoFilter ref="A12:AX14"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10:B10"/>
    <mergeCell ref="C10:K10"/>
    <mergeCell ref="O10:Q10"/>
    <mergeCell ref="Q8:S8"/>
    <mergeCell ref="AW12:AW13"/>
    <mergeCell ref="A12:A13"/>
    <mergeCell ref="B12:B13"/>
    <mergeCell ref="C12:C13"/>
    <mergeCell ref="D12:D13"/>
    <mergeCell ref="E12:E13"/>
    <mergeCell ref="F12:F13"/>
    <mergeCell ref="H12:H13"/>
    <mergeCell ref="I12:I13"/>
    <mergeCell ref="J12:J13"/>
    <mergeCell ref="L12:N12"/>
    <mergeCell ref="O12:Q12"/>
    <mergeCell ref="AX12:AX13"/>
    <mergeCell ref="AY12:AY13"/>
    <mergeCell ref="AZ12:AZ13"/>
    <mergeCell ref="X12:Z12"/>
    <mergeCell ref="AJ12:AL12"/>
    <mergeCell ref="AM12:AO12"/>
    <mergeCell ref="AV12:AV13"/>
    <mergeCell ref="AS12:AU12"/>
    <mergeCell ref="AP12:AR12"/>
    <mergeCell ref="AD12:AF12"/>
    <mergeCell ref="AG12:AI12"/>
    <mergeCell ref="BG12:BG13"/>
    <mergeCell ref="BA12:BA13"/>
    <mergeCell ref="BB12:BB13"/>
    <mergeCell ref="BC12:BC13"/>
    <mergeCell ref="BD12:BD13"/>
    <mergeCell ref="BE12:BE13"/>
    <mergeCell ref="BF12:BF13"/>
    <mergeCell ref="R12:T12"/>
    <mergeCell ref="U12:W12"/>
    <mergeCell ref="G12:G13"/>
    <mergeCell ref="K12:K13"/>
    <mergeCell ref="AA12:AC1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69"/>
  <sheetViews>
    <sheetView topLeftCell="H8" zoomScale="55" zoomScaleNormal="55" workbookViewId="0">
      <selection activeCell="K32" sqref="K32"/>
    </sheetView>
  </sheetViews>
  <sheetFormatPr defaultColWidth="10.85546875" defaultRowHeight="14.25"/>
  <cols>
    <col min="1" max="1" width="25.42578125" style="152" customWidth="1"/>
    <col min="2" max="2" width="29.85546875" style="152" customWidth="1"/>
    <col min="3" max="3" width="21.42578125" style="152" customWidth="1"/>
    <col min="4" max="4" width="21.7109375" style="152" customWidth="1"/>
    <col min="5" max="5" width="20.7109375" style="152" bestFit="1" customWidth="1"/>
    <col min="6" max="6" width="21.85546875" style="152" customWidth="1"/>
    <col min="7" max="7" width="20.7109375" style="152" bestFit="1" customWidth="1"/>
    <col min="8" max="8" width="21.42578125" style="152" customWidth="1"/>
    <col min="9" max="9" width="20.7109375" style="152" bestFit="1" customWidth="1"/>
    <col min="10" max="10" width="22.28515625" style="152" customWidth="1"/>
    <col min="11" max="11" width="20.7109375" style="152" bestFit="1" customWidth="1"/>
    <col min="12" max="12" width="23" style="152" customWidth="1"/>
    <col min="13" max="13" width="20.7109375" style="152" bestFit="1" customWidth="1"/>
    <col min="14" max="14" width="22.28515625" style="152" customWidth="1"/>
    <col min="15" max="15" width="20.7109375" style="152" bestFit="1" customWidth="1"/>
    <col min="16" max="17" width="20.42578125" style="152" customWidth="1"/>
    <col min="18" max="18" width="17.28515625" style="152" bestFit="1" customWidth="1"/>
    <col min="19" max="19" width="20.7109375" style="152" bestFit="1" customWidth="1"/>
    <col min="20" max="20" width="21.140625" style="152" customWidth="1"/>
    <col min="21" max="21" width="20.7109375" style="152" bestFit="1" customWidth="1"/>
    <col min="22" max="22" width="19.85546875" style="152" bestFit="1" customWidth="1"/>
    <col min="23" max="23" width="21.85546875" style="152" customWidth="1"/>
    <col min="24" max="24" width="17.28515625" style="152" bestFit="1" customWidth="1"/>
    <col min="25" max="25" width="20.7109375" style="152" bestFit="1" customWidth="1"/>
    <col min="26" max="26" width="20.42578125" style="152" customWidth="1"/>
    <col min="27" max="27" width="17.42578125" style="152" customWidth="1"/>
    <col min="28" max="28" width="19.85546875" style="152" bestFit="1" customWidth="1"/>
    <col min="29" max="29" width="22.85546875" style="152" customWidth="1"/>
    <col min="30" max="30" width="17" style="152" customWidth="1"/>
    <col min="31" max="31" width="19.85546875" style="152" bestFit="1" customWidth="1"/>
    <col min="32" max="32" width="22" style="152" customWidth="1"/>
    <col min="33" max="36" width="20.42578125" style="152" bestFit="1" customWidth="1"/>
    <col min="37" max="16384" width="10.85546875" style="152"/>
  </cols>
  <sheetData>
    <row r="1" spans="1:62" s="68" customFormat="1" ht="20.25" customHeight="1">
      <c r="A1" s="607"/>
      <c r="B1" s="726" t="s">
        <v>445</v>
      </c>
      <c r="C1" s="727"/>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row>
    <row r="2" spans="1:62" s="68" customFormat="1" ht="18.75" customHeight="1">
      <c r="A2" s="608"/>
      <c r="B2" s="729"/>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1"/>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row>
    <row r="3" spans="1:62" s="68" customFormat="1" ht="14.25" customHeight="1">
      <c r="A3" s="608"/>
      <c r="B3" s="729"/>
      <c r="C3" s="730"/>
      <c r="D3" s="730"/>
      <c r="E3" s="730"/>
      <c r="F3" s="730"/>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c r="AF3" s="731"/>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row>
    <row r="4" spans="1:62" s="68" customFormat="1" ht="33" customHeight="1" thickBot="1">
      <c r="A4" s="609"/>
      <c r="B4" s="732"/>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4"/>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row>
    <row r="5" spans="1:62" s="68" customFormat="1" ht="15">
      <c r="B5" s="171"/>
      <c r="C5" s="171"/>
      <c r="D5" s="171"/>
      <c r="E5" s="171"/>
      <c r="F5" s="171"/>
      <c r="G5" s="171"/>
      <c r="H5" s="171"/>
      <c r="I5" s="171"/>
      <c r="J5" s="171"/>
      <c r="K5" s="170"/>
      <c r="L5" s="170"/>
      <c r="M5" s="170"/>
      <c r="N5" s="170"/>
      <c r="O5" s="170"/>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row>
    <row r="6" spans="1:62" s="68" customFormat="1" ht="9" customHeight="1">
      <c r="A6" s="72"/>
      <c r="B6" s="171"/>
      <c r="C6" s="171"/>
      <c r="D6" s="171"/>
      <c r="E6" s="171"/>
      <c r="F6" s="171"/>
      <c r="G6" s="171"/>
      <c r="H6" s="171"/>
      <c r="I6" s="171"/>
      <c r="J6" s="171"/>
      <c r="K6" s="171"/>
      <c r="L6" s="171"/>
      <c r="M6" s="171"/>
      <c r="N6" s="171"/>
      <c r="O6" s="171"/>
      <c r="P6" s="69"/>
      <c r="Q6" s="69"/>
      <c r="R6" s="70"/>
      <c r="S6" s="70"/>
      <c r="T6" s="69"/>
      <c r="U6" s="69"/>
      <c r="V6" s="69"/>
      <c r="W6" s="152"/>
      <c r="X6" s="71"/>
      <c r="Y6" s="71"/>
      <c r="Z6" s="71"/>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row>
    <row r="7" spans="1:62" s="68" customFormat="1" ht="15" customHeight="1" thickBot="1">
      <c r="A7" s="73"/>
      <c r="B7" s="171"/>
      <c r="C7" s="171"/>
      <c r="D7" s="171"/>
      <c r="E7" s="171"/>
      <c r="F7" s="171"/>
      <c r="G7" s="171"/>
      <c r="H7" s="171"/>
      <c r="I7" s="171"/>
      <c r="J7" s="171"/>
      <c r="K7" s="171"/>
      <c r="L7" s="171"/>
      <c r="M7" s="171"/>
      <c r="N7" s="171"/>
      <c r="O7" s="171"/>
      <c r="P7" s="69"/>
      <c r="Q7" s="69"/>
      <c r="R7" s="70"/>
      <c r="S7" s="70"/>
      <c r="T7" s="69"/>
      <c r="U7" s="69"/>
      <c r="V7" s="69"/>
      <c r="W7" s="152"/>
      <c r="X7" s="71"/>
      <c r="Y7" s="71"/>
      <c r="Z7" s="20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row>
    <row r="8" spans="1:62" s="68" customFormat="1" ht="15" customHeight="1" thickBot="1">
      <c r="A8" s="617" t="s">
        <v>362</v>
      </c>
      <c r="B8" s="737" t="s">
        <v>446</v>
      </c>
      <c r="C8" s="738"/>
      <c r="D8" s="738"/>
      <c r="E8" s="738"/>
      <c r="F8" s="738"/>
      <c r="G8" s="738"/>
      <c r="H8" s="738"/>
      <c r="I8" s="738"/>
      <c r="J8" s="738"/>
      <c r="K8" s="738"/>
      <c r="L8" s="738"/>
      <c r="M8" s="738"/>
      <c r="N8" s="738"/>
      <c r="O8" s="738"/>
      <c r="P8" s="738"/>
      <c r="Q8" s="738"/>
      <c r="R8" s="738"/>
      <c r="S8" s="738"/>
      <c r="T8" s="738"/>
      <c r="U8" s="738"/>
      <c r="V8" s="738"/>
      <c r="W8" s="738"/>
      <c r="X8" s="738"/>
      <c r="Y8" s="738"/>
      <c r="Z8" s="738"/>
      <c r="AA8" s="739"/>
      <c r="AB8" s="254"/>
      <c r="AC8" s="735" t="s">
        <v>121</v>
      </c>
      <c r="AD8" s="736"/>
      <c r="AE8" s="253"/>
      <c r="AF8" s="125"/>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row>
    <row r="9" spans="1:62" s="68" customFormat="1" ht="15" customHeight="1" thickBot="1">
      <c r="A9" s="618"/>
      <c r="B9" s="740"/>
      <c r="C9" s="741"/>
      <c r="D9" s="741"/>
      <c r="E9" s="741"/>
      <c r="F9" s="741"/>
      <c r="G9" s="741"/>
      <c r="H9" s="741"/>
      <c r="I9" s="741"/>
      <c r="J9" s="741"/>
      <c r="K9" s="741"/>
      <c r="L9" s="741"/>
      <c r="M9" s="741"/>
      <c r="N9" s="741"/>
      <c r="O9" s="741"/>
      <c r="P9" s="741"/>
      <c r="Q9" s="741"/>
      <c r="R9" s="741"/>
      <c r="S9" s="741"/>
      <c r="T9" s="741"/>
      <c r="U9" s="741"/>
      <c r="V9" s="741"/>
      <c r="W9" s="741"/>
      <c r="X9" s="741"/>
      <c r="Y9" s="741"/>
      <c r="Z9" s="741"/>
      <c r="AA9" s="742"/>
      <c r="AB9" s="263"/>
      <c r="AC9" s="735" t="s">
        <v>122</v>
      </c>
      <c r="AD9" s="736"/>
      <c r="AE9" s="253"/>
      <c r="AF9" s="125"/>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row>
    <row r="10" spans="1:62" s="68" customFormat="1" ht="15" customHeight="1" thickBot="1">
      <c r="A10" s="618"/>
      <c r="B10" s="740"/>
      <c r="C10" s="741"/>
      <c r="D10" s="741"/>
      <c r="E10" s="741"/>
      <c r="F10" s="741"/>
      <c r="G10" s="741"/>
      <c r="H10" s="741"/>
      <c r="I10" s="741"/>
      <c r="J10" s="741"/>
      <c r="K10" s="741"/>
      <c r="L10" s="741"/>
      <c r="M10" s="741"/>
      <c r="N10" s="741"/>
      <c r="O10" s="741"/>
      <c r="P10" s="741"/>
      <c r="Q10" s="741"/>
      <c r="R10" s="741"/>
      <c r="S10" s="741"/>
      <c r="T10" s="741"/>
      <c r="U10" s="741"/>
      <c r="V10" s="741"/>
      <c r="W10" s="741"/>
      <c r="X10" s="741"/>
      <c r="Y10" s="741"/>
      <c r="Z10" s="741"/>
      <c r="AA10" s="742"/>
      <c r="AB10" s="263"/>
      <c r="AC10" s="735" t="s">
        <v>360</v>
      </c>
      <c r="AD10" s="736"/>
      <c r="AE10" s="253"/>
      <c r="AF10" s="125"/>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row>
    <row r="11" spans="1:62" s="68" customFormat="1" ht="15" customHeight="1" thickBot="1">
      <c r="A11" s="619"/>
      <c r="B11" s="743"/>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5"/>
      <c r="AB11" s="255"/>
      <c r="AC11" s="735" t="s">
        <v>189</v>
      </c>
      <c r="AD11" s="736"/>
      <c r="AE11" s="253"/>
      <c r="AF11" s="125"/>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row>
    <row r="12" spans="1:62" s="68" customFormat="1" ht="9" customHeight="1">
      <c r="A12" s="81"/>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row>
    <row r="13" spans="1:62" s="93" customFormat="1" ht="16.5" customHeight="1" thickBot="1">
      <c r="C13" s="173"/>
      <c r="D13" s="173"/>
      <c r="E13" s="173"/>
      <c r="F13" s="173"/>
      <c r="G13" s="173"/>
      <c r="H13" s="173"/>
      <c r="I13" s="173"/>
      <c r="J13" s="173"/>
      <c r="K13" s="172"/>
      <c r="L13" s="172"/>
      <c r="M13" s="172"/>
      <c r="N13" s="172"/>
      <c r="O13" s="172"/>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row>
    <row r="14" spans="1:62" s="154" customFormat="1" ht="21.75" customHeight="1" thickBot="1">
      <c r="A14" s="526" t="s">
        <v>190</v>
      </c>
      <c r="B14" s="243" t="s">
        <v>191</v>
      </c>
      <c r="C14" s="204"/>
      <c r="D14" s="243" t="s">
        <v>193</v>
      </c>
      <c r="E14" s="205"/>
      <c r="F14" s="243" t="s">
        <v>194</v>
      </c>
      <c r="G14" s="205"/>
      <c r="H14" s="243" t="s">
        <v>195</v>
      </c>
      <c r="I14" s="206"/>
      <c r="J14" s="174"/>
      <c r="K14" s="525" t="s">
        <v>196</v>
      </c>
      <c r="L14" s="525"/>
      <c r="M14" s="692" t="s">
        <v>197</v>
      </c>
      <c r="N14" s="692"/>
      <c r="O14" s="692"/>
      <c r="P14" s="209"/>
      <c r="Q14" s="26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row>
    <row r="15" spans="1:62" s="154" customFormat="1" ht="21.75" customHeight="1" thickBot="1">
      <c r="A15" s="526"/>
      <c r="B15" s="244" t="s">
        <v>198</v>
      </c>
      <c r="C15" s="207"/>
      <c r="D15" s="243" t="s">
        <v>199</v>
      </c>
      <c r="E15" s="208"/>
      <c r="F15" s="243" t="s">
        <v>200</v>
      </c>
      <c r="G15" s="208"/>
      <c r="H15" s="243" t="s">
        <v>201</v>
      </c>
      <c r="I15" s="206"/>
      <c r="J15" s="174"/>
      <c r="K15" s="525"/>
      <c r="L15" s="525"/>
      <c r="M15" s="692" t="s">
        <v>202</v>
      </c>
      <c r="N15" s="692"/>
      <c r="O15" s="692"/>
      <c r="P15" s="209"/>
      <c r="Q15" s="26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row>
    <row r="16" spans="1:62" s="154" customFormat="1" ht="21.75" customHeight="1" thickBot="1">
      <c r="A16" s="526"/>
      <c r="B16" s="243" t="s">
        <v>203</v>
      </c>
      <c r="C16" s="204"/>
      <c r="D16" s="243" t="s">
        <v>204</v>
      </c>
      <c r="E16" s="208"/>
      <c r="F16" s="243" t="s">
        <v>205</v>
      </c>
      <c r="G16" s="208"/>
      <c r="H16" s="243" t="s">
        <v>206</v>
      </c>
      <c r="I16" s="206"/>
      <c r="K16" s="525"/>
      <c r="L16" s="525"/>
      <c r="M16" s="692" t="s">
        <v>207</v>
      </c>
      <c r="N16" s="692"/>
      <c r="O16" s="692"/>
      <c r="P16" s="209"/>
      <c r="Q16" s="26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row>
    <row r="17" spans="1:62" s="154" customFormat="1" ht="21.75" customHeight="1">
      <c r="A17" s="68"/>
      <c r="B17" s="68"/>
      <c r="C17" s="68"/>
      <c r="D17" s="68"/>
      <c r="E17" s="68"/>
      <c r="F17" s="68"/>
      <c r="G17" s="174"/>
      <c r="H17" s="174"/>
      <c r="I17" s="174"/>
      <c r="J17" s="174"/>
      <c r="K17" s="175"/>
      <c r="L17" s="175"/>
      <c r="M17" s="173"/>
      <c r="N17" s="173"/>
      <c r="O17" s="173"/>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row>
    <row r="18" spans="1:62" s="93" customFormat="1" ht="17.25" customHeight="1" thickBot="1">
      <c r="E18" s="174"/>
      <c r="G18" s="174"/>
      <c r="H18" s="174"/>
      <c r="I18" s="174"/>
      <c r="J18" s="174"/>
      <c r="K18" s="172"/>
      <c r="L18" s="172"/>
      <c r="M18" s="172"/>
      <c r="N18" s="172"/>
      <c r="O18" s="172"/>
      <c r="AG18" s="195"/>
      <c r="AH18" s="195"/>
      <c r="AI18" s="195"/>
      <c r="AJ18" s="195"/>
      <c r="AK18" s="195"/>
      <c r="AL18" s="195"/>
      <c r="AM18" s="195"/>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row>
    <row r="19" spans="1:62" s="68" customFormat="1" ht="48" customHeight="1" thickBot="1">
      <c r="A19" s="474" t="s">
        <v>447</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c r="AF19" s="476"/>
      <c r="AG19" s="195"/>
      <c r="AH19" s="195"/>
      <c r="AI19" s="195"/>
      <c r="AJ19" s="195"/>
      <c r="AK19" s="195"/>
      <c r="AL19" s="195"/>
      <c r="AM19" s="195"/>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row>
    <row r="20" spans="1:62" s="68" customFormat="1" ht="50.25" customHeight="1" thickBot="1">
      <c r="A20" s="454" t="s">
        <v>448</v>
      </c>
      <c r="B20" s="455"/>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7"/>
      <c r="AG20" s="195"/>
      <c r="AH20" s="195"/>
      <c r="AI20" s="195"/>
      <c r="AJ20" s="195"/>
      <c r="AK20" s="195"/>
      <c r="AL20" s="195"/>
      <c r="AM20" s="195"/>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row>
    <row r="21" spans="1:62" s="97" customFormat="1" ht="21.75" customHeight="1" thickBot="1">
      <c r="A21" s="468" t="s">
        <v>449</v>
      </c>
      <c r="B21" s="750" t="s">
        <v>450</v>
      </c>
      <c r="C21" s="602" t="s">
        <v>99</v>
      </c>
      <c r="D21" s="715"/>
      <c r="E21" s="715"/>
      <c r="F21" s="715"/>
      <c r="G21" s="715"/>
      <c r="H21" s="715"/>
      <c r="I21" s="715"/>
      <c r="J21" s="715"/>
      <c r="K21" s="715"/>
      <c r="L21" s="715"/>
      <c r="M21" s="715"/>
      <c r="N21" s="603"/>
      <c r="O21" s="719" t="s">
        <v>242</v>
      </c>
      <c r="P21" s="720"/>
      <c r="Q21" s="720"/>
      <c r="R21" s="720"/>
      <c r="S21" s="720"/>
      <c r="T21" s="720"/>
      <c r="U21" s="720"/>
      <c r="V21" s="720"/>
      <c r="W21" s="720"/>
      <c r="X21" s="720"/>
      <c r="Y21" s="720"/>
      <c r="Z21" s="720"/>
      <c r="AA21" s="720"/>
      <c r="AB21" s="720"/>
      <c r="AC21" s="720"/>
      <c r="AD21" s="720"/>
      <c r="AE21" s="720"/>
      <c r="AF21" s="721"/>
      <c r="AG21" s="195"/>
      <c r="AH21" s="195"/>
      <c r="AI21" s="195"/>
      <c r="AJ21" s="195"/>
      <c r="AK21" s="195"/>
      <c r="AL21" s="195"/>
      <c r="AM21" s="195"/>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row>
    <row r="22" spans="1:62" s="97" customFormat="1" ht="21.75" customHeight="1" thickBot="1">
      <c r="A22" s="722"/>
      <c r="B22" s="750"/>
      <c r="C22" s="748" t="s">
        <v>240</v>
      </c>
      <c r="D22" s="749"/>
      <c r="E22" s="748" t="s">
        <v>251</v>
      </c>
      <c r="F22" s="749"/>
      <c r="G22" s="748" t="s">
        <v>254</v>
      </c>
      <c r="H22" s="749"/>
      <c r="I22" s="748" t="s">
        <v>255</v>
      </c>
      <c r="J22" s="749"/>
      <c r="K22" s="748" t="s">
        <v>256</v>
      </c>
      <c r="L22" s="749"/>
      <c r="M22" s="748" t="s">
        <v>257</v>
      </c>
      <c r="N22" s="749"/>
      <c r="O22" s="719" t="s">
        <v>240</v>
      </c>
      <c r="P22" s="720"/>
      <c r="Q22" s="721"/>
      <c r="R22" s="716" t="s">
        <v>251</v>
      </c>
      <c r="S22" s="717"/>
      <c r="T22" s="718"/>
      <c r="U22" s="716" t="s">
        <v>254</v>
      </c>
      <c r="V22" s="717"/>
      <c r="W22" s="718"/>
      <c r="X22" s="716" t="s">
        <v>255</v>
      </c>
      <c r="Y22" s="717"/>
      <c r="Z22" s="718"/>
      <c r="AA22" s="716" t="s">
        <v>256</v>
      </c>
      <c r="AB22" s="717"/>
      <c r="AC22" s="718"/>
      <c r="AD22" s="716" t="s">
        <v>257</v>
      </c>
      <c r="AE22" s="717"/>
      <c r="AF22" s="718"/>
      <c r="AG22" s="195"/>
      <c r="AH22" s="195"/>
      <c r="AI22" s="195"/>
      <c r="AJ22" s="195"/>
      <c r="AK22" s="195"/>
      <c r="AL22" s="195"/>
      <c r="AM22" s="195"/>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row>
    <row r="23" spans="1:62" s="97" customFormat="1" ht="28.5" customHeight="1" thickBot="1">
      <c r="A23" s="722"/>
      <c r="B23" s="750"/>
      <c r="C23" s="200" t="s">
        <v>100</v>
      </c>
      <c r="D23" s="200" t="s">
        <v>451</v>
      </c>
      <c r="E23" s="200" t="s">
        <v>100</v>
      </c>
      <c r="F23" s="200" t="s">
        <v>451</v>
      </c>
      <c r="G23" s="200" t="s">
        <v>100</v>
      </c>
      <c r="H23" s="200" t="s">
        <v>451</v>
      </c>
      <c r="I23" s="200" t="s">
        <v>100</v>
      </c>
      <c r="J23" s="200" t="s">
        <v>451</v>
      </c>
      <c r="K23" s="200" t="s">
        <v>100</v>
      </c>
      <c r="L23" s="200" t="s">
        <v>451</v>
      </c>
      <c r="M23" s="200" t="s">
        <v>100</v>
      </c>
      <c r="N23" s="200" t="s">
        <v>451</v>
      </c>
      <c r="O23" s="201" t="s">
        <v>100</v>
      </c>
      <c r="P23" s="201" t="s">
        <v>452</v>
      </c>
      <c r="Q23" s="201" t="s">
        <v>229</v>
      </c>
      <c r="R23" s="201" t="s">
        <v>100</v>
      </c>
      <c r="S23" s="201" t="s">
        <v>452</v>
      </c>
      <c r="T23" s="201" t="s">
        <v>229</v>
      </c>
      <c r="U23" s="201" t="s">
        <v>100</v>
      </c>
      <c r="V23" s="201" t="s">
        <v>452</v>
      </c>
      <c r="W23" s="201" t="s">
        <v>229</v>
      </c>
      <c r="X23" s="201" t="s">
        <v>100</v>
      </c>
      <c r="Y23" s="201" t="s">
        <v>452</v>
      </c>
      <c r="Z23" s="201" t="s">
        <v>229</v>
      </c>
      <c r="AA23" s="201" t="s">
        <v>100</v>
      </c>
      <c r="AB23" s="201" t="s">
        <v>452</v>
      </c>
      <c r="AC23" s="201" t="s">
        <v>229</v>
      </c>
      <c r="AD23" s="201" t="s">
        <v>100</v>
      </c>
      <c r="AE23" s="201" t="s">
        <v>452</v>
      </c>
      <c r="AF23" s="201" t="s">
        <v>229</v>
      </c>
      <c r="AG23" s="195"/>
      <c r="AH23" s="195"/>
      <c r="AI23" s="195"/>
      <c r="AJ23" s="195"/>
      <c r="AK23" s="195"/>
      <c r="AL23" s="195"/>
      <c r="AM23" s="195"/>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row>
    <row r="24" spans="1:62" s="97" customFormat="1" ht="15.75" customHeight="1">
      <c r="A24" s="722"/>
      <c r="B24" s="149" t="s">
        <v>453</v>
      </c>
      <c r="C24" s="213"/>
      <c r="D24" s="211"/>
      <c r="E24" s="213"/>
      <c r="F24" s="211"/>
      <c r="G24" s="213"/>
      <c r="H24" s="211"/>
      <c r="I24" s="213"/>
      <c r="J24" s="211"/>
      <c r="K24" s="213"/>
      <c r="L24" s="211"/>
      <c r="M24" s="213"/>
      <c r="N24" s="211"/>
      <c r="O24" s="147"/>
      <c r="P24" s="211"/>
      <c r="Q24" s="211"/>
      <c r="R24" s="147"/>
      <c r="S24" s="211"/>
      <c r="T24" s="211"/>
      <c r="U24" s="147"/>
      <c r="V24" s="211"/>
      <c r="W24" s="211"/>
      <c r="X24" s="147"/>
      <c r="Y24" s="211"/>
      <c r="Z24" s="211"/>
      <c r="AA24" s="147"/>
      <c r="AB24" s="211"/>
      <c r="AC24" s="211"/>
      <c r="AD24" s="147"/>
      <c r="AE24" s="266"/>
      <c r="AF24" s="214"/>
      <c r="AG24" s="195"/>
      <c r="AH24" s="195"/>
      <c r="AI24" s="195"/>
      <c r="AJ24" s="195"/>
      <c r="AK24" s="195"/>
      <c r="AL24" s="195"/>
      <c r="AM24" s="195"/>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row>
    <row r="25" spans="1:62" s="97" customFormat="1" ht="15.75" customHeight="1">
      <c r="A25" s="722"/>
      <c r="B25" s="150" t="s">
        <v>454</v>
      </c>
      <c r="C25" s="147"/>
      <c r="D25" s="211"/>
      <c r="E25" s="147"/>
      <c r="F25" s="211"/>
      <c r="G25" s="147"/>
      <c r="H25" s="211"/>
      <c r="I25" s="147"/>
      <c r="J25" s="211"/>
      <c r="K25" s="147"/>
      <c r="L25" s="211"/>
      <c r="M25" s="147"/>
      <c r="N25" s="211"/>
      <c r="O25" s="147"/>
      <c r="P25" s="211"/>
      <c r="Q25" s="211"/>
      <c r="R25" s="147"/>
      <c r="S25" s="211"/>
      <c r="T25" s="211"/>
      <c r="U25" s="147"/>
      <c r="V25" s="211"/>
      <c r="W25" s="211"/>
      <c r="X25" s="147"/>
      <c r="Y25" s="211"/>
      <c r="Z25" s="211"/>
      <c r="AA25" s="147"/>
      <c r="AB25" s="211"/>
      <c r="AC25" s="211"/>
      <c r="AD25" s="147"/>
      <c r="AE25" s="266"/>
      <c r="AF25" s="214"/>
      <c r="AG25" s="195"/>
      <c r="AH25" s="195"/>
      <c r="AI25" s="195"/>
      <c r="AJ25" s="195"/>
      <c r="AK25" s="195"/>
      <c r="AL25" s="195"/>
      <c r="AM25" s="195"/>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row>
    <row r="26" spans="1:62" s="97" customFormat="1" ht="15.75" customHeight="1">
      <c r="A26" s="722"/>
      <c r="B26" s="150" t="s">
        <v>455</v>
      </c>
      <c r="C26" s="147"/>
      <c r="D26" s="211"/>
      <c r="E26" s="147"/>
      <c r="F26" s="211"/>
      <c r="G26" s="147"/>
      <c r="H26" s="211"/>
      <c r="I26" s="147"/>
      <c r="J26" s="211"/>
      <c r="K26" s="147"/>
      <c r="L26" s="211"/>
      <c r="M26" s="147"/>
      <c r="N26" s="211"/>
      <c r="O26" s="147"/>
      <c r="P26" s="211"/>
      <c r="Q26" s="211"/>
      <c r="R26" s="147"/>
      <c r="S26" s="211"/>
      <c r="T26" s="211"/>
      <c r="U26" s="147"/>
      <c r="V26" s="211"/>
      <c r="W26" s="211"/>
      <c r="X26" s="147"/>
      <c r="Y26" s="211"/>
      <c r="Z26" s="211"/>
      <c r="AA26" s="147"/>
      <c r="AB26" s="211"/>
      <c r="AC26" s="211"/>
      <c r="AD26" s="147"/>
      <c r="AE26" s="266"/>
      <c r="AF26" s="214"/>
      <c r="AG26" s="195"/>
      <c r="AH26" s="195"/>
      <c r="AI26" s="195"/>
      <c r="AJ26" s="195"/>
      <c r="AK26" s="195"/>
      <c r="AL26" s="195"/>
      <c r="AM26" s="195"/>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row>
    <row r="27" spans="1:62" s="97" customFormat="1" ht="15.75" customHeight="1">
      <c r="A27" s="722"/>
      <c r="B27" s="150" t="s">
        <v>456</v>
      </c>
      <c r="C27" s="147"/>
      <c r="D27" s="211"/>
      <c r="E27" s="147"/>
      <c r="F27" s="211"/>
      <c r="G27" s="147"/>
      <c r="H27" s="211"/>
      <c r="I27" s="147"/>
      <c r="J27" s="211"/>
      <c r="K27" s="147"/>
      <c r="L27" s="211"/>
      <c r="M27" s="147"/>
      <c r="N27" s="211"/>
      <c r="O27" s="147"/>
      <c r="P27" s="211"/>
      <c r="Q27" s="211"/>
      <c r="R27" s="147"/>
      <c r="S27" s="211"/>
      <c r="T27" s="211"/>
      <c r="U27" s="147"/>
      <c r="V27" s="211"/>
      <c r="W27" s="211"/>
      <c r="X27" s="147"/>
      <c r="Y27" s="211"/>
      <c r="Z27" s="211"/>
      <c r="AA27" s="147"/>
      <c r="AB27" s="211"/>
      <c r="AC27" s="211"/>
      <c r="AD27" s="147"/>
      <c r="AE27" s="266"/>
      <c r="AF27" s="214"/>
      <c r="AG27" s="195"/>
      <c r="AH27" s="195"/>
      <c r="AI27" s="195"/>
      <c r="AJ27" s="195"/>
      <c r="AK27" s="195"/>
      <c r="AL27" s="195"/>
      <c r="AM27" s="195"/>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row>
    <row r="28" spans="1:62" s="97" customFormat="1" ht="15.75" customHeight="1">
      <c r="A28" s="722"/>
      <c r="B28" s="150" t="s">
        <v>457</v>
      </c>
      <c r="C28" s="147"/>
      <c r="D28" s="211"/>
      <c r="E28" s="147"/>
      <c r="F28" s="211"/>
      <c r="G28" s="147"/>
      <c r="H28" s="211"/>
      <c r="I28" s="147"/>
      <c r="J28" s="211"/>
      <c r="K28" s="147"/>
      <c r="L28" s="211"/>
      <c r="M28" s="147"/>
      <c r="N28" s="211"/>
      <c r="O28" s="147"/>
      <c r="P28" s="211"/>
      <c r="Q28" s="211"/>
      <c r="R28" s="147"/>
      <c r="S28" s="211"/>
      <c r="T28" s="211"/>
      <c r="U28" s="147"/>
      <c r="V28" s="211"/>
      <c r="W28" s="211"/>
      <c r="X28" s="147"/>
      <c r="Y28" s="211"/>
      <c r="Z28" s="211"/>
      <c r="AA28" s="147"/>
      <c r="AB28" s="211"/>
      <c r="AC28" s="211"/>
      <c r="AD28" s="147"/>
      <c r="AE28" s="266"/>
      <c r="AF28" s="214"/>
      <c r="AG28" s="195"/>
      <c r="AH28" s="195"/>
      <c r="AI28" s="195"/>
      <c r="AJ28" s="195"/>
      <c r="AK28" s="195"/>
      <c r="AL28" s="195"/>
      <c r="AM28" s="195"/>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row>
    <row r="29" spans="1:62" s="97" customFormat="1" ht="15.75" customHeight="1">
      <c r="A29" s="722"/>
      <c r="B29" s="150" t="s">
        <v>458</v>
      </c>
      <c r="C29" s="147"/>
      <c r="D29" s="211"/>
      <c r="E29" s="147"/>
      <c r="F29" s="211"/>
      <c r="G29" s="147"/>
      <c r="H29" s="211"/>
      <c r="I29" s="147"/>
      <c r="J29" s="211"/>
      <c r="K29" s="147"/>
      <c r="L29" s="211"/>
      <c r="M29" s="147"/>
      <c r="N29" s="211"/>
      <c r="O29" s="147"/>
      <c r="P29" s="211"/>
      <c r="Q29" s="211"/>
      <c r="R29" s="147"/>
      <c r="S29" s="211"/>
      <c r="T29" s="211"/>
      <c r="U29" s="147"/>
      <c r="V29" s="211"/>
      <c r="W29" s="211"/>
      <c r="X29" s="147"/>
      <c r="Y29" s="211"/>
      <c r="Z29" s="211"/>
      <c r="AA29" s="147"/>
      <c r="AB29" s="211"/>
      <c r="AC29" s="211"/>
      <c r="AD29" s="147"/>
      <c r="AE29" s="266"/>
      <c r="AF29" s="214"/>
      <c r="AG29" s="195"/>
      <c r="AH29" s="195"/>
      <c r="AI29" s="195"/>
      <c r="AJ29" s="195"/>
      <c r="AK29" s="195"/>
      <c r="AL29" s="195"/>
      <c r="AM29" s="195"/>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row>
    <row r="30" spans="1:62" s="97" customFormat="1" ht="15.75" customHeight="1">
      <c r="A30" s="722"/>
      <c r="B30" s="150" t="s">
        <v>459</v>
      </c>
      <c r="C30" s="147"/>
      <c r="D30" s="211"/>
      <c r="E30" s="147"/>
      <c r="F30" s="211"/>
      <c r="G30" s="147"/>
      <c r="H30" s="211"/>
      <c r="I30" s="147"/>
      <c r="J30" s="211"/>
      <c r="K30" s="147"/>
      <c r="L30" s="211"/>
      <c r="M30" s="147"/>
      <c r="N30" s="211"/>
      <c r="O30" s="147"/>
      <c r="P30" s="211"/>
      <c r="Q30" s="211"/>
      <c r="R30" s="147"/>
      <c r="S30" s="211"/>
      <c r="T30" s="211"/>
      <c r="U30" s="147"/>
      <c r="V30" s="211"/>
      <c r="W30" s="211"/>
      <c r="X30" s="147"/>
      <c r="Y30" s="211"/>
      <c r="Z30" s="211"/>
      <c r="AA30" s="147"/>
      <c r="AB30" s="211"/>
      <c r="AC30" s="211"/>
      <c r="AD30" s="147"/>
      <c r="AE30" s="266"/>
      <c r="AF30" s="214"/>
      <c r="AG30" s="195"/>
      <c r="AH30" s="195"/>
      <c r="AI30" s="195"/>
      <c r="AJ30" s="195"/>
      <c r="AK30" s="195"/>
      <c r="AL30" s="195"/>
      <c r="AM30" s="195"/>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row>
    <row r="31" spans="1:62" s="97" customFormat="1" ht="15.75" customHeight="1">
      <c r="A31" s="722"/>
      <c r="B31" s="150" t="s">
        <v>460</v>
      </c>
      <c r="C31" s="147"/>
      <c r="D31" s="211"/>
      <c r="E31" s="147"/>
      <c r="F31" s="211"/>
      <c r="G31" s="147"/>
      <c r="H31" s="211"/>
      <c r="I31" s="147"/>
      <c r="J31" s="211"/>
      <c r="K31" s="147"/>
      <c r="L31" s="211"/>
      <c r="M31" s="147"/>
      <c r="N31" s="211"/>
      <c r="O31" s="147"/>
      <c r="P31" s="211"/>
      <c r="Q31" s="211"/>
      <c r="R31" s="147"/>
      <c r="S31" s="211"/>
      <c r="T31" s="211"/>
      <c r="U31" s="147"/>
      <c r="V31" s="211"/>
      <c r="W31" s="211"/>
      <c r="X31" s="147"/>
      <c r="Y31" s="211"/>
      <c r="Z31" s="211"/>
      <c r="AA31" s="147"/>
      <c r="AB31" s="211"/>
      <c r="AC31" s="211"/>
      <c r="AD31" s="147"/>
      <c r="AE31" s="266"/>
      <c r="AF31" s="214"/>
      <c r="AG31" s="195"/>
      <c r="AH31" s="195"/>
      <c r="AI31" s="195"/>
      <c r="AJ31" s="195"/>
      <c r="AK31" s="195"/>
      <c r="AL31" s="195"/>
      <c r="AM31" s="195"/>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row>
    <row r="32" spans="1:62" s="97" customFormat="1" ht="15.75" customHeight="1">
      <c r="A32" s="722"/>
      <c r="B32" s="150" t="s">
        <v>461</v>
      </c>
      <c r="C32" s="147"/>
      <c r="D32" s="211"/>
      <c r="E32" s="147"/>
      <c r="F32" s="211"/>
      <c r="G32" s="147"/>
      <c r="H32" s="211"/>
      <c r="I32" s="147"/>
      <c r="J32" s="211"/>
      <c r="K32" s="147"/>
      <c r="L32" s="211"/>
      <c r="M32" s="147"/>
      <c r="N32" s="211"/>
      <c r="O32" s="147"/>
      <c r="P32" s="211"/>
      <c r="Q32" s="211"/>
      <c r="R32" s="147"/>
      <c r="S32" s="211"/>
      <c r="T32" s="211"/>
      <c r="U32" s="147"/>
      <c r="V32" s="211"/>
      <c r="W32" s="211"/>
      <c r="X32" s="147"/>
      <c r="Y32" s="211"/>
      <c r="Z32" s="211"/>
      <c r="AA32" s="147"/>
      <c r="AB32" s="211"/>
      <c r="AC32" s="211"/>
      <c r="AD32" s="147"/>
      <c r="AE32" s="266"/>
      <c r="AF32" s="214"/>
      <c r="AG32" s="195"/>
      <c r="AH32" s="195"/>
      <c r="AI32" s="195"/>
      <c r="AJ32" s="195"/>
      <c r="AK32" s="195"/>
      <c r="AL32" s="195"/>
      <c r="AM32" s="195"/>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row>
    <row r="33" spans="1:62" s="97" customFormat="1" ht="15.75" customHeight="1">
      <c r="A33" s="722"/>
      <c r="B33" s="150" t="s">
        <v>462</v>
      </c>
      <c r="C33" s="147"/>
      <c r="D33" s="211"/>
      <c r="E33" s="147"/>
      <c r="F33" s="211"/>
      <c r="G33" s="147"/>
      <c r="H33" s="211"/>
      <c r="I33" s="147"/>
      <c r="J33" s="211"/>
      <c r="K33" s="147"/>
      <c r="L33" s="211"/>
      <c r="M33" s="147"/>
      <c r="N33" s="211"/>
      <c r="O33" s="147"/>
      <c r="P33" s="211"/>
      <c r="Q33" s="211"/>
      <c r="R33" s="147"/>
      <c r="S33" s="211"/>
      <c r="T33" s="211"/>
      <c r="U33" s="147"/>
      <c r="V33" s="211"/>
      <c r="W33" s="211"/>
      <c r="X33" s="147"/>
      <c r="Y33" s="211"/>
      <c r="Z33" s="211"/>
      <c r="AA33" s="147"/>
      <c r="AB33" s="211"/>
      <c r="AC33" s="211"/>
      <c r="AD33" s="147"/>
      <c r="AE33" s="266"/>
      <c r="AF33" s="214"/>
      <c r="AG33" s="195"/>
      <c r="AH33" s="195"/>
      <c r="AI33" s="195"/>
      <c r="AJ33" s="195"/>
      <c r="AK33" s="195"/>
      <c r="AL33" s="195"/>
      <c r="AM33" s="195"/>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row>
    <row r="34" spans="1:62" s="97" customFormat="1" ht="15.75" customHeight="1">
      <c r="A34" s="722"/>
      <c r="B34" s="150" t="s">
        <v>463</v>
      </c>
      <c r="C34" s="147"/>
      <c r="D34" s="211"/>
      <c r="E34" s="147"/>
      <c r="F34" s="211"/>
      <c r="G34" s="147"/>
      <c r="H34" s="211"/>
      <c r="I34" s="147"/>
      <c r="J34" s="211"/>
      <c r="K34" s="147"/>
      <c r="L34" s="211"/>
      <c r="M34" s="147"/>
      <c r="N34" s="211"/>
      <c r="O34" s="147"/>
      <c r="P34" s="211"/>
      <c r="Q34" s="211"/>
      <c r="R34" s="147"/>
      <c r="S34" s="211"/>
      <c r="T34" s="211"/>
      <c r="U34" s="147"/>
      <c r="V34" s="211"/>
      <c r="W34" s="211"/>
      <c r="X34" s="147"/>
      <c r="Y34" s="211"/>
      <c r="Z34" s="211"/>
      <c r="AA34" s="147"/>
      <c r="AB34" s="211"/>
      <c r="AC34" s="211"/>
      <c r="AD34" s="147"/>
      <c r="AE34" s="266"/>
      <c r="AF34" s="214"/>
      <c r="AG34" s="195"/>
      <c r="AH34" s="195"/>
      <c r="AI34" s="195"/>
      <c r="AJ34" s="195"/>
      <c r="AK34" s="195"/>
      <c r="AL34" s="195"/>
      <c r="AM34" s="195"/>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row>
    <row r="35" spans="1:62" s="97" customFormat="1" ht="15.75" customHeight="1">
      <c r="A35" s="722"/>
      <c r="B35" s="150" t="s">
        <v>464</v>
      </c>
      <c r="C35" s="147"/>
      <c r="D35" s="211"/>
      <c r="E35" s="147"/>
      <c r="F35" s="211"/>
      <c r="G35" s="147"/>
      <c r="H35" s="211"/>
      <c r="I35" s="147"/>
      <c r="J35" s="211"/>
      <c r="K35" s="147"/>
      <c r="L35" s="211"/>
      <c r="M35" s="147"/>
      <c r="N35" s="211"/>
      <c r="O35" s="147"/>
      <c r="P35" s="211"/>
      <c r="Q35" s="211"/>
      <c r="R35" s="147"/>
      <c r="S35" s="211"/>
      <c r="T35" s="211"/>
      <c r="U35" s="147"/>
      <c r="V35" s="211"/>
      <c r="W35" s="211"/>
      <c r="X35" s="147"/>
      <c r="Y35" s="211"/>
      <c r="Z35" s="211"/>
      <c r="AA35" s="147"/>
      <c r="AB35" s="211"/>
      <c r="AC35" s="211"/>
      <c r="AD35" s="147"/>
      <c r="AE35" s="266"/>
      <c r="AF35" s="214"/>
      <c r="AG35" s="195"/>
      <c r="AH35" s="195"/>
      <c r="AI35" s="195"/>
      <c r="AJ35" s="195"/>
      <c r="AK35" s="195"/>
      <c r="AL35" s="195"/>
      <c r="AM35" s="195"/>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row>
    <row r="36" spans="1:62" s="97" customFormat="1" ht="15.75" customHeight="1">
      <c r="A36" s="722"/>
      <c r="B36" s="150" t="s">
        <v>465</v>
      </c>
      <c r="C36" s="147"/>
      <c r="D36" s="211"/>
      <c r="E36" s="147"/>
      <c r="F36" s="211"/>
      <c r="G36" s="147"/>
      <c r="H36" s="211"/>
      <c r="I36" s="147"/>
      <c r="J36" s="211"/>
      <c r="K36" s="147"/>
      <c r="L36" s="211"/>
      <c r="M36" s="147"/>
      <c r="N36" s="211"/>
      <c r="O36" s="147"/>
      <c r="P36" s="211"/>
      <c r="Q36" s="211"/>
      <c r="R36" s="147"/>
      <c r="S36" s="211"/>
      <c r="T36" s="211"/>
      <c r="U36" s="147"/>
      <c r="V36" s="211"/>
      <c r="W36" s="211"/>
      <c r="X36" s="147"/>
      <c r="Y36" s="211"/>
      <c r="Z36" s="211"/>
      <c r="AA36" s="147"/>
      <c r="AB36" s="211"/>
      <c r="AC36" s="211"/>
      <c r="AD36" s="147"/>
      <c r="AE36" s="266"/>
      <c r="AF36" s="214"/>
      <c r="AG36" s="195"/>
      <c r="AH36" s="195"/>
      <c r="AI36" s="195"/>
      <c r="AJ36" s="195"/>
      <c r="AK36" s="195"/>
      <c r="AL36" s="195"/>
      <c r="AM36" s="195"/>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row>
    <row r="37" spans="1:62" s="97" customFormat="1" ht="15.75" customHeight="1">
      <c r="A37" s="722"/>
      <c r="B37" s="150" t="s">
        <v>466</v>
      </c>
      <c r="C37" s="147"/>
      <c r="D37" s="211"/>
      <c r="E37" s="147"/>
      <c r="F37" s="211"/>
      <c r="G37" s="147"/>
      <c r="H37" s="211"/>
      <c r="I37" s="147"/>
      <c r="J37" s="211"/>
      <c r="K37" s="147"/>
      <c r="L37" s="211"/>
      <c r="M37" s="147"/>
      <c r="N37" s="211"/>
      <c r="O37" s="147"/>
      <c r="P37" s="211"/>
      <c r="Q37" s="211"/>
      <c r="R37" s="147"/>
      <c r="S37" s="211"/>
      <c r="T37" s="211"/>
      <c r="U37" s="147"/>
      <c r="V37" s="211"/>
      <c r="W37" s="211"/>
      <c r="X37" s="147"/>
      <c r="Y37" s="211"/>
      <c r="Z37" s="211"/>
      <c r="AA37" s="147"/>
      <c r="AB37" s="211"/>
      <c r="AC37" s="211"/>
      <c r="AD37" s="147"/>
      <c r="AE37" s="266"/>
      <c r="AF37" s="214"/>
      <c r="AG37" s="195"/>
      <c r="AH37" s="195"/>
      <c r="AI37" s="195"/>
      <c r="AJ37" s="195"/>
      <c r="AK37" s="195"/>
      <c r="AL37" s="195"/>
      <c r="AM37" s="195"/>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row>
    <row r="38" spans="1:62" s="97" customFormat="1" ht="15.75" customHeight="1">
      <c r="A38" s="722"/>
      <c r="B38" s="150" t="s">
        <v>467</v>
      </c>
      <c r="C38" s="147"/>
      <c r="D38" s="211"/>
      <c r="E38" s="147"/>
      <c r="F38" s="211"/>
      <c r="G38" s="147"/>
      <c r="H38" s="211"/>
      <c r="I38" s="147"/>
      <c r="J38" s="211"/>
      <c r="K38" s="147"/>
      <c r="L38" s="211"/>
      <c r="M38" s="147"/>
      <c r="N38" s="211"/>
      <c r="O38" s="147"/>
      <c r="P38" s="211"/>
      <c r="Q38" s="211"/>
      <c r="R38" s="147"/>
      <c r="S38" s="211"/>
      <c r="T38" s="211"/>
      <c r="U38" s="147"/>
      <c r="V38" s="211"/>
      <c r="W38" s="211"/>
      <c r="X38" s="147"/>
      <c r="Y38" s="211"/>
      <c r="Z38" s="211"/>
      <c r="AA38" s="147"/>
      <c r="AB38" s="211"/>
      <c r="AC38" s="211"/>
      <c r="AD38" s="147"/>
      <c r="AE38" s="266"/>
      <c r="AF38" s="214"/>
      <c r="AG38" s="195"/>
      <c r="AH38" s="195"/>
      <c r="AI38" s="195"/>
      <c r="AJ38" s="195"/>
      <c r="AK38" s="195"/>
      <c r="AL38" s="195"/>
      <c r="AM38" s="195"/>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row>
    <row r="39" spans="1:62" s="97" customFormat="1" ht="15.75" customHeight="1">
      <c r="A39" s="722"/>
      <c r="B39" s="150" t="s">
        <v>468</v>
      </c>
      <c r="C39" s="147"/>
      <c r="D39" s="211"/>
      <c r="E39" s="147"/>
      <c r="F39" s="211"/>
      <c r="G39" s="147"/>
      <c r="H39" s="211"/>
      <c r="I39" s="147"/>
      <c r="J39" s="211"/>
      <c r="K39" s="147"/>
      <c r="L39" s="211"/>
      <c r="M39" s="147"/>
      <c r="N39" s="211"/>
      <c r="O39" s="147"/>
      <c r="P39" s="211"/>
      <c r="Q39" s="211"/>
      <c r="R39" s="147"/>
      <c r="S39" s="211"/>
      <c r="T39" s="211"/>
      <c r="U39" s="147"/>
      <c r="V39" s="211"/>
      <c r="W39" s="211"/>
      <c r="X39" s="147"/>
      <c r="Y39" s="211"/>
      <c r="Z39" s="211"/>
      <c r="AA39" s="147"/>
      <c r="AB39" s="211"/>
      <c r="AC39" s="211"/>
      <c r="AD39" s="147"/>
      <c r="AE39" s="266"/>
      <c r="AF39" s="214"/>
      <c r="AG39" s="195"/>
      <c r="AH39" s="195"/>
      <c r="AI39" s="195"/>
      <c r="AJ39" s="195"/>
      <c r="AK39" s="195"/>
      <c r="AL39" s="195"/>
      <c r="AM39" s="195"/>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row>
    <row r="40" spans="1:62" s="97" customFormat="1" ht="15.75" customHeight="1">
      <c r="A40" s="722"/>
      <c r="B40" s="150" t="s">
        <v>469</v>
      </c>
      <c r="C40" s="147"/>
      <c r="D40" s="211"/>
      <c r="E40" s="147"/>
      <c r="F40" s="211"/>
      <c r="G40" s="147"/>
      <c r="H40" s="211"/>
      <c r="I40" s="147"/>
      <c r="J40" s="211"/>
      <c r="K40" s="147"/>
      <c r="L40" s="211"/>
      <c r="M40" s="147"/>
      <c r="N40" s="211"/>
      <c r="O40" s="147"/>
      <c r="P40" s="211"/>
      <c r="Q40" s="211"/>
      <c r="R40" s="147"/>
      <c r="S40" s="211"/>
      <c r="T40" s="211"/>
      <c r="U40" s="147"/>
      <c r="V40" s="211"/>
      <c r="W40" s="211"/>
      <c r="X40" s="147"/>
      <c r="Y40" s="211"/>
      <c r="Z40" s="211"/>
      <c r="AA40" s="147"/>
      <c r="AB40" s="211"/>
      <c r="AC40" s="211"/>
      <c r="AD40" s="147"/>
      <c r="AE40" s="266"/>
      <c r="AF40" s="214"/>
      <c r="AG40" s="195"/>
      <c r="AH40" s="195"/>
      <c r="AI40" s="195"/>
      <c r="AJ40" s="195"/>
      <c r="AK40" s="195"/>
      <c r="AL40" s="195"/>
      <c r="AM40" s="195"/>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row>
    <row r="41" spans="1:62" s="97" customFormat="1" ht="15.75" customHeight="1">
      <c r="A41" s="722"/>
      <c r="B41" s="150" t="s">
        <v>470</v>
      </c>
      <c r="C41" s="147"/>
      <c r="D41" s="211"/>
      <c r="E41" s="147"/>
      <c r="F41" s="211"/>
      <c r="G41" s="147"/>
      <c r="H41" s="211"/>
      <c r="I41" s="147"/>
      <c r="J41" s="211"/>
      <c r="K41" s="147"/>
      <c r="L41" s="211"/>
      <c r="M41" s="147"/>
      <c r="N41" s="211"/>
      <c r="O41" s="147"/>
      <c r="P41" s="211"/>
      <c r="Q41" s="211"/>
      <c r="R41" s="147"/>
      <c r="S41" s="211"/>
      <c r="T41" s="211"/>
      <c r="U41" s="147"/>
      <c r="V41" s="211"/>
      <c r="W41" s="211"/>
      <c r="X41" s="147"/>
      <c r="Y41" s="211"/>
      <c r="Z41" s="211"/>
      <c r="AA41" s="147"/>
      <c r="AB41" s="211"/>
      <c r="AC41" s="211"/>
      <c r="AD41" s="147"/>
      <c r="AE41" s="266"/>
      <c r="AF41" s="214"/>
      <c r="AG41" s="195"/>
      <c r="AH41" s="195"/>
      <c r="AI41" s="195"/>
      <c r="AJ41" s="195"/>
      <c r="AK41" s="195"/>
      <c r="AL41" s="195"/>
      <c r="AM41" s="195"/>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row>
    <row r="42" spans="1:62" s="97" customFormat="1" ht="15.75" customHeight="1">
      <c r="A42" s="722"/>
      <c r="B42" s="150" t="s">
        <v>471</v>
      </c>
      <c r="C42" s="147"/>
      <c r="D42" s="211"/>
      <c r="E42" s="147"/>
      <c r="F42" s="211"/>
      <c r="G42" s="147"/>
      <c r="H42" s="211"/>
      <c r="I42" s="147"/>
      <c r="J42" s="211"/>
      <c r="K42" s="147"/>
      <c r="L42" s="211"/>
      <c r="M42" s="147"/>
      <c r="N42" s="211"/>
      <c r="O42" s="147"/>
      <c r="P42" s="211"/>
      <c r="Q42" s="211"/>
      <c r="R42" s="147"/>
      <c r="S42" s="211"/>
      <c r="T42" s="211"/>
      <c r="U42" s="147"/>
      <c r="V42" s="211"/>
      <c r="W42" s="211"/>
      <c r="X42" s="147"/>
      <c r="Y42" s="211"/>
      <c r="Z42" s="211"/>
      <c r="AA42" s="147"/>
      <c r="AB42" s="211"/>
      <c r="AC42" s="211"/>
      <c r="AD42" s="147"/>
      <c r="AE42" s="266"/>
      <c r="AF42" s="214"/>
      <c r="AG42" s="195"/>
      <c r="AH42" s="195"/>
      <c r="AI42" s="195"/>
      <c r="AJ42" s="195"/>
      <c r="AK42" s="195"/>
      <c r="AL42" s="195"/>
      <c r="AM42" s="195"/>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row>
    <row r="43" spans="1:62" s="97" customFormat="1" ht="15.75" customHeight="1">
      <c r="A43" s="722"/>
      <c r="B43" s="150" t="s">
        <v>472</v>
      </c>
      <c r="C43" s="147"/>
      <c r="D43" s="211"/>
      <c r="E43" s="147"/>
      <c r="F43" s="211"/>
      <c r="G43" s="147"/>
      <c r="H43" s="211"/>
      <c r="I43" s="147"/>
      <c r="J43" s="211"/>
      <c r="K43" s="147"/>
      <c r="L43" s="211"/>
      <c r="M43" s="147"/>
      <c r="N43" s="211"/>
      <c r="O43" s="147"/>
      <c r="P43" s="211"/>
      <c r="Q43" s="211"/>
      <c r="R43" s="147"/>
      <c r="S43" s="211"/>
      <c r="T43" s="211"/>
      <c r="U43" s="147"/>
      <c r="V43" s="211"/>
      <c r="W43" s="211"/>
      <c r="X43" s="147"/>
      <c r="Y43" s="211"/>
      <c r="Z43" s="211"/>
      <c r="AA43" s="147"/>
      <c r="AB43" s="211"/>
      <c r="AC43" s="211"/>
      <c r="AD43" s="147"/>
      <c r="AE43" s="266"/>
      <c r="AF43" s="214"/>
      <c r="AG43" s="195"/>
      <c r="AH43" s="195"/>
      <c r="AI43" s="195"/>
      <c r="AJ43" s="195"/>
      <c r="AK43" s="195"/>
      <c r="AL43" s="195"/>
      <c r="AM43" s="195"/>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row>
    <row r="44" spans="1:62" s="97" customFormat="1" ht="29.25" customHeight="1" thickBot="1">
      <c r="A44" s="469"/>
      <c r="B44" s="148" t="s">
        <v>93</v>
      </c>
      <c r="C44" s="210"/>
      <c r="D44" s="212"/>
      <c r="E44" s="210"/>
      <c r="F44" s="212"/>
      <c r="G44" s="210"/>
      <c r="H44" s="212"/>
      <c r="I44" s="210"/>
      <c r="J44" s="212"/>
      <c r="K44" s="210"/>
      <c r="L44" s="212"/>
      <c r="M44" s="210"/>
      <c r="N44" s="212"/>
      <c r="O44" s="210"/>
      <c r="P44" s="212"/>
      <c r="Q44" s="212"/>
      <c r="R44" s="210"/>
      <c r="S44" s="212"/>
      <c r="T44" s="212"/>
      <c r="U44" s="210"/>
      <c r="V44" s="212"/>
      <c r="W44" s="212"/>
      <c r="X44" s="210"/>
      <c r="Y44" s="212"/>
      <c r="Z44" s="212"/>
      <c r="AA44" s="210"/>
      <c r="AB44" s="212"/>
      <c r="AC44" s="212"/>
      <c r="AD44" s="210"/>
      <c r="AE44" s="267"/>
      <c r="AF44" s="215"/>
      <c r="AG44" s="195"/>
      <c r="AH44" s="195"/>
      <c r="AI44" s="195"/>
      <c r="AJ44" s="195"/>
      <c r="AK44" s="195"/>
      <c r="AL44" s="195"/>
      <c r="AM44" s="195"/>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row>
    <row r="45" spans="1:62" s="68" customFormat="1" ht="24" customHeight="1" thickBot="1">
      <c r="K45" s="170"/>
      <c r="L45" s="170"/>
      <c r="M45" s="170"/>
      <c r="N45" s="170"/>
      <c r="O45" s="170"/>
      <c r="AG45" s="195"/>
      <c r="AH45" s="195"/>
      <c r="AI45" s="195"/>
      <c r="AJ45" s="195"/>
      <c r="AK45" s="195"/>
      <c r="AL45" s="195"/>
      <c r="AM45" s="195"/>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row>
    <row r="46" spans="1:62" s="68" customFormat="1" ht="24" customHeight="1" thickBot="1">
      <c r="A46" s="468" t="s">
        <v>473</v>
      </c>
      <c r="B46" s="723" t="s">
        <v>450</v>
      </c>
      <c r="C46" s="602" t="s">
        <v>99</v>
      </c>
      <c r="D46" s="715"/>
      <c r="E46" s="715"/>
      <c r="F46" s="715"/>
      <c r="G46" s="715"/>
      <c r="H46" s="715"/>
      <c r="I46" s="715"/>
      <c r="J46" s="715"/>
      <c r="K46" s="715"/>
      <c r="L46" s="715"/>
      <c r="M46" s="715"/>
      <c r="N46" s="603"/>
      <c r="O46" s="719" t="s">
        <v>242</v>
      </c>
      <c r="P46" s="720"/>
      <c r="Q46" s="720"/>
      <c r="R46" s="720"/>
      <c r="S46" s="720"/>
      <c r="T46" s="720"/>
      <c r="U46" s="720"/>
      <c r="V46" s="720"/>
      <c r="W46" s="720"/>
      <c r="X46" s="720"/>
      <c r="Y46" s="720"/>
      <c r="Z46" s="720"/>
      <c r="AA46" s="720"/>
      <c r="AB46" s="720"/>
      <c r="AC46" s="720"/>
      <c r="AD46" s="720"/>
      <c r="AE46" s="720"/>
      <c r="AF46" s="721"/>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row>
    <row r="47" spans="1:62" s="68" customFormat="1" ht="24" customHeight="1" thickBot="1">
      <c r="A47" s="722"/>
      <c r="B47" s="724"/>
      <c r="C47" s="602" t="s">
        <v>258</v>
      </c>
      <c r="D47" s="603"/>
      <c r="E47" s="602" t="s">
        <v>259</v>
      </c>
      <c r="F47" s="603"/>
      <c r="G47" s="602" t="s">
        <v>260</v>
      </c>
      <c r="H47" s="603"/>
      <c r="I47" s="602" t="s">
        <v>261</v>
      </c>
      <c r="J47" s="603"/>
      <c r="K47" s="602" t="s">
        <v>416</v>
      </c>
      <c r="L47" s="603"/>
      <c r="M47" s="602" t="s">
        <v>263</v>
      </c>
      <c r="N47" s="603"/>
      <c r="O47" s="719" t="s">
        <v>258</v>
      </c>
      <c r="P47" s="720"/>
      <c r="Q47" s="721"/>
      <c r="R47" s="719" t="s">
        <v>259</v>
      </c>
      <c r="S47" s="720"/>
      <c r="T47" s="721"/>
      <c r="U47" s="719" t="s">
        <v>260</v>
      </c>
      <c r="V47" s="720"/>
      <c r="W47" s="721"/>
      <c r="X47" s="719" t="s">
        <v>261</v>
      </c>
      <c r="Y47" s="720"/>
      <c r="Z47" s="721"/>
      <c r="AA47" s="719" t="s">
        <v>416</v>
      </c>
      <c r="AB47" s="720"/>
      <c r="AC47" s="721"/>
      <c r="AD47" s="719" t="s">
        <v>263</v>
      </c>
      <c r="AE47" s="720"/>
      <c r="AF47" s="721"/>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row>
    <row r="48" spans="1:62" s="68" customFormat="1" ht="29.25" customHeight="1" thickBot="1">
      <c r="A48" s="722"/>
      <c r="B48" s="725"/>
      <c r="C48" s="216" t="s">
        <v>100</v>
      </c>
      <c r="D48" s="198" t="s">
        <v>451</v>
      </c>
      <c r="E48" s="216" t="s">
        <v>100</v>
      </c>
      <c r="F48" s="198" t="s">
        <v>451</v>
      </c>
      <c r="G48" s="216" t="s">
        <v>100</v>
      </c>
      <c r="H48" s="198" t="s">
        <v>451</v>
      </c>
      <c r="I48" s="216" t="s">
        <v>100</v>
      </c>
      <c r="J48" s="198" t="s">
        <v>451</v>
      </c>
      <c r="K48" s="216" t="s">
        <v>100</v>
      </c>
      <c r="L48" s="198" t="s">
        <v>451</v>
      </c>
      <c r="M48" s="216" t="s">
        <v>100</v>
      </c>
      <c r="N48" s="198" t="s">
        <v>451</v>
      </c>
      <c r="O48" s="201" t="s">
        <v>100</v>
      </c>
      <c r="P48" s="201" t="s">
        <v>452</v>
      </c>
      <c r="Q48" s="201" t="s">
        <v>229</v>
      </c>
      <c r="R48" s="201" t="s">
        <v>100</v>
      </c>
      <c r="S48" s="201" t="s">
        <v>452</v>
      </c>
      <c r="T48" s="201" t="s">
        <v>229</v>
      </c>
      <c r="U48" s="201" t="s">
        <v>100</v>
      </c>
      <c r="V48" s="201" t="s">
        <v>452</v>
      </c>
      <c r="W48" s="201" t="s">
        <v>229</v>
      </c>
      <c r="X48" s="201" t="s">
        <v>100</v>
      </c>
      <c r="Y48" s="201" t="s">
        <v>452</v>
      </c>
      <c r="Z48" s="201" t="s">
        <v>229</v>
      </c>
      <c r="AA48" s="201" t="s">
        <v>100</v>
      </c>
      <c r="AB48" s="201" t="s">
        <v>452</v>
      </c>
      <c r="AC48" s="201" t="s">
        <v>229</v>
      </c>
      <c r="AD48" s="201" t="s">
        <v>100</v>
      </c>
      <c r="AE48" s="201" t="s">
        <v>452</v>
      </c>
      <c r="AF48" s="201" t="s">
        <v>229</v>
      </c>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row>
    <row r="49" spans="1:62" s="68" customFormat="1" ht="16.5">
      <c r="A49" s="722"/>
      <c r="B49" s="278" t="s">
        <v>453</v>
      </c>
      <c r="C49" s="147"/>
      <c r="D49" s="214"/>
      <c r="E49" s="147"/>
      <c r="F49" s="214"/>
      <c r="G49" s="147"/>
      <c r="H49" s="214"/>
      <c r="I49" s="147"/>
      <c r="J49" s="214"/>
      <c r="K49" s="147"/>
      <c r="L49" s="214"/>
      <c r="M49" s="147"/>
      <c r="N49" s="214"/>
      <c r="O49" s="147"/>
      <c r="P49" s="211"/>
      <c r="Q49" s="214"/>
      <c r="R49" s="147"/>
      <c r="S49" s="211"/>
      <c r="T49" s="214"/>
      <c r="U49" s="147"/>
      <c r="V49" s="211"/>
      <c r="W49" s="214"/>
      <c r="X49" s="147"/>
      <c r="Y49" s="211"/>
      <c r="Z49" s="214"/>
      <c r="AA49" s="147"/>
      <c r="AB49" s="211"/>
      <c r="AC49" s="214"/>
      <c r="AD49" s="147"/>
      <c r="AE49" s="266"/>
      <c r="AF49" s="214"/>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row>
    <row r="50" spans="1:62" s="68" customFormat="1" ht="16.5">
      <c r="A50" s="722"/>
      <c r="B50" s="279" t="s">
        <v>454</v>
      </c>
      <c r="C50" s="147"/>
      <c r="D50" s="214"/>
      <c r="E50" s="147"/>
      <c r="F50" s="214"/>
      <c r="G50" s="147"/>
      <c r="H50" s="214"/>
      <c r="I50" s="147"/>
      <c r="J50" s="214"/>
      <c r="K50" s="147"/>
      <c r="L50" s="214"/>
      <c r="M50" s="147"/>
      <c r="N50" s="214"/>
      <c r="O50" s="147"/>
      <c r="P50" s="211"/>
      <c r="Q50" s="214"/>
      <c r="R50" s="147"/>
      <c r="S50" s="211"/>
      <c r="T50" s="214"/>
      <c r="U50" s="147"/>
      <c r="V50" s="211"/>
      <c r="W50" s="214"/>
      <c r="X50" s="147"/>
      <c r="Y50" s="211"/>
      <c r="Z50" s="214"/>
      <c r="AA50" s="147"/>
      <c r="AB50" s="211"/>
      <c r="AC50" s="214"/>
      <c r="AD50" s="147"/>
      <c r="AE50" s="266"/>
      <c r="AF50" s="214"/>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row>
    <row r="51" spans="1:62" s="68" customFormat="1" ht="16.5">
      <c r="A51" s="722"/>
      <c r="B51" s="279" t="s">
        <v>455</v>
      </c>
      <c r="C51" s="147"/>
      <c r="D51" s="214"/>
      <c r="E51" s="147"/>
      <c r="F51" s="214"/>
      <c r="G51" s="147"/>
      <c r="H51" s="214"/>
      <c r="I51" s="147"/>
      <c r="J51" s="214"/>
      <c r="K51" s="147"/>
      <c r="L51" s="214"/>
      <c r="M51" s="147"/>
      <c r="N51" s="214"/>
      <c r="O51" s="147"/>
      <c r="P51" s="211"/>
      <c r="Q51" s="214"/>
      <c r="R51" s="147"/>
      <c r="S51" s="211"/>
      <c r="T51" s="214"/>
      <c r="U51" s="147"/>
      <c r="V51" s="211"/>
      <c r="W51" s="214"/>
      <c r="X51" s="147"/>
      <c r="Y51" s="211"/>
      <c r="Z51" s="214"/>
      <c r="AA51" s="147"/>
      <c r="AB51" s="211"/>
      <c r="AC51" s="214"/>
      <c r="AD51" s="147"/>
      <c r="AE51" s="266"/>
      <c r="AF51" s="214"/>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row>
    <row r="52" spans="1:62" s="68" customFormat="1" ht="16.5">
      <c r="A52" s="722"/>
      <c r="B52" s="279" t="s">
        <v>456</v>
      </c>
      <c r="C52" s="147"/>
      <c r="D52" s="214"/>
      <c r="E52" s="147"/>
      <c r="F52" s="214"/>
      <c r="G52" s="147"/>
      <c r="H52" s="214"/>
      <c r="I52" s="147"/>
      <c r="J52" s="214"/>
      <c r="K52" s="147"/>
      <c r="L52" s="214"/>
      <c r="M52" s="147"/>
      <c r="N52" s="214"/>
      <c r="O52" s="147"/>
      <c r="P52" s="211"/>
      <c r="Q52" s="214"/>
      <c r="R52" s="147"/>
      <c r="S52" s="211"/>
      <c r="T52" s="214"/>
      <c r="U52" s="147"/>
      <c r="V52" s="211"/>
      <c r="W52" s="214"/>
      <c r="X52" s="147"/>
      <c r="Y52" s="211"/>
      <c r="Z52" s="214"/>
      <c r="AA52" s="147"/>
      <c r="AB52" s="211"/>
      <c r="AC52" s="214"/>
      <c r="AD52" s="147"/>
      <c r="AE52" s="266"/>
      <c r="AF52" s="214"/>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row>
    <row r="53" spans="1:62" s="68" customFormat="1" ht="16.5">
      <c r="A53" s="722"/>
      <c r="B53" s="279" t="s">
        <v>457</v>
      </c>
      <c r="C53" s="147"/>
      <c r="D53" s="214"/>
      <c r="E53" s="147"/>
      <c r="F53" s="214"/>
      <c r="G53" s="147"/>
      <c r="H53" s="214"/>
      <c r="I53" s="147"/>
      <c r="J53" s="214"/>
      <c r="K53" s="147"/>
      <c r="L53" s="214"/>
      <c r="M53" s="147"/>
      <c r="N53" s="214"/>
      <c r="O53" s="147"/>
      <c r="P53" s="211"/>
      <c r="Q53" s="214"/>
      <c r="R53" s="147"/>
      <c r="S53" s="211"/>
      <c r="T53" s="214"/>
      <c r="U53" s="147"/>
      <c r="V53" s="211"/>
      <c r="W53" s="214"/>
      <c r="X53" s="147"/>
      <c r="Y53" s="211"/>
      <c r="Z53" s="214"/>
      <c r="AA53" s="147"/>
      <c r="AB53" s="211"/>
      <c r="AC53" s="214"/>
      <c r="AD53" s="147"/>
      <c r="AE53" s="266"/>
      <c r="AF53" s="214"/>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row>
    <row r="54" spans="1:62" s="68" customFormat="1" ht="16.5">
      <c r="A54" s="722"/>
      <c r="B54" s="279" t="s">
        <v>458</v>
      </c>
      <c r="C54" s="147"/>
      <c r="D54" s="214"/>
      <c r="E54" s="147"/>
      <c r="F54" s="214"/>
      <c r="G54" s="147"/>
      <c r="H54" s="214"/>
      <c r="I54" s="147"/>
      <c r="J54" s="214"/>
      <c r="K54" s="147"/>
      <c r="L54" s="214"/>
      <c r="M54" s="147"/>
      <c r="N54" s="214"/>
      <c r="O54" s="147"/>
      <c r="P54" s="211"/>
      <c r="Q54" s="214"/>
      <c r="R54" s="147"/>
      <c r="S54" s="211"/>
      <c r="T54" s="214"/>
      <c r="U54" s="147"/>
      <c r="V54" s="211"/>
      <c r="W54" s="214"/>
      <c r="X54" s="147"/>
      <c r="Y54" s="211"/>
      <c r="Z54" s="214"/>
      <c r="AA54" s="147"/>
      <c r="AB54" s="211"/>
      <c r="AC54" s="214"/>
      <c r="AD54" s="147"/>
      <c r="AE54" s="266"/>
      <c r="AF54" s="214"/>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row>
    <row r="55" spans="1:62" s="68" customFormat="1" ht="16.5">
      <c r="A55" s="722"/>
      <c r="B55" s="279" t="s">
        <v>459</v>
      </c>
      <c r="C55" s="147"/>
      <c r="D55" s="214"/>
      <c r="E55" s="147"/>
      <c r="F55" s="214"/>
      <c r="G55" s="147"/>
      <c r="H55" s="214"/>
      <c r="I55" s="147"/>
      <c r="J55" s="214"/>
      <c r="K55" s="147"/>
      <c r="L55" s="214"/>
      <c r="M55" s="147"/>
      <c r="N55" s="214"/>
      <c r="O55" s="147"/>
      <c r="P55" s="211"/>
      <c r="Q55" s="214"/>
      <c r="R55" s="147"/>
      <c r="S55" s="211"/>
      <c r="T55" s="214"/>
      <c r="U55" s="147"/>
      <c r="V55" s="211"/>
      <c r="W55" s="214"/>
      <c r="X55" s="147"/>
      <c r="Y55" s="211"/>
      <c r="Z55" s="214"/>
      <c r="AA55" s="147"/>
      <c r="AB55" s="211"/>
      <c r="AC55" s="214"/>
      <c r="AD55" s="147"/>
      <c r="AE55" s="266"/>
      <c r="AF55" s="214"/>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row>
    <row r="56" spans="1:62" s="68" customFormat="1" ht="16.5">
      <c r="A56" s="722"/>
      <c r="B56" s="279" t="s">
        <v>460</v>
      </c>
      <c r="C56" s="147"/>
      <c r="D56" s="214"/>
      <c r="E56" s="147"/>
      <c r="F56" s="214"/>
      <c r="G56" s="147"/>
      <c r="H56" s="214"/>
      <c r="I56" s="147"/>
      <c r="J56" s="214"/>
      <c r="K56" s="147"/>
      <c r="L56" s="214"/>
      <c r="M56" s="147"/>
      <c r="N56" s="214"/>
      <c r="O56" s="147"/>
      <c r="P56" s="211"/>
      <c r="Q56" s="214"/>
      <c r="R56" s="147"/>
      <c r="S56" s="211"/>
      <c r="T56" s="214"/>
      <c r="U56" s="147"/>
      <c r="V56" s="211"/>
      <c r="W56" s="214"/>
      <c r="X56" s="147"/>
      <c r="Y56" s="211"/>
      <c r="Z56" s="214"/>
      <c r="AA56" s="147"/>
      <c r="AB56" s="211"/>
      <c r="AC56" s="214"/>
      <c r="AD56" s="147"/>
      <c r="AE56" s="266"/>
      <c r="AF56" s="214"/>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row>
    <row r="57" spans="1:62" s="68" customFormat="1" ht="16.5">
      <c r="A57" s="722"/>
      <c r="B57" s="279" t="s">
        <v>461</v>
      </c>
      <c r="C57" s="147"/>
      <c r="D57" s="214"/>
      <c r="E57" s="147"/>
      <c r="F57" s="214"/>
      <c r="G57" s="147"/>
      <c r="H57" s="214"/>
      <c r="I57" s="147"/>
      <c r="J57" s="214"/>
      <c r="K57" s="147"/>
      <c r="L57" s="214"/>
      <c r="M57" s="147"/>
      <c r="N57" s="214"/>
      <c r="O57" s="147"/>
      <c r="P57" s="211"/>
      <c r="Q57" s="214"/>
      <c r="R57" s="147"/>
      <c r="S57" s="211"/>
      <c r="T57" s="214"/>
      <c r="U57" s="147"/>
      <c r="V57" s="211"/>
      <c r="W57" s="214"/>
      <c r="X57" s="147"/>
      <c r="Y57" s="211"/>
      <c r="Z57" s="214"/>
      <c r="AA57" s="147"/>
      <c r="AB57" s="211"/>
      <c r="AC57" s="214"/>
      <c r="AD57" s="147"/>
      <c r="AE57" s="266"/>
      <c r="AF57" s="214"/>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row>
    <row r="58" spans="1:62" s="68" customFormat="1" ht="16.5">
      <c r="A58" s="722"/>
      <c r="B58" s="279" t="s">
        <v>462</v>
      </c>
      <c r="C58" s="147"/>
      <c r="D58" s="214"/>
      <c r="E58" s="147"/>
      <c r="F58" s="214"/>
      <c r="G58" s="147"/>
      <c r="H58" s="214"/>
      <c r="I58" s="147"/>
      <c r="J58" s="214"/>
      <c r="K58" s="147"/>
      <c r="L58" s="214"/>
      <c r="M58" s="147"/>
      <c r="N58" s="214"/>
      <c r="O58" s="147"/>
      <c r="P58" s="211"/>
      <c r="Q58" s="214"/>
      <c r="R58" s="147"/>
      <c r="S58" s="211"/>
      <c r="T58" s="214"/>
      <c r="U58" s="147"/>
      <c r="V58" s="211"/>
      <c r="W58" s="214"/>
      <c r="X58" s="147"/>
      <c r="Y58" s="211"/>
      <c r="Z58" s="214"/>
      <c r="AA58" s="147"/>
      <c r="AB58" s="211"/>
      <c r="AC58" s="214"/>
      <c r="AD58" s="147"/>
      <c r="AE58" s="266"/>
      <c r="AF58" s="214"/>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row>
    <row r="59" spans="1:62" s="68" customFormat="1" ht="16.5">
      <c r="A59" s="722"/>
      <c r="B59" s="279" t="s">
        <v>463</v>
      </c>
      <c r="C59" s="147"/>
      <c r="D59" s="214"/>
      <c r="E59" s="147"/>
      <c r="F59" s="214"/>
      <c r="G59" s="147"/>
      <c r="H59" s="214"/>
      <c r="I59" s="147"/>
      <c r="J59" s="214"/>
      <c r="K59" s="147"/>
      <c r="L59" s="214"/>
      <c r="M59" s="147"/>
      <c r="N59" s="214"/>
      <c r="O59" s="147"/>
      <c r="P59" s="211"/>
      <c r="Q59" s="214"/>
      <c r="R59" s="147"/>
      <c r="S59" s="211"/>
      <c r="T59" s="214"/>
      <c r="U59" s="147"/>
      <c r="V59" s="211"/>
      <c r="W59" s="214"/>
      <c r="X59" s="147"/>
      <c r="Y59" s="211"/>
      <c r="Z59" s="214"/>
      <c r="AA59" s="147"/>
      <c r="AB59" s="211"/>
      <c r="AC59" s="214"/>
      <c r="AD59" s="147"/>
      <c r="AE59" s="266"/>
      <c r="AF59" s="214"/>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row>
    <row r="60" spans="1:62" s="68" customFormat="1" ht="16.5">
      <c r="A60" s="722"/>
      <c r="B60" s="279" t="s">
        <v>464</v>
      </c>
      <c r="C60" s="147"/>
      <c r="D60" s="214"/>
      <c r="E60" s="147"/>
      <c r="F60" s="214"/>
      <c r="G60" s="147"/>
      <c r="H60" s="214"/>
      <c r="I60" s="147"/>
      <c r="J60" s="214"/>
      <c r="K60" s="147"/>
      <c r="L60" s="214"/>
      <c r="M60" s="147"/>
      <c r="N60" s="214"/>
      <c r="O60" s="147"/>
      <c r="P60" s="211"/>
      <c r="Q60" s="214"/>
      <c r="R60" s="147"/>
      <c r="S60" s="211"/>
      <c r="T60" s="214"/>
      <c r="U60" s="147"/>
      <c r="V60" s="211"/>
      <c r="W60" s="214"/>
      <c r="X60" s="147"/>
      <c r="Y60" s="211"/>
      <c r="Z60" s="214"/>
      <c r="AA60" s="147"/>
      <c r="AB60" s="211"/>
      <c r="AC60" s="214"/>
      <c r="AD60" s="147"/>
      <c r="AE60" s="266"/>
      <c r="AF60" s="214"/>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row>
    <row r="61" spans="1:62" s="68" customFormat="1" ht="16.5">
      <c r="A61" s="722"/>
      <c r="B61" s="279" t="s">
        <v>465</v>
      </c>
      <c r="C61" s="147"/>
      <c r="D61" s="214"/>
      <c r="E61" s="147"/>
      <c r="F61" s="214"/>
      <c r="G61" s="147"/>
      <c r="H61" s="214"/>
      <c r="I61" s="147"/>
      <c r="J61" s="214"/>
      <c r="K61" s="147"/>
      <c r="L61" s="214"/>
      <c r="M61" s="147"/>
      <c r="N61" s="214"/>
      <c r="O61" s="147"/>
      <c r="P61" s="211"/>
      <c r="Q61" s="214"/>
      <c r="R61" s="147"/>
      <c r="S61" s="211"/>
      <c r="T61" s="214"/>
      <c r="U61" s="147"/>
      <c r="V61" s="211"/>
      <c r="W61" s="214"/>
      <c r="X61" s="147"/>
      <c r="Y61" s="211"/>
      <c r="Z61" s="214"/>
      <c r="AA61" s="147"/>
      <c r="AB61" s="211"/>
      <c r="AC61" s="214"/>
      <c r="AD61" s="147"/>
      <c r="AE61" s="266"/>
      <c r="AF61" s="214"/>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row>
    <row r="62" spans="1:62" s="68" customFormat="1" ht="16.5">
      <c r="A62" s="722"/>
      <c r="B62" s="279" t="s">
        <v>466</v>
      </c>
      <c r="C62" s="147"/>
      <c r="D62" s="214"/>
      <c r="E62" s="147"/>
      <c r="F62" s="214"/>
      <c r="G62" s="147"/>
      <c r="H62" s="214"/>
      <c r="I62" s="147"/>
      <c r="J62" s="214"/>
      <c r="K62" s="147"/>
      <c r="L62" s="214"/>
      <c r="M62" s="147"/>
      <c r="N62" s="214"/>
      <c r="O62" s="147"/>
      <c r="P62" s="211"/>
      <c r="Q62" s="214"/>
      <c r="R62" s="147"/>
      <c r="S62" s="211"/>
      <c r="T62" s="214"/>
      <c r="U62" s="147"/>
      <c r="V62" s="211"/>
      <c r="W62" s="214"/>
      <c r="X62" s="147"/>
      <c r="Y62" s="211"/>
      <c r="Z62" s="214"/>
      <c r="AA62" s="147"/>
      <c r="AB62" s="211"/>
      <c r="AC62" s="214"/>
      <c r="AD62" s="147"/>
      <c r="AE62" s="266"/>
      <c r="AF62" s="214"/>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row>
    <row r="63" spans="1:62" s="68" customFormat="1" ht="16.5">
      <c r="A63" s="722"/>
      <c r="B63" s="279" t="s">
        <v>467</v>
      </c>
      <c r="C63" s="147"/>
      <c r="D63" s="214"/>
      <c r="E63" s="147"/>
      <c r="F63" s="214"/>
      <c r="G63" s="147"/>
      <c r="H63" s="214"/>
      <c r="I63" s="147"/>
      <c r="J63" s="214"/>
      <c r="K63" s="147"/>
      <c r="L63" s="214"/>
      <c r="M63" s="147"/>
      <c r="N63" s="214"/>
      <c r="O63" s="147"/>
      <c r="P63" s="211"/>
      <c r="Q63" s="214"/>
      <c r="R63" s="147"/>
      <c r="S63" s="211"/>
      <c r="T63" s="214"/>
      <c r="U63" s="147"/>
      <c r="V63" s="211"/>
      <c r="W63" s="214"/>
      <c r="X63" s="147"/>
      <c r="Y63" s="211"/>
      <c r="Z63" s="214"/>
      <c r="AA63" s="147"/>
      <c r="AB63" s="211"/>
      <c r="AC63" s="214"/>
      <c r="AD63" s="147"/>
      <c r="AE63" s="266"/>
      <c r="AF63" s="214"/>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row>
    <row r="64" spans="1:62" s="68" customFormat="1" ht="16.5">
      <c r="A64" s="722"/>
      <c r="B64" s="279" t="s">
        <v>468</v>
      </c>
      <c r="C64" s="147"/>
      <c r="D64" s="214"/>
      <c r="E64" s="147"/>
      <c r="F64" s="214"/>
      <c r="G64" s="147"/>
      <c r="H64" s="214"/>
      <c r="I64" s="147"/>
      <c r="J64" s="214"/>
      <c r="K64" s="147"/>
      <c r="L64" s="214"/>
      <c r="M64" s="147"/>
      <c r="N64" s="214"/>
      <c r="O64" s="147"/>
      <c r="P64" s="211"/>
      <c r="Q64" s="214"/>
      <c r="R64" s="147"/>
      <c r="S64" s="211"/>
      <c r="T64" s="214"/>
      <c r="U64" s="147"/>
      <c r="V64" s="211"/>
      <c r="W64" s="214"/>
      <c r="X64" s="147"/>
      <c r="Y64" s="211"/>
      <c r="Z64" s="214"/>
      <c r="AA64" s="147"/>
      <c r="AB64" s="211"/>
      <c r="AC64" s="214"/>
      <c r="AD64" s="147"/>
      <c r="AE64" s="266"/>
      <c r="AF64" s="214"/>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row>
    <row r="65" spans="1:62" s="68" customFormat="1" ht="16.5">
      <c r="A65" s="722"/>
      <c r="B65" s="279" t="s">
        <v>469</v>
      </c>
      <c r="C65" s="147"/>
      <c r="D65" s="214"/>
      <c r="E65" s="147"/>
      <c r="F65" s="214"/>
      <c r="G65" s="147"/>
      <c r="H65" s="214"/>
      <c r="I65" s="147"/>
      <c r="J65" s="214"/>
      <c r="K65" s="147"/>
      <c r="L65" s="214"/>
      <c r="M65" s="147"/>
      <c r="N65" s="214"/>
      <c r="O65" s="147"/>
      <c r="P65" s="211"/>
      <c r="Q65" s="214"/>
      <c r="R65" s="147"/>
      <c r="S65" s="211"/>
      <c r="T65" s="214"/>
      <c r="U65" s="147"/>
      <c r="V65" s="211"/>
      <c r="W65" s="214"/>
      <c r="X65" s="147"/>
      <c r="Y65" s="211"/>
      <c r="Z65" s="214"/>
      <c r="AA65" s="147"/>
      <c r="AB65" s="211"/>
      <c r="AC65" s="214"/>
      <c r="AD65" s="147"/>
      <c r="AE65" s="266"/>
      <c r="AF65" s="214"/>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row>
    <row r="66" spans="1:62" s="68" customFormat="1" ht="16.5">
      <c r="A66" s="722"/>
      <c r="B66" s="279" t="s">
        <v>470</v>
      </c>
      <c r="C66" s="147"/>
      <c r="D66" s="214"/>
      <c r="E66" s="147"/>
      <c r="F66" s="214"/>
      <c r="G66" s="147"/>
      <c r="H66" s="214"/>
      <c r="I66" s="147"/>
      <c r="J66" s="214"/>
      <c r="K66" s="147"/>
      <c r="L66" s="214"/>
      <c r="M66" s="147"/>
      <c r="N66" s="214"/>
      <c r="O66" s="147"/>
      <c r="P66" s="211"/>
      <c r="Q66" s="214"/>
      <c r="R66" s="147"/>
      <c r="S66" s="211"/>
      <c r="T66" s="214"/>
      <c r="U66" s="147"/>
      <c r="V66" s="211"/>
      <c r="W66" s="214"/>
      <c r="X66" s="147"/>
      <c r="Y66" s="211"/>
      <c r="Z66" s="214"/>
      <c r="AA66" s="147"/>
      <c r="AB66" s="211"/>
      <c r="AC66" s="214"/>
      <c r="AD66" s="147"/>
      <c r="AE66" s="266"/>
      <c r="AF66" s="214"/>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row>
    <row r="67" spans="1:62" s="68" customFormat="1" ht="16.5">
      <c r="A67" s="722"/>
      <c r="B67" s="279" t="s">
        <v>471</v>
      </c>
      <c r="C67" s="147"/>
      <c r="D67" s="214"/>
      <c r="E67" s="147"/>
      <c r="F67" s="214"/>
      <c r="G67" s="147"/>
      <c r="H67" s="214"/>
      <c r="I67" s="147"/>
      <c r="J67" s="214"/>
      <c r="K67" s="147"/>
      <c r="L67" s="214"/>
      <c r="M67" s="147"/>
      <c r="N67" s="214"/>
      <c r="O67" s="147"/>
      <c r="P67" s="211"/>
      <c r="Q67" s="214"/>
      <c r="R67" s="147"/>
      <c r="S67" s="211"/>
      <c r="T67" s="214"/>
      <c r="U67" s="147"/>
      <c r="V67" s="211"/>
      <c r="W67" s="214"/>
      <c r="X67" s="147"/>
      <c r="Y67" s="211"/>
      <c r="Z67" s="214"/>
      <c r="AA67" s="147"/>
      <c r="AB67" s="211"/>
      <c r="AC67" s="214"/>
      <c r="AD67" s="147"/>
      <c r="AE67" s="266"/>
      <c r="AF67" s="214"/>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row>
    <row r="68" spans="1:62" s="68" customFormat="1" ht="16.5">
      <c r="A68" s="722"/>
      <c r="B68" s="280" t="s">
        <v>472</v>
      </c>
      <c r="C68" s="272"/>
      <c r="D68" s="274"/>
      <c r="E68" s="272"/>
      <c r="F68" s="274"/>
      <c r="G68" s="272"/>
      <c r="H68" s="274"/>
      <c r="I68" s="272"/>
      <c r="J68" s="274"/>
      <c r="K68" s="272"/>
      <c r="L68" s="274"/>
      <c r="M68" s="272"/>
      <c r="N68" s="274"/>
      <c r="O68" s="272"/>
      <c r="P68" s="273"/>
      <c r="Q68" s="274"/>
      <c r="R68" s="272"/>
      <c r="S68" s="273"/>
      <c r="T68" s="274"/>
      <c r="U68" s="272"/>
      <c r="V68" s="273"/>
      <c r="W68" s="274"/>
      <c r="X68" s="272"/>
      <c r="Y68" s="273"/>
      <c r="Z68" s="274"/>
      <c r="AA68" s="272"/>
      <c r="AB68" s="273"/>
      <c r="AC68" s="274"/>
      <c r="AD68" s="272"/>
      <c r="AE68" s="273"/>
      <c r="AF68" s="274"/>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row>
    <row r="69" spans="1:62" s="68" customFormat="1" ht="17.25" thickBot="1">
      <c r="A69" s="469"/>
      <c r="B69" s="267" t="s">
        <v>93</v>
      </c>
      <c r="C69" s="184"/>
      <c r="D69" s="275"/>
      <c r="E69" s="184"/>
      <c r="F69" s="275"/>
      <c r="G69" s="184"/>
      <c r="H69" s="275"/>
      <c r="I69" s="184"/>
      <c r="J69" s="275"/>
      <c r="K69" s="276"/>
      <c r="L69" s="277"/>
      <c r="M69" s="276"/>
      <c r="N69" s="277"/>
      <c r="O69" s="276"/>
      <c r="P69" s="185"/>
      <c r="Q69" s="275"/>
      <c r="R69" s="184"/>
      <c r="S69" s="185"/>
      <c r="T69" s="275"/>
      <c r="U69" s="184"/>
      <c r="V69" s="185"/>
      <c r="W69" s="275"/>
      <c r="X69" s="184"/>
      <c r="Y69" s="185"/>
      <c r="Z69" s="275"/>
      <c r="AA69" s="184"/>
      <c r="AB69" s="185"/>
      <c r="AC69" s="275"/>
      <c r="AD69" s="184"/>
      <c r="AE69" s="185"/>
      <c r="AF69" s="275"/>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row>
  </sheetData>
  <mergeCells count="48">
    <mergeCell ref="O21:AF21"/>
    <mergeCell ref="A19:AF19"/>
    <mergeCell ref="A20:B20"/>
    <mergeCell ref="C20:AF20"/>
    <mergeCell ref="I22:J22"/>
    <mergeCell ref="A21:A44"/>
    <mergeCell ref="B21:B23"/>
    <mergeCell ref="E22:F22"/>
    <mergeCell ref="C22:D22"/>
    <mergeCell ref="G22:H22"/>
    <mergeCell ref="X22:Z22"/>
    <mergeCell ref="AA22:AC22"/>
    <mergeCell ref="AD22:AF22"/>
    <mergeCell ref="K22:L22"/>
    <mergeCell ref="M22:N22"/>
    <mergeCell ref="O22:Q22"/>
    <mergeCell ref="U47:W47"/>
    <mergeCell ref="U22:W22"/>
    <mergeCell ref="A1:A4"/>
    <mergeCell ref="B1:AF4"/>
    <mergeCell ref="AC8:AD8"/>
    <mergeCell ref="AC9:AD9"/>
    <mergeCell ref="A8:A11"/>
    <mergeCell ref="AC10:AD10"/>
    <mergeCell ref="AC11:AD11"/>
    <mergeCell ref="B8:AA11"/>
    <mergeCell ref="M14:O14"/>
    <mergeCell ref="M15:O15"/>
    <mergeCell ref="M16:O16"/>
    <mergeCell ref="O47:Q47"/>
    <mergeCell ref="C46:N46"/>
    <mergeCell ref="K14:L16"/>
    <mergeCell ref="C21:N21"/>
    <mergeCell ref="R22:T22"/>
    <mergeCell ref="A14:A16"/>
    <mergeCell ref="O46:AF46"/>
    <mergeCell ref="X47:Z47"/>
    <mergeCell ref="AA47:AC47"/>
    <mergeCell ref="AD47:AF47"/>
    <mergeCell ref="M47:N47"/>
    <mergeCell ref="K47:L47"/>
    <mergeCell ref="A46:A69"/>
    <mergeCell ref="B46:B48"/>
    <mergeCell ref="I47:J47"/>
    <mergeCell ref="G47:H47"/>
    <mergeCell ref="E47:F47"/>
    <mergeCell ref="C47:D47"/>
    <mergeCell ref="R47:T47"/>
  </mergeCells>
  <phoneticPr fontId="52"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8" sqref="J18"/>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520"/>
      <c r="B1" s="753" t="s">
        <v>182</v>
      </c>
      <c r="C1" s="753"/>
      <c r="D1" s="753"/>
      <c r="E1" s="160" t="s">
        <v>474</v>
      </c>
    </row>
    <row r="2" spans="1:5" ht="22.5" customHeight="1" thickBot="1">
      <c r="A2" s="520"/>
      <c r="B2" s="754" t="s">
        <v>184</v>
      </c>
      <c r="C2" s="754"/>
      <c r="D2" s="754"/>
      <c r="E2" s="160" t="s">
        <v>185</v>
      </c>
    </row>
    <row r="3" spans="1:5" ht="22.5" customHeight="1" thickBot="1">
      <c r="A3" s="520"/>
      <c r="B3" s="627" t="s">
        <v>186</v>
      </c>
      <c r="C3" s="628"/>
      <c r="D3" s="629"/>
      <c r="E3" s="160" t="s">
        <v>187</v>
      </c>
    </row>
    <row r="4" spans="1:5" ht="22.5" customHeight="1" thickBot="1">
      <c r="A4" s="520"/>
      <c r="B4" s="630" t="s">
        <v>475</v>
      </c>
      <c r="C4" s="631"/>
      <c r="D4" s="632"/>
      <c r="E4" s="161" t="s">
        <v>476</v>
      </c>
    </row>
    <row r="5" spans="1:5" ht="15.75" thickBot="1">
      <c r="A5" s="126"/>
      <c r="B5" s="126"/>
      <c r="C5" s="126"/>
      <c r="D5" s="126"/>
      <c r="E5" s="126"/>
    </row>
    <row r="6" spans="1:5">
      <c r="A6" s="656" t="s">
        <v>477</v>
      </c>
      <c r="B6" s="657"/>
      <c r="C6" s="657"/>
      <c r="D6" s="657"/>
      <c r="E6" s="658"/>
    </row>
    <row r="7" spans="1:5" ht="45.75" customHeight="1" thickBot="1">
      <c r="A7" s="127" t="s">
        <v>478</v>
      </c>
      <c r="B7" s="127" t="s">
        <v>479</v>
      </c>
      <c r="C7" s="128" t="s">
        <v>480</v>
      </c>
      <c r="D7" s="751" t="s">
        <v>481</v>
      </c>
      <c r="E7" s="752"/>
    </row>
    <row r="8" spans="1:5">
      <c r="A8" s="129"/>
      <c r="B8" s="130"/>
      <c r="C8" s="143"/>
      <c r="D8" s="755"/>
      <c r="E8" s="756"/>
    </row>
    <row r="9" spans="1:5">
      <c r="A9" s="129"/>
      <c r="B9" s="130"/>
      <c r="C9" s="144"/>
      <c r="D9" s="757"/>
      <c r="E9" s="758"/>
    </row>
    <row r="10" spans="1:5">
      <c r="A10" s="129"/>
      <c r="B10" s="130"/>
      <c r="C10" s="144"/>
      <c r="D10" s="757"/>
      <c r="E10" s="758"/>
    </row>
    <row r="11" spans="1:5">
      <c r="A11" s="131"/>
      <c r="B11" s="132"/>
      <c r="C11" s="144"/>
      <c r="D11" s="757"/>
      <c r="E11" s="758"/>
    </row>
    <row r="12" spans="1:5">
      <c r="A12" s="133"/>
      <c r="B12" s="132"/>
      <c r="C12" s="144"/>
      <c r="D12" s="757"/>
      <c r="E12" s="758"/>
    </row>
    <row r="13" spans="1:5">
      <c r="A13" s="133"/>
      <c r="B13" s="132"/>
      <c r="C13" s="145"/>
      <c r="D13" s="757"/>
      <c r="E13" s="758"/>
    </row>
    <row r="14" spans="1:5">
      <c r="A14" s="133"/>
      <c r="B14" s="132"/>
      <c r="C14" s="145"/>
      <c r="D14" s="757"/>
      <c r="E14" s="758"/>
    </row>
    <row r="15" spans="1:5">
      <c r="A15" s="134"/>
      <c r="B15" s="132"/>
      <c r="C15" s="144"/>
      <c r="D15" s="757"/>
      <c r="E15" s="758"/>
    </row>
    <row r="16" spans="1:5">
      <c r="A16" s="135"/>
      <c r="B16" s="136"/>
      <c r="C16" s="146"/>
      <c r="D16" s="757"/>
      <c r="E16" s="758"/>
    </row>
    <row r="17" spans="1:5">
      <c r="A17" s="135"/>
      <c r="B17" s="136"/>
      <c r="C17" s="146"/>
      <c r="D17" s="757"/>
      <c r="E17" s="758"/>
    </row>
    <row r="18" spans="1:5">
      <c r="A18" s="137"/>
      <c r="B18" s="138"/>
      <c r="C18" s="140"/>
      <c r="D18" s="757"/>
      <c r="E18" s="758"/>
    </row>
    <row r="19" spans="1:5">
      <c r="A19" s="139"/>
      <c r="B19" s="140"/>
      <c r="C19" s="140"/>
      <c r="D19" s="757"/>
      <c r="E19" s="758"/>
    </row>
    <row r="20" spans="1:5">
      <c r="A20" s="139"/>
      <c r="B20" s="140"/>
      <c r="C20" s="140"/>
      <c r="D20" s="757"/>
      <c r="E20" s="758"/>
    </row>
    <row r="21" spans="1:5">
      <c r="A21" s="139"/>
      <c r="B21" s="140"/>
      <c r="C21" s="140"/>
      <c r="D21" s="757"/>
      <c r="E21" s="758"/>
    </row>
    <row r="22" spans="1:5">
      <c r="A22" s="139"/>
      <c r="B22" s="140"/>
      <c r="C22" s="140"/>
      <c r="D22" s="757"/>
      <c r="E22" s="758"/>
    </row>
    <row r="23" spans="1:5">
      <c r="A23" s="139"/>
      <c r="B23" s="140"/>
      <c r="C23" s="140"/>
      <c r="D23" s="757"/>
      <c r="E23" s="758"/>
    </row>
    <row r="24" spans="1:5">
      <c r="A24" s="139"/>
      <c r="B24" s="140"/>
      <c r="C24" s="140"/>
      <c r="D24" s="757"/>
      <c r="E24" s="758"/>
    </row>
    <row r="25" spans="1:5">
      <c r="A25" s="139"/>
      <c r="B25" s="140"/>
      <c r="C25" s="140"/>
      <c r="D25" s="757"/>
      <c r="E25" s="758"/>
    </row>
    <row r="26" spans="1:5">
      <c r="A26" s="139"/>
      <c r="B26" s="140"/>
      <c r="C26" s="140"/>
      <c r="D26" s="757"/>
      <c r="E26" s="758"/>
    </row>
    <row r="27" spans="1:5">
      <c r="A27" s="139"/>
      <c r="B27" s="140"/>
      <c r="C27" s="140"/>
      <c r="D27" s="757"/>
      <c r="E27" s="758"/>
    </row>
    <row r="28" spans="1:5">
      <c r="A28" s="139"/>
      <c r="B28" s="140"/>
      <c r="C28" s="140"/>
      <c r="D28" s="757"/>
      <c r="E28" s="758"/>
    </row>
    <row r="29" spans="1:5">
      <c r="A29" s="139"/>
      <c r="B29" s="140"/>
      <c r="C29" s="140"/>
      <c r="D29" s="757"/>
      <c r="E29" s="758"/>
    </row>
    <row r="30" spans="1:5">
      <c r="A30" s="139"/>
      <c r="B30" s="140"/>
      <c r="C30" s="140"/>
      <c r="D30" s="757"/>
      <c r="E30" s="758"/>
    </row>
    <row r="31" spans="1:5">
      <c r="A31" s="139"/>
      <c r="B31" s="140"/>
      <c r="C31" s="140"/>
      <c r="D31" s="757"/>
      <c r="E31" s="758"/>
    </row>
    <row r="32" spans="1:5">
      <c r="A32" s="139"/>
      <c r="B32" s="140"/>
      <c r="C32" s="140"/>
      <c r="D32" s="757"/>
      <c r="E32" s="758"/>
    </row>
    <row r="33" spans="1:5">
      <c r="A33" s="139"/>
      <c r="B33" s="140"/>
      <c r="C33" s="140"/>
      <c r="D33" s="757"/>
      <c r="E33" s="758"/>
    </row>
    <row r="34" spans="1:5">
      <c r="A34" s="139"/>
      <c r="B34" s="140"/>
      <c r="C34" s="140"/>
      <c r="D34" s="757"/>
      <c r="E34" s="758"/>
    </row>
    <row r="35" spans="1:5" ht="15.75" thickBot="1">
      <c r="A35" s="141"/>
      <c r="B35" s="142"/>
      <c r="C35" s="142"/>
      <c r="D35" s="759"/>
      <c r="E35" s="760"/>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788" t="s">
        <v>23</v>
      </c>
      <c r="D2" s="788" t="s">
        <v>482</v>
      </c>
      <c r="F2" s="788" t="s">
        <v>20</v>
      </c>
    </row>
    <row r="3" spans="2:6">
      <c r="B3" s="788" t="s">
        <v>33</v>
      </c>
      <c r="D3" s="788" t="s">
        <v>34</v>
      </c>
      <c r="F3" s="788" t="s">
        <v>42</v>
      </c>
    </row>
    <row r="4" spans="2:6">
      <c r="B4" s="788" t="s">
        <v>21</v>
      </c>
      <c r="F4" s="788" t="s">
        <v>50</v>
      </c>
    </row>
    <row r="5" spans="2:6">
      <c r="F5" s="788" t="s">
        <v>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483</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7" t="s">
        <v>125</v>
      </c>
      <c r="D12" s="783"/>
      <c r="E12" s="436" t="s">
        <v>484</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row>
    <row r="15" spans="1:30" ht="29.25" customHeight="1">
      <c r="A15" s="344"/>
      <c r="B15" s="31"/>
      <c r="C15" s="411" t="s">
        <v>485</v>
      </c>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row>
    <row r="16" spans="1:30"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row>
    <row r="17" spans="1:30"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row>
    <row r="18" spans="1:30"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row>
    <row r="19" spans="1:30"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row>
    <row r="20" spans="1:30"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row>
    <row r="21" spans="1:30"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row>
    <row r="22" spans="1:30"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row>
    <row r="23" spans="1:30"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23</v>
      </c>
      <c r="X23" s="782"/>
      <c r="Y23" s="782"/>
      <c r="Z23" s="782"/>
      <c r="AA23" s="769"/>
      <c r="AB23" s="352"/>
      <c r="AC23" s="344"/>
      <c r="AD23" s="344"/>
    </row>
    <row r="24" spans="1:30"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row>
    <row r="25" spans="1:30"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row>
    <row r="26" spans="1:30" ht="29.25" customHeight="1">
      <c r="A26" s="344"/>
      <c r="B26" s="31"/>
      <c r="C26" s="438" t="s">
        <v>486</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row>
    <row r="27" spans="1:30"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row>
    <row r="28" spans="1:30"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row>
    <row r="29" spans="1:30" ht="29.25" customHeight="1">
      <c r="A29" s="344"/>
      <c r="B29" s="31"/>
      <c r="C29" s="438" t="s">
        <v>483</v>
      </c>
      <c r="D29" s="782"/>
      <c r="E29" s="782"/>
      <c r="F29" s="782"/>
      <c r="G29" s="782"/>
      <c r="H29" s="782"/>
      <c r="I29" s="782"/>
      <c r="J29" s="782"/>
      <c r="K29" s="769"/>
      <c r="L29" s="354"/>
      <c r="M29" s="438" t="s">
        <v>487</v>
      </c>
      <c r="N29" s="782"/>
      <c r="O29" s="782"/>
      <c r="P29" s="782"/>
      <c r="Q29" s="782"/>
      <c r="R29" s="782"/>
      <c r="S29" s="782"/>
      <c r="T29" s="782"/>
      <c r="U29" s="782"/>
      <c r="V29" s="782"/>
      <c r="W29" s="782"/>
      <c r="X29" s="782"/>
      <c r="Y29" s="782"/>
      <c r="Z29" s="782"/>
      <c r="AA29" s="769"/>
      <c r="AB29" s="360"/>
      <c r="AC29" s="344"/>
      <c r="AD29" s="344"/>
    </row>
    <row r="30" spans="1:30"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row>
    <row r="31" spans="1:30"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row>
    <row r="32" spans="1:30" ht="90" customHeight="1">
      <c r="A32" s="344"/>
      <c r="B32" s="31"/>
      <c r="C32" s="439" t="s">
        <v>488</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row>
    <row r="33" spans="1:30"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row>
    <row r="34" spans="1:30" ht="15.75" customHeight="1">
      <c r="A34" s="344"/>
      <c r="B34" s="31"/>
      <c r="C34" s="426" t="s">
        <v>139</v>
      </c>
      <c r="D34" s="778"/>
      <c r="E34" s="357"/>
      <c r="F34" s="411" t="s">
        <v>22</v>
      </c>
      <c r="G34" s="769"/>
      <c r="H34" s="357"/>
      <c r="I34" s="344"/>
      <c r="J34" s="364" t="s">
        <v>140</v>
      </c>
      <c r="K34" s="411">
        <v>1</v>
      </c>
      <c r="L34" s="782"/>
      <c r="M34" s="782"/>
      <c r="N34" s="769"/>
      <c r="O34" s="357"/>
      <c r="P34" s="357"/>
      <c r="Q34" s="348" t="s">
        <v>141</v>
      </c>
      <c r="R34" s="344"/>
      <c r="S34" s="357"/>
      <c r="T34" s="357"/>
      <c r="U34" s="357"/>
      <c r="V34" s="357"/>
      <c r="W34" s="411" t="s">
        <v>20</v>
      </c>
      <c r="X34" s="782"/>
      <c r="Y34" s="782"/>
      <c r="Z34" s="782"/>
      <c r="AA34" s="769"/>
      <c r="AB34" s="356"/>
      <c r="AC34" s="344"/>
      <c r="AD34" s="344"/>
    </row>
    <row r="35" spans="1:30"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row>
    <row r="36" spans="1:30" ht="32.25" customHeight="1">
      <c r="A36" s="344"/>
      <c r="B36" s="31"/>
      <c r="C36" s="344"/>
      <c r="D36" s="364" t="s">
        <v>142</v>
      </c>
      <c r="E36" s="357"/>
      <c r="F36" s="439" t="s">
        <v>489</v>
      </c>
      <c r="G36" s="782"/>
      <c r="H36" s="782"/>
      <c r="I36" s="782"/>
      <c r="J36" s="782"/>
      <c r="K36" s="782"/>
      <c r="L36" s="782"/>
      <c r="M36" s="769"/>
      <c r="N36" s="344"/>
      <c r="O36" s="364" t="s">
        <v>144</v>
      </c>
      <c r="P36" s="438">
        <v>1</v>
      </c>
      <c r="Q36" s="782"/>
      <c r="R36" s="782"/>
      <c r="S36" s="782"/>
      <c r="T36" s="782"/>
      <c r="U36" s="782"/>
      <c r="V36" s="782"/>
      <c r="W36" s="782"/>
      <c r="X36" s="782"/>
      <c r="Y36" s="782"/>
      <c r="Z36" s="782"/>
      <c r="AA36" s="769"/>
      <c r="AB36" s="352"/>
      <c r="AC36" s="344"/>
      <c r="AD36" s="344"/>
    </row>
    <row r="37" spans="1:30"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row>
    <row r="38" spans="1:30"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row>
    <row r="39" spans="1:30"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row>
    <row r="40" spans="1:30"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row>
    <row r="41" spans="1:30"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row>
    <row r="42" spans="1:30" ht="15.75" customHeight="1">
      <c r="A42" s="344"/>
      <c r="B42" s="31"/>
      <c r="C42" s="357" t="s">
        <v>140</v>
      </c>
      <c r="D42" s="438">
        <v>1</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row>
    <row r="43" spans="1:30"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row>
    <row r="44" spans="1:30"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row>
    <row r="45" spans="1:30"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row>
    <row r="46" spans="1:30"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row>
    <row r="47" spans="1:30"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row>
    <row r="48" spans="1:30"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row>
    <row r="49" spans="1:30"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row>
    <row r="50" spans="1:30" ht="15.75" customHeight="1">
      <c r="A50" s="371"/>
      <c r="B50" s="41"/>
      <c r="C50" s="44">
        <v>2024</v>
      </c>
      <c r="D50" s="45">
        <v>45474</v>
      </c>
      <c r="E50" s="421">
        <v>45656</v>
      </c>
      <c r="F50" s="769"/>
      <c r="G50" s="46">
        <v>1</v>
      </c>
      <c r="H50" s="424" t="s">
        <v>483</v>
      </c>
      <c r="I50" s="782"/>
      <c r="J50" s="782"/>
      <c r="K50" s="782"/>
      <c r="L50" s="782"/>
      <c r="M50" s="782"/>
      <c r="N50" s="782"/>
      <c r="O50" s="782"/>
      <c r="P50" s="782"/>
      <c r="Q50" s="782"/>
      <c r="R50" s="782"/>
      <c r="S50" s="782"/>
      <c r="T50" s="782"/>
      <c r="U50" s="782"/>
      <c r="V50" s="782"/>
      <c r="W50" s="782"/>
      <c r="X50" s="782"/>
      <c r="Y50" s="782"/>
      <c r="Z50" s="782"/>
      <c r="AA50" s="769"/>
      <c r="AB50" s="366"/>
      <c r="AC50" s="371"/>
      <c r="AD50" s="371"/>
    </row>
    <row r="51" spans="1:30" ht="15.75" customHeight="1">
      <c r="A51" s="371"/>
      <c r="B51" s="41"/>
      <c r="C51" s="44">
        <v>2025</v>
      </c>
      <c r="D51" s="45">
        <v>45658</v>
      </c>
      <c r="E51" s="421">
        <v>46021</v>
      </c>
      <c r="F51" s="769"/>
      <c r="G51" s="46">
        <v>1</v>
      </c>
      <c r="H51" s="424" t="s">
        <v>483</v>
      </c>
      <c r="I51" s="782"/>
      <c r="J51" s="782"/>
      <c r="K51" s="782"/>
      <c r="L51" s="782"/>
      <c r="M51" s="782"/>
      <c r="N51" s="782"/>
      <c r="O51" s="782"/>
      <c r="P51" s="782"/>
      <c r="Q51" s="782"/>
      <c r="R51" s="782"/>
      <c r="S51" s="782"/>
      <c r="T51" s="782"/>
      <c r="U51" s="782"/>
      <c r="V51" s="782"/>
      <c r="W51" s="782"/>
      <c r="X51" s="782"/>
      <c r="Y51" s="782"/>
      <c r="Z51" s="782"/>
      <c r="AA51" s="769"/>
      <c r="AB51" s="366"/>
      <c r="AC51" s="371"/>
      <c r="AD51" s="371"/>
    </row>
    <row r="52" spans="1:30" ht="15.75" customHeight="1">
      <c r="A52" s="371"/>
      <c r="B52" s="41"/>
      <c r="C52" s="44">
        <v>2026</v>
      </c>
      <c r="D52" s="45">
        <v>46023</v>
      </c>
      <c r="E52" s="421">
        <v>46386</v>
      </c>
      <c r="F52" s="769"/>
      <c r="G52" s="46">
        <v>1</v>
      </c>
      <c r="H52" s="424" t="s">
        <v>483</v>
      </c>
      <c r="I52" s="782"/>
      <c r="J52" s="782"/>
      <c r="K52" s="782"/>
      <c r="L52" s="782"/>
      <c r="M52" s="782"/>
      <c r="N52" s="782"/>
      <c r="O52" s="782"/>
      <c r="P52" s="782"/>
      <c r="Q52" s="782"/>
      <c r="R52" s="782"/>
      <c r="S52" s="782"/>
      <c r="T52" s="782"/>
      <c r="U52" s="782"/>
      <c r="V52" s="782"/>
      <c r="W52" s="782"/>
      <c r="X52" s="782"/>
      <c r="Y52" s="782"/>
      <c r="Z52" s="782"/>
      <c r="AA52" s="769"/>
      <c r="AB52" s="366"/>
      <c r="AC52" s="371"/>
      <c r="AD52" s="371"/>
    </row>
    <row r="53" spans="1:30" ht="15.75" customHeight="1">
      <c r="A53" s="371"/>
      <c r="B53" s="41"/>
      <c r="C53" s="44">
        <v>2027</v>
      </c>
      <c r="D53" s="45">
        <v>46388</v>
      </c>
      <c r="E53" s="421">
        <v>46751</v>
      </c>
      <c r="F53" s="769"/>
      <c r="G53" s="46">
        <v>1</v>
      </c>
      <c r="H53" s="424" t="s">
        <v>483</v>
      </c>
      <c r="I53" s="782"/>
      <c r="J53" s="782"/>
      <c r="K53" s="782"/>
      <c r="L53" s="782"/>
      <c r="M53" s="782"/>
      <c r="N53" s="782"/>
      <c r="O53" s="782"/>
      <c r="P53" s="782"/>
      <c r="Q53" s="782"/>
      <c r="R53" s="782"/>
      <c r="S53" s="782"/>
      <c r="T53" s="782"/>
      <c r="U53" s="782"/>
      <c r="V53" s="782"/>
      <c r="W53" s="782"/>
      <c r="X53" s="782"/>
      <c r="Y53" s="782"/>
      <c r="Z53" s="782"/>
      <c r="AA53" s="769"/>
      <c r="AB53" s="366"/>
      <c r="AC53" s="371"/>
      <c r="AD53" s="371"/>
    </row>
    <row r="54" spans="1:30"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row>
    <row r="55" spans="1:30"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row>
    <row r="56" spans="1:30"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row>
    <row r="57" spans="1:30"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row>
    <row r="58" spans="1:30"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row>
    <row r="59" spans="1:30"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row>
    <row r="60" spans="1:30"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row>
    <row r="61" spans="1:30"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row>
    <row r="62" spans="1:30"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row>
    <row r="63" spans="1:30"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row>
    <row r="64" spans="1:30"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row>
    <row r="65" spans="1:30"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row>
    <row r="66" spans="1:30"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row>
    <row r="67" spans="1:30"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row>
    <row r="68" spans="1:30"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row>
    <row r="69" spans="1:30"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row>
    <row r="70" spans="1:30"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row>
    <row r="71" spans="1:30"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row>
    <row r="72" spans="1:30"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row>
    <row r="73" spans="1:30"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row>
    <row r="74" spans="1:30"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row>
    <row r="75" spans="1:30"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row>
    <row r="76" spans="1:30"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row>
    <row r="77" spans="1:30"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row>
    <row r="78" spans="1:30"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row>
    <row r="79" spans="1:30"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row>
    <row r="80" spans="1:30"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row>
    <row r="81" spans="1:30"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row>
    <row r="82" spans="1:30"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row>
    <row r="83" spans="1:30"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490</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7" t="s">
        <v>125</v>
      </c>
      <c r="D12" s="783"/>
      <c r="E12" s="436" t="s">
        <v>491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row>
    <row r="15" spans="1:30" ht="29.25" customHeight="1">
      <c r="A15" s="344"/>
      <c r="B15" s="31"/>
      <c r="C15" s="411" t="s">
        <v>492</v>
      </c>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row>
    <row r="16" spans="1:30"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row>
    <row r="17" spans="1:30"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row>
    <row r="18" spans="1:30"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row>
    <row r="19" spans="1:30"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row>
    <row r="20" spans="1:30"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row>
    <row r="21" spans="1:30"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row>
    <row r="22" spans="1:30"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row>
    <row r="23" spans="1:30"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21</v>
      </c>
      <c r="X23" s="782"/>
      <c r="Y23" s="782"/>
      <c r="Z23" s="782"/>
      <c r="AA23" s="769"/>
      <c r="AB23" s="352"/>
      <c r="AC23" s="344"/>
      <c r="AD23" s="344"/>
    </row>
    <row r="24" spans="1:30"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row>
    <row r="25" spans="1:30"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row>
    <row r="26" spans="1:30" ht="39.75" customHeight="1">
      <c r="A26" s="344"/>
      <c r="B26" s="31"/>
      <c r="C26" s="761" t="s">
        <v>493</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row>
    <row r="27" spans="1:30"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row>
    <row r="28" spans="1:30"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row>
    <row r="29" spans="1:30" ht="29.25" customHeight="1">
      <c r="A29" s="344"/>
      <c r="B29" s="31"/>
      <c r="C29" s="438" t="s">
        <v>494</v>
      </c>
      <c r="D29" s="782"/>
      <c r="E29" s="782"/>
      <c r="F29" s="782"/>
      <c r="G29" s="782"/>
      <c r="H29" s="782"/>
      <c r="I29" s="782"/>
      <c r="J29" s="782"/>
      <c r="K29" s="769"/>
      <c r="L29" s="354"/>
      <c r="M29" s="438"/>
      <c r="N29" s="782"/>
      <c r="O29" s="782"/>
      <c r="P29" s="782"/>
      <c r="Q29" s="782"/>
      <c r="R29" s="782"/>
      <c r="S29" s="782"/>
      <c r="T29" s="782"/>
      <c r="U29" s="782"/>
      <c r="V29" s="782"/>
      <c r="W29" s="782"/>
      <c r="X29" s="782"/>
      <c r="Y29" s="782"/>
      <c r="Z29" s="782"/>
      <c r="AA29" s="769"/>
      <c r="AB29" s="360"/>
      <c r="AC29" s="344"/>
      <c r="AD29" s="344"/>
    </row>
    <row r="30" spans="1:30"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row>
    <row r="31" spans="1:30"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row>
    <row r="32" spans="1:30" ht="90" customHeight="1">
      <c r="A32" s="344"/>
      <c r="B32" s="31"/>
      <c r="C32" s="439" t="s">
        <v>495</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row>
    <row r="33" spans="1:30"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row>
    <row r="34" spans="1:30" ht="15.75" customHeight="1">
      <c r="A34" s="344"/>
      <c r="B34" s="31"/>
      <c r="C34" s="426" t="s">
        <v>139</v>
      </c>
      <c r="D34" s="778"/>
      <c r="E34" s="357"/>
      <c r="F34" s="411" t="s">
        <v>22</v>
      </c>
      <c r="G34" s="769"/>
      <c r="H34" s="357"/>
      <c r="I34" s="344"/>
      <c r="J34" s="364" t="s">
        <v>140</v>
      </c>
      <c r="K34" s="411">
        <v>1.2</v>
      </c>
      <c r="L34" s="782"/>
      <c r="M34" s="782"/>
      <c r="N34" s="769"/>
      <c r="O34" s="357"/>
      <c r="P34" s="357"/>
      <c r="Q34" s="348" t="s">
        <v>141</v>
      </c>
      <c r="R34" s="344"/>
      <c r="S34" s="357"/>
      <c r="T34" s="357"/>
      <c r="U34" s="357"/>
      <c r="V34" s="357"/>
      <c r="W34" s="411" t="s">
        <v>20</v>
      </c>
      <c r="X34" s="782"/>
      <c r="Y34" s="782"/>
      <c r="Z34" s="782"/>
      <c r="AA34" s="769"/>
      <c r="AB34" s="356"/>
      <c r="AC34" s="344"/>
      <c r="AD34" s="344"/>
    </row>
    <row r="35" spans="1:30"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row>
    <row r="36" spans="1:30" ht="32.25" customHeight="1">
      <c r="A36" s="344"/>
      <c r="B36" s="31"/>
      <c r="C36" s="344"/>
      <c r="D36" s="364" t="s">
        <v>142</v>
      </c>
      <c r="E36" s="357"/>
      <c r="F36" s="439" t="s">
        <v>496</v>
      </c>
      <c r="G36" s="782"/>
      <c r="H36" s="782"/>
      <c r="I36" s="782"/>
      <c r="J36" s="782"/>
      <c r="K36" s="782"/>
      <c r="L36" s="782"/>
      <c r="M36" s="769"/>
      <c r="N36" s="344"/>
      <c r="O36" s="364" t="s">
        <v>144</v>
      </c>
      <c r="P36" s="438">
        <v>0</v>
      </c>
      <c r="Q36" s="782"/>
      <c r="R36" s="782"/>
      <c r="S36" s="782"/>
      <c r="T36" s="782"/>
      <c r="U36" s="782"/>
      <c r="V36" s="782"/>
      <c r="W36" s="782"/>
      <c r="X36" s="782"/>
      <c r="Y36" s="782"/>
      <c r="Z36" s="782"/>
      <c r="AA36" s="769"/>
      <c r="AB36" s="352"/>
      <c r="AC36" s="344"/>
      <c r="AD36" s="344"/>
    </row>
    <row r="37" spans="1:30"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row>
    <row r="38" spans="1:30"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row>
    <row r="39" spans="1:30"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row>
    <row r="40" spans="1:30"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row>
    <row r="41" spans="1:30"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row>
    <row r="42" spans="1:30" ht="15.75" customHeight="1">
      <c r="A42" s="344"/>
      <c r="B42" s="31"/>
      <c r="C42" s="357" t="s">
        <v>140</v>
      </c>
      <c r="D42" s="438">
        <v>1</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row>
    <row r="43" spans="1:30"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row>
    <row r="44" spans="1:30"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row>
    <row r="45" spans="1:30"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row>
    <row r="46" spans="1:30"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row>
    <row r="47" spans="1:30"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row>
    <row r="48" spans="1:30"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row>
    <row r="49" spans="1:30"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row>
    <row r="50" spans="1:30" ht="15.75" customHeight="1">
      <c r="A50" s="371"/>
      <c r="B50" s="41"/>
      <c r="C50" s="44">
        <v>2024</v>
      </c>
      <c r="D50" s="45">
        <v>45474</v>
      </c>
      <c r="E50" s="421">
        <v>45656</v>
      </c>
      <c r="F50" s="769"/>
      <c r="G50" s="46">
        <v>1.2</v>
      </c>
      <c r="H50" s="424" t="s">
        <v>497</v>
      </c>
      <c r="I50" s="782"/>
      <c r="J50" s="782"/>
      <c r="K50" s="782"/>
      <c r="L50" s="782"/>
      <c r="M50" s="782"/>
      <c r="N50" s="782"/>
      <c r="O50" s="782"/>
      <c r="P50" s="782"/>
      <c r="Q50" s="782"/>
      <c r="R50" s="782"/>
      <c r="S50" s="782"/>
      <c r="T50" s="782"/>
      <c r="U50" s="782"/>
      <c r="V50" s="782"/>
      <c r="W50" s="782"/>
      <c r="X50" s="782"/>
      <c r="Y50" s="782"/>
      <c r="Z50" s="782"/>
      <c r="AA50" s="769"/>
      <c r="AB50" s="366"/>
      <c r="AC50" s="371"/>
      <c r="AD50" s="371"/>
    </row>
    <row r="51" spans="1:30" ht="15.75" customHeight="1">
      <c r="A51" s="371"/>
      <c r="B51" s="41"/>
      <c r="C51" s="44">
        <v>2025</v>
      </c>
      <c r="D51" s="45">
        <v>45658</v>
      </c>
      <c r="E51" s="421">
        <v>46021</v>
      </c>
      <c r="F51" s="769"/>
      <c r="G51" s="46">
        <v>1.7</v>
      </c>
      <c r="H51" s="424" t="s">
        <v>497</v>
      </c>
      <c r="I51" s="782"/>
      <c r="J51" s="782"/>
      <c r="K51" s="782"/>
      <c r="L51" s="782"/>
      <c r="M51" s="782"/>
      <c r="N51" s="782"/>
      <c r="O51" s="782"/>
      <c r="P51" s="782"/>
      <c r="Q51" s="782"/>
      <c r="R51" s="782"/>
      <c r="S51" s="782"/>
      <c r="T51" s="782"/>
      <c r="U51" s="782"/>
      <c r="V51" s="782"/>
      <c r="W51" s="782"/>
      <c r="X51" s="782"/>
      <c r="Y51" s="782"/>
      <c r="Z51" s="782"/>
      <c r="AA51" s="769"/>
      <c r="AB51" s="366"/>
      <c r="AC51" s="371"/>
      <c r="AD51" s="371"/>
    </row>
    <row r="52" spans="1:30" ht="15.75" customHeight="1">
      <c r="A52" s="371"/>
      <c r="B52" s="41"/>
      <c r="C52" s="44">
        <v>2026</v>
      </c>
      <c r="D52" s="45">
        <v>46023</v>
      </c>
      <c r="E52" s="421">
        <v>46386</v>
      </c>
      <c r="F52" s="769"/>
      <c r="G52" s="46">
        <v>1.1000000000000001</v>
      </c>
      <c r="H52" s="424" t="s">
        <v>497</v>
      </c>
      <c r="I52" s="782"/>
      <c r="J52" s="782"/>
      <c r="K52" s="782"/>
      <c r="L52" s="782"/>
      <c r="M52" s="782"/>
      <c r="N52" s="782"/>
      <c r="O52" s="782"/>
      <c r="P52" s="782"/>
      <c r="Q52" s="782"/>
      <c r="R52" s="782"/>
      <c r="S52" s="782"/>
      <c r="T52" s="782"/>
      <c r="U52" s="782"/>
      <c r="V52" s="782"/>
      <c r="W52" s="782"/>
      <c r="X52" s="782"/>
      <c r="Y52" s="782"/>
      <c r="Z52" s="782"/>
      <c r="AA52" s="769"/>
      <c r="AB52" s="366"/>
      <c r="AC52" s="371"/>
      <c r="AD52" s="371"/>
    </row>
    <row r="53" spans="1:30" ht="15.75" customHeight="1">
      <c r="A53" s="371"/>
      <c r="B53" s="41"/>
      <c r="C53" s="44">
        <v>2027</v>
      </c>
      <c r="D53" s="45">
        <v>46388</v>
      </c>
      <c r="E53" s="421">
        <v>46751</v>
      </c>
      <c r="F53" s="769"/>
      <c r="G53" s="46">
        <v>1</v>
      </c>
      <c r="H53" s="424" t="s">
        <v>497</v>
      </c>
      <c r="I53" s="782"/>
      <c r="J53" s="782"/>
      <c r="K53" s="782"/>
      <c r="L53" s="782"/>
      <c r="M53" s="782"/>
      <c r="N53" s="782"/>
      <c r="O53" s="782"/>
      <c r="P53" s="782"/>
      <c r="Q53" s="782"/>
      <c r="R53" s="782"/>
      <c r="S53" s="782"/>
      <c r="T53" s="782"/>
      <c r="U53" s="782"/>
      <c r="V53" s="782"/>
      <c r="W53" s="782"/>
      <c r="X53" s="782"/>
      <c r="Y53" s="782"/>
      <c r="Z53" s="782"/>
      <c r="AA53" s="769"/>
      <c r="AB53" s="366"/>
      <c r="AC53" s="371"/>
      <c r="AD53" s="371"/>
    </row>
    <row r="54" spans="1:30"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row>
    <row r="55" spans="1:30"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row>
    <row r="56" spans="1:30"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row>
    <row r="57" spans="1:30"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row>
    <row r="58" spans="1:30"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row>
    <row r="59" spans="1:30"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row>
    <row r="60" spans="1:30"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row>
    <row r="61" spans="1:30"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row>
    <row r="62" spans="1:30"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row>
    <row r="63" spans="1:30"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row>
    <row r="64" spans="1:30"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row>
    <row r="65" spans="1:30"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row>
    <row r="66" spans="1:30"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row>
    <row r="67" spans="1:30"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row>
    <row r="68" spans="1:30"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row>
    <row r="69" spans="1:30"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row>
    <row r="70" spans="1:30"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row>
    <row r="71" spans="1:30"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row>
    <row r="72" spans="1:30"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row>
    <row r="73" spans="1:30"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row>
    <row r="74" spans="1:30"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row>
    <row r="75" spans="1:30"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row>
    <row r="76" spans="1:30"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row>
    <row r="77" spans="1:30"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row>
    <row r="78" spans="1:30"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row>
    <row r="79" spans="1:30"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row>
    <row r="80" spans="1:30"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row>
    <row r="81" spans="1:30"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row>
    <row r="82" spans="1:30"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row>
    <row r="83" spans="1:30"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row>
    <row r="2" spans="1:33"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c r="AE2" s="344"/>
      <c r="AF2" s="344"/>
      <c r="AG2" s="344"/>
    </row>
    <row r="3" spans="1:33"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c r="AE3" s="344"/>
      <c r="AF3" s="344"/>
      <c r="AG3" s="344"/>
    </row>
    <row r="4" spans="1:33"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c r="AE4" s="344"/>
      <c r="AF4" s="344"/>
      <c r="AG4" s="344"/>
    </row>
    <row r="5" spans="1:33"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c r="AE5" s="344"/>
      <c r="AF5" s="344"/>
      <c r="AG5" s="344"/>
    </row>
    <row r="6" spans="1:33"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c r="AE6" s="344"/>
      <c r="AF6" s="344"/>
      <c r="AG6" s="344"/>
    </row>
    <row r="7" spans="1:33"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c r="AE7" s="344"/>
      <c r="AF7" s="344"/>
      <c r="AG7" s="344"/>
    </row>
    <row r="8" spans="1:33"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c r="AE8" s="344"/>
      <c r="AF8" s="762" t="s">
        <v>498</v>
      </c>
      <c r="AG8" s="778"/>
    </row>
    <row r="9" spans="1:33"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c r="AE9" s="344"/>
      <c r="AF9" s="344"/>
      <c r="AG9" s="344"/>
    </row>
    <row r="10" spans="1:33" ht="30" customHeight="1">
      <c r="A10" s="344"/>
      <c r="B10" s="31"/>
      <c r="C10" s="434" t="s">
        <v>123</v>
      </c>
      <c r="D10" s="778"/>
      <c r="E10" s="411" t="s">
        <v>114</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c r="AE10" s="344"/>
      <c r="AF10" s="344"/>
      <c r="AG10" s="344"/>
    </row>
    <row r="11" spans="1:33"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c r="AE11" s="344"/>
      <c r="AF11" s="52" t="s">
        <v>499</v>
      </c>
      <c r="AG11" s="52" t="s">
        <v>500</v>
      </c>
    </row>
    <row r="12" spans="1:33" ht="29.25" customHeight="1">
      <c r="A12" s="344"/>
      <c r="B12" s="31"/>
      <c r="C12" s="437" t="s">
        <v>125</v>
      </c>
      <c r="D12" s="783"/>
      <c r="E12" s="436" t="s">
        <v>501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c r="AE12" s="344"/>
      <c r="AF12" s="37" t="s">
        <v>502</v>
      </c>
      <c r="AG12" s="37">
        <v>28</v>
      </c>
    </row>
    <row r="13" spans="1:33"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c r="AE13" s="344"/>
      <c r="AF13" s="37" t="s">
        <v>503</v>
      </c>
      <c r="AG13" s="37">
        <v>100</v>
      </c>
    </row>
    <row r="14" spans="1:33"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c r="AE14" s="344"/>
      <c r="AF14" s="37" t="s">
        <v>504</v>
      </c>
      <c r="AG14" s="37">
        <v>34</v>
      </c>
    </row>
    <row r="15" spans="1:33" ht="29.25" customHeight="1">
      <c r="A15" s="344"/>
      <c r="B15" s="31"/>
      <c r="C15" s="411" t="s">
        <v>505</v>
      </c>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c r="AE15" s="344"/>
      <c r="AF15" s="37" t="s">
        <v>506</v>
      </c>
      <c r="AG15" s="37">
        <v>100</v>
      </c>
    </row>
    <row r="16" spans="1:33"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c r="AE16" s="344"/>
      <c r="AF16" s="37" t="s">
        <v>507</v>
      </c>
      <c r="AG16" s="37">
        <v>38</v>
      </c>
    </row>
    <row r="17" spans="1:33"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c r="AE17" s="344"/>
      <c r="AF17" s="37" t="s">
        <v>508</v>
      </c>
      <c r="AG17" s="37">
        <v>100</v>
      </c>
    </row>
    <row r="18" spans="1:33"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c r="AE18" s="344"/>
      <c r="AF18" s="37" t="s">
        <v>509</v>
      </c>
      <c r="AG18" s="37">
        <v>25</v>
      </c>
    </row>
    <row r="19" spans="1:33"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c r="AE19" s="344"/>
      <c r="AF19" s="344"/>
      <c r="AG19" s="344"/>
    </row>
    <row r="20" spans="1:33"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c r="AE20" s="344"/>
      <c r="AF20" s="344"/>
      <c r="AG20" s="344"/>
    </row>
    <row r="21" spans="1:33"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c r="AE21" s="344"/>
      <c r="AF21" s="344"/>
      <c r="AG21" s="344"/>
    </row>
    <row r="22" spans="1:33"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c r="AE22" s="344"/>
      <c r="AF22" s="344"/>
      <c r="AG22" s="344"/>
    </row>
    <row r="23" spans="1:33"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33</v>
      </c>
      <c r="X23" s="782"/>
      <c r="Y23" s="782"/>
      <c r="Z23" s="782"/>
      <c r="AA23" s="769"/>
      <c r="AB23" s="352"/>
      <c r="AC23" s="344"/>
      <c r="AD23" s="344"/>
      <c r="AE23" s="344"/>
      <c r="AF23" s="344"/>
      <c r="AG23" s="344"/>
    </row>
    <row r="24" spans="1:33"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c r="AE24" s="344"/>
      <c r="AF24" s="344"/>
      <c r="AG24" s="344"/>
    </row>
    <row r="25" spans="1:33"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c r="AE25" s="344"/>
      <c r="AF25" s="344"/>
      <c r="AG25" s="344"/>
    </row>
    <row r="26" spans="1:33" ht="39.75" customHeight="1">
      <c r="A26" s="344"/>
      <c r="B26" s="31"/>
      <c r="C26" s="763" t="s">
        <v>493</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c r="AE26" s="344"/>
      <c r="AF26" s="379">
        <f>+(((((AG12/100)*AG13)+((AG14/100)*AG15)+((AG16/100)*AG17))*AG18)/100)</f>
        <v>25</v>
      </c>
      <c r="AG26" s="344"/>
    </row>
    <row r="27" spans="1:33"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c r="AE27" s="344"/>
      <c r="AF27" s="344"/>
      <c r="AG27" s="344"/>
    </row>
    <row r="28" spans="1:33"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c r="AE28" s="344"/>
      <c r="AF28" s="344"/>
      <c r="AG28" s="344"/>
    </row>
    <row r="29" spans="1:33" ht="29.25" customHeight="1">
      <c r="A29" s="344"/>
      <c r="B29" s="31"/>
      <c r="C29" s="438" t="s">
        <v>494</v>
      </c>
      <c r="D29" s="782"/>
      <c r="E29" s="782"/>
      <c r="F29" s="782"/>
      <c r="G29" s="782"/>
      <c r="H29" s="782"/>
      <c r="I29" s="782"/>
      <c r="J29" s="782"/>
      <c r="K29" s="769"/>
      <c r="L29" s="354"/>
      <c r="M29" s="438"/>
      <c r="N29" s="782"/>
      <c r="O29" s="782"/>
      <c r="P29" s="782"/>
      <c r="Q29" s="782"/>
      <c r="R29" s="782"/>
      <c r="S29" s="782"/>
      <c r="T29" s="782"/>
      <c r="U29" s="782"/>
      <c r="V29" s="782"/>
      <c r="W29" s="782"/>
      <c r="X29" s="782"/>
      <c r="Y29" s="782"/>
      <c r="Z29" s="782"/>
      <c r="AA29" s="769"/>
      <c r="AB29" s="360"/>
      <c r="AC29" s="344"/>
      <c r="AD29" s="344"/>
      <c r="AE29" s="344"/>
      <c r="AF29" s="344"/>
      <c r="AG29" s="344"/>
    </row>
    <row r="30" spans="1:33"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c r="AE30" s="344"/>
      <c r="AF30" s="344"/>
      <c r="AG30" s="344"/>
    </row>
    <row r="31" spans="1:33"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c r="AE31" s="344"/>
      <c r="AF31" s="344"/>
      <c r="AG31" s="344"/>
    </row>
    <row r="32" spans="1:33" ht="90" customHeight="1">
      <c r="A32" s="344"/>
      <c r="B32" s="31"/>
      <c r="C32" s="439" t="s">
        <v>495</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c r="AE32" s="344"/>
      <c r="AF32" s="344"/>
      <c r="AG32" s="344"/>
    </row>
    <row r="33" spans="1:33"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c r="AE33" s="344"/>
      <c r="AF33" s="344"/>
      <c r="AG33" s="344"/>
    </row>
    <row r="34" spans="1:33" ht="15.75" customHeight="1">
      <c r="A34" s="344"/>
      <c r="B34" s="31"/>
      <c r="C34" s="426" t="s">
        <v>139</v>
      </c>
      <c r="D34" s="778"/>
      <c r="E34" s="357"/>
      <c r="F34" s="411" t="s">
        <v>34</v>
      </c>
      <c r="G34" s="769"/>
      <c r="H34" s="357"/>
      <c r="I34" s="344"/>
      <c r="J34" s="364" t="s">
        <v>140</v>
      </c>
      <c r="K34" s="411">
        <v>25</v>
      </c>
      <c r="L34" s="782"/>
      <c r="M34" s="782"/>
      <c r="N34" s="769"/>
      <c r="O34" s="357"/>
      <c r="P34" s="357"/>
      <c r="Q34" s="348" t="s">
        <v>141</v>
      </c>
      <c r="R34" s="344"/>
      <c r="S34" s="357"/>
      <c r="T34" s="357"/>
      <c r="U34" s="357"/>
      <c r="V34" s="357"/>
      <c r="W34" s="411" t="s">
        <v>20</v>
      </c>
      <c r="X34" s="782"/>
      <c r="Y34" s="782"/>
      <c r="Z34" s="782"/>
      <c r="AA34" s="769"/>
      <c r="AB34" s="356"/>
      <c r="AC34" s="344"/>
      <c r="AD34" s="344"/>
      <c r="AE34" s="344"/>
      <c r="AF34" s="344"/>
      <c r="AG34" s="344"/>
    </row>
    <row r="35" spans="1:33"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c r="AE35" s="344"/>
      <c r="AF35" s="344"/>
      <c r="AG35" s="344"/>
    </row>
    <row r="36" spans="1:33" ht="32.25" customHeight="1">
      <c r="A36" s="344"/>
      <c r="B36" s="31"/>
      <c r="C36" s="344"/>
      <c r="D36" s="364" t="s">
        <v>142</v>
      </c>
      <c r="E36" s="357"/>
      <c r="F36" s="439" t="s">
        <v>510</v>
      </c>
      <c r="G36" s="782"/>
      <c r="H36" s="782"/>
      <c r="I36" s="782"/>
      <c r="J36" s="782"/>
      <c r="K36" s="782"/>
      <c r="L36" s="782"/>
      <c r="M36" s="769"/>
      <c r="N36" s="344"/>
      <c r="O36" s="364" t="s">
        <v>144</v>
      </c>
      <c r="P36" s="438">
        <v>0</v>
      </c>
      <c r="Q36" s="782"/>
      <c r="R36" s="782"/>
      <c r="S36" s="782"/>
      <c r="T36" s="782"/>
      <c r="U36" s="782"/>
      <c r="V36" s="782"/>
      <c r="W36" s="782"/>
      <c r="X36" s="782"/>
      <c r="Y36" s="782"/>
      <c r="Z36" s="782"/>
      <c r="AA36" s="769"/>
      <c r="AB36" s="352"/>
      <c r="AC36" s="344"/>
      <c r="AD36" s="344"/>
      <c r="AE36" s="344"/>
      <c r="AF36" s="344"/>
      <c r="AG36" s="344"/>
    </row>
    <row r="37" spans="1:33"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c r="AE37" s="344"/>
      <c r="AF37" s="344"/>
      <c r="AG37" s="344"/>
    </row>
    <row r="38" spans="1:33"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c r="AE38" s="344"/>
      <c r="AF38" s="344"/>
      <c r="AG38" s="344"/>
    </row>
    <row r="39" spans="1:33"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c r="AE39" s="344"/>
      <c r="AF39" s="344"/>
      <c r="AG39" s="344"/>
    </row>
    <row r="40" spans="1:33"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c r="AE40" s="344"/>
      <c r="AF40" s="344"/>
      <c r="AG40" s="344"/>
    </row>
    <row r="41" spans="1:33"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c r="AE41" s="344"/>
      <c r="AF41" s="344"/>
      <c r="AG41" s="344"/>
    </row>
    <row r="42" spans="1:33" ht="15.75" customHeight="1">
      <c r="A42" s="344"/>
      <c r="B42" s="31"/>
      <c r="C42" s="357" t="s">
        <v>140</v>
      </c>
      <c r="D42" s="438">
        <v>25</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c r="AE42" s="344"/>
      <c r="AF42" s="344"/>
      <c r="AG42" s="344"/>
    </row>
    <row r="43" spans="1:33"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c r="AE43" s="344"/>
      <c r="AF43" s="344"/>
      <c r="AG43" s="344"/>
    </row>
    <row r="44" spans="1:33"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c r="AE44" s="344"/>
      <c r="AF44" s="344"/>
      <c r="AG44" s="344"/>
    </row>
    <row r="45" spans="1:33"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c r="AE45" s="344"/>
      <c r="AF45" s="344"/>
      <c r="AG45" s="344"/>
    </row>
    <row r="46" spans="1:33"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c r="AE46" s="367"/>
      <c r="AF46" s="367"/>
      <c r="AG46" s="367"/>
    </row>
    <row r="47" spans="1:33"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c r="AE47" s="344"/>
      <c r="AF47" s="344"/>
      <c r="AG47" s="344"/>
    </row>
    <row r="48" spans="1:33"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c r="AE48" s="371"/>
      <c r="AF48" s="371"/>
      <c r="AG48" s="371"/>
    </row>
    <row r="49" spans="1:33"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c r="AE49" s="371"/>
      <c r="AF49" s="371"/>
      <c r="AG49" s="371"/>
    </row>
    <row r="50" spans="1:33" ht="15.75" customHeight="1">
      <c r="A50" s="371"/>
      <c r="B50" s="41"/>
      <c r="C50" s="44">
        <v>2024</v>
      </c>
      <c r="D50" s="45">
        <v>45474</v>
      </c>
      <c r="E50" s="421">
        <v>45656</v>
      </c>
      <c r="F50" s="769"/>
      <c r="G50" s="46">
        <v>25</v>
      </c>
      <c r="H50" s="424" t="s">
        <v>511</v>
      </c>
      <c r="I50" s="782"/>
      <c r="J50" s="782"/>
      <c r="K50" s="782"/>
      <c r="L50" s="782"/>
      <c r="M50" s="782"/>
      <c r="N50" s="782"/>
      <c r="O50" s="782"/>
      <c r="P50" s="782"/>
      <c r="Q50" s="782"/>
      <c r="R50" s="782"/>
      <c r="S50" s="782"/>
      <c r="T50" s="782"/>
      <c r="U50" s="782"/>
      <c r="V50" s="782"/>
      <c r="W50" s="782"/>
      <c r="X50" s="782"/>
      <c r="Y50" s="782"/>
      <c r="Z50" s="782"/>
      <c r="AA50" s="769"/>
      <c r="AB50" s="366"/>
      <c r="AC50" s="371"/>
      <c r="AD50" s="371"/>
      <c r="AE50" s="371"/>
      <c r="AF50" s="371"/>
      <c r="AG50" s="371"/>
    </row>
    <row r="51" spans="1:33" ht="15.75" customHeight="1">
      <c r="A51" s="371"/>
      <c r="B51" s="41"/>
      <c r="C51" s="44">
        <v>2025</v>
      </c>
      <c r="D51" s="45">
        <v>45658</v>
      </c>
      <c r="E51" s="421">
        <v>46021</v>
      </c>
      <c r="F51" s="769"/>
      <c r="G51" s="46">
        <v>65</v>
      </c>
      <c r="H51" s="424" t="s">
        <v>511</v>
      </c>
      <c r="I51" s="782"/>
      <c r="J51" s="782"/>
      <c r="K51" s="782"/>
      <c r="L51" s="782"/>
      <c r="M51" s="782"/>
      <c r="N51" s="782"/>
      <c r="O51" s="782"/>
      <c r="P51" s="782"/>
      <c r="Q51" s="782"/>
      <c r="R51" s="782"/>
      <c r="S51" s="782"/>
      <c r="T51" s="782"/>
      <c r="U51" s="782"/>
      <c r="V51" s="782"/>
      <c r="W51" s="782"/>
      <c r="X51" s="782"/>
      <c r="Y51" s="782"/>
      <c r="Z51" s="782"/>
      <c r="AA51" s="769"/>
      <c r="AB51" s="366"/>
      <c r="AC51" s="371"/>
      <c r="AD51" s="371"/>
      <c r="AE51" s="371"/>
      <c r="AF51" s="371"/>
      <c r="AG51" s="371"/>
    </row>
    <row r="52" spans="1:33" ht="15.75" customHeight="1">
      <c r="A52" s="371"/>
      <c r="B52" s="41"/>
      <c r="C52" s="44">
        <v>2026</v>
      </c>
      <c r="D52" s="45">
        <v>46023</v>
      </c>
      <c r="E52" s="421">
        <v>46386</v>
      </c>
      <c r="F52" s="769"/>
      <c r="G52" s="46">
        <v>85</v>
      </c>
      <c r="H52" s="424" t="s">
        <v>511</v>
      </c>
      <c r="I52" s="782"/>
      <c r="J52" s="782"/>
      <c r="K52" s="782"/>
      <c r="L52" s="782"/>
      <c r="M52" s="782"/>
      <c r="N52" s="782"/>
      <c r="O52" s="782"/>
      <c r="P52" s="782"/>
      <c r="Q52" s="782"/>
      <c r="R52" s="782"/>
      <c r="S52" s="782"/>
      <c r="T52" s="782"/>
      <c r="U52" s="782"/>
      <c r="V52" s="782"/>
      <c r="W52" s="782"/>
      <c r="X52" s="782"/>
      <c r="Y52" s="782"/>
      <c r="Z52" s="782"/>
      <c r="AA52" s="769"/>
      <c r="AB52" s="366"/>
      <c r="AC52" s="371"/>
      <c r="AD52" s="371"/>
      <c r="AE52" s="371"/>
      <c r="AF52" s="371"/>
      <c r="AG52" s="371"/>
    </row>
    <row r="53" spans="1:33" ht="15.75" customHeight="1">
      <c r="A53" s="371"/>
      <c r="B53" s="41"/>
      <c r="C53" s="44">
        <v>2027</v>
      </c>
      <c r="D53" s="45">
        <v>46388</v>
      </c>
      <c r="E53" s="421">
        <v>46751</v>
      </c>
      <c r="F53" s="769"/>
      <c r="G53" s="46">
        <v>100</v>
      </c>
      <c r="H53" s="424" t="s">
        <v>511</v>
      </c>
      <c r="I53" s="782"/>
      <c r="J53" s="782"/>
      <c r="K53" s="782"/>
      <c r="L53" s="782"/>
      <c r="M53" s="782"/>
      <c r="N53" s="782"/>
      <c r="O53" s="782"/>
      <c r="P53" s="782"/>
      <c r="Q53" s="782"/>
      <c r="R53" s="782"/>
      <c r="S53" s="782"/>
      <c r="T53" s="782"/>
      <c r="U53" s="782"/>
      <c r="V53" s="782"/>
      <c r="W53" s="782"/>
      <c r="X53" s="782"/>
      <c r="Y53" s="782"/>
      <c r="Z53" s="782"/>
      <c r="AA53" s="769"/>
      <c r="AB53" s="366"/>
      <c r="AC53" s="371"/>
      <c r="AD53" s="371"/>
      <c r="AE53" s="371"/>
      <c r="AF53" s="371"/>
      <c r="AG53" s="371"/>
    </row>
    <row r="54" spans="1:33"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c r="AE54" s="371"/>
      <c r="AF54" s="371"/>
      <c r="AG54" s="371"/>
    </row>
    <row r="55" spans="1:33"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c r="AE55" s="344"/>
      <c r="AF55" s="344"/>
      <c r="AG55" s="344"/>
    </row>
    <row r="56" spans="1:33"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c r="AE56" s="344"/>
      <c r="AF56" s="344"/>
      <c r="AG56" s="344"/>
    </row>
    <row r="57" spans="1:33"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c r="AE57" s="344"/>
      <c r="AF57" s="344"/>
      <c r="AG57" s="344"/>
    </row>
    <row r="58" spans="1:33"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c r="AE58" s="344"/>
      <c r="AF58" s="344"/>
      <c r="AG58" s="344"/>
    </row>
    <row r="59" spans="1:33"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c r="AE59" s="344"/>
      <c r="AF59" s="344"/>
      <c r="AG59" s="344"/>
    </row>
    <row r="60" spans="1:33"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c r="AE60" s="344"/>
      <c r="AF60" s="344"/>
      <c r="AG60" s="344"/>
    </row>
    <row r="61" spans="1:33"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c r="AE61" s="344"/>
      <c r="AF61" s="344"/>
      <c r="AG61" s="344"/>
    </row>
    <row r="62" spans="1:33"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c r="AE62" s="344"/>
      <c r="AF62" s="344"/>
      <c r="AG62" s="344"/>
    </row>
    <row r="63" spans="1:33"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c r="AE63" s="344"/>
      <c r="AF63" s="344"/>
      <c r="AG63" s="344"/>
    </row>
    <row r="64" spans="1:33"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c r="AE64" s="344"/>
      <c r="AF64" s="344"/>
      <c r="AG64" s="344"/>
    </row>
    <row r="65" spans="1:33"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c r="AE65" s="344"/>
      <c r="AF65" s="344"/>
      <c r="AG65" s="344"/>
    </row>
    <row r="66" spans="1:33"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c r="AE66" s="344"/>
      <c r="AF66" s="344"/>
      <c r="AG66" s="344"/>
    </row>
    <row r="67" spans="1:33"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c r="AE67" s="344"/>
      <c r="AF67" s="344"/>
      <c r="AG67" s="344"/>
    </row>
    <row r="68" spans="1:33"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c r="AE68" s="344"/>
      <c r="AF68" s="344"/>
      <c r="AG68" s="344"/>
    </row>
    <row r="69" spans="1:33"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c r="AE69" s="344"/>
      <c r="AF69" s="344"/>
      <c r="AG69" s="344"/>
    </row>
    <row r="70" spans="1:33"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c r="AE70" s="344"/>
      <c r="AF70" s="344"/>
      <c r="AG70" s="344"/>
    </row>
    <row r="71" spans="1:33"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c r="AE71" s="344"/>
      <c r="AF71" s="344"/>
      <c r="AG71" s="344"/>
    </row>
    <row r="72" spans="1:33"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c r="AE72" s="344"/>
      <c r="AF72" s="344"/>
      <c r="AG72" s="344"/>
    </row>
    <row r="73" spans="1:33"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c r="AE73" s="344"/>
      <c r="AF73" s="344"/>
      <c r="AG73" s="344"/>
    </row>
    <row r="74" spans="1:33"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c r="AE74" s="344"/>
      <c r="AF74" s="344"/>
      <c r="AG74" s="344"/>
    </row>
    <row r="75" spans="1:33"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c r="AE75" s="344"/>
      <c r="AF75" s="344"/>
      <c r="AG75" s="344"/>
    </row>
    <row r="76" spans="1:33"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c r="AE76" s="344"/>
      <c r="AF76" s="344"/>
      <c r="AG76" s="344"/>
    </row>
    <row r="77" spans="1:33"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row>
    <row r="78" spans="1:33"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row>
    <row r="79" spans="1:33"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row>
    <row r="80" spans="1:33"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row>
    <row r="81" spans="1:33"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row>
    <row r="82" spans="1:33"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row>
    <row r="83" spans="1:33"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row>
    <row r="84" spans="1:33"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row>
    <row r="85" spans="1:33"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row>
    <row r="86" spans="1:33"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row>
    <row r="87" spans="1:33"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row>
    <row r="88" spans="1:33"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row>
    <row r="89" spans="1:33"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row>
    <row r="90" spans="1:33"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row>
    <row r="91" spans="1:33"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row>
    <row r="92" spans="1:33"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row>
    <row r="93" spans="1:33"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row>
    <row r="94" spans="1:33"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row>
    <row r="95" spans="1:33"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row>
    <row r="96" spans="1:33"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row>
    <row r="97" spans="1:33"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row>
    <row r="98" spans="1:33"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row>
    <row r="99" spans="1:33"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row>
    <row r="100" spans="1:33"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row>
    <row r="101" spans="1:33"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row>
    <row r="102" spans="1:33"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row>
    <row r="103" spans="1:33"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row>
    <row r="104" spans="1:33"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row>
    <row r="105" spans="1:33"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row>
    <row r="106" spans="1:33"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row>
    <row r="107" spans="1:33"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row>
    <row r="108" spans="1:33"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row>
    <row r="109" spans="1:33"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c r="AE109" s="344"/>
      <c r="AF109" s="344"/>
      <c r="AG109" s="344"/>
    </row>
    <row r="110" spans="1:33"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row>
    <row r="111" spans="1:33"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c r="AE111" s="344"/>
      <c r="AF111" s="344"/>
      <c r="AG111" s="344"/>
    </row>
    <row r="112" spans="1:33"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row>
    <row r="113" spans="1:33"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row>
    <row r="114" spans="1:33"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c r="AE114" s="344"/>
      <c r="AF114" s="344"/>
      <c r="AG114" s="344"/>
    </row>
    <row r="115" spans="1:33"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c r="AE115" s="344"/>
      <c r="AF115" s="344"/>
      <c r="AG115" s="344"/>
    </row>
    <row r="116" spans="1:33"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row>
    <row r="117" spans="1:33"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row>
    <row r="118" spans="1:33"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row>
    <row r="119" spans="1:33"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row>
    <row r="120" spans="1:33"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row>
    <row r="121" spans="1:33"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row>
    <row r="122" spans="1:33"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row>
    <row r="123" spans="1:33"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row>
    <row r="124" spans="1:33"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row>
    <row r="125" spans="1:33"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row>
    <row r="126" spans="1:33"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row>
    <row r="127" spans="1:33"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c r="AE127" s="344"/>
      <c r="AF127" s="344"/>
      <c r="AG127" s="344"/>
    </row>
    <row r="128" spans="1:33"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row>
    <row r="129" spans="1:33"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row>
    <row r="130" spans="1:33"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row>
    <row r="131" spans="1:33"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row>
    <row r="132" spans="1:33"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row>
    <row r="133" spans="1:33"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row>
    <row r="134" spans="1:33"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row>
    <row r="135" spans="1:33"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c r="AE135" s="344"/>
      <c r="AF135" s="344"/>
      <c r="AG135" s="344"/>
    </row>
    <row r="136" spans="1:33"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c r="AE136" s="344"/>
      <c r="AF136" s="344"/>
      <c r="AG136" s="344"/>
    </row>
    <row r="137" spans="1:33"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344"/>
      <c r="AF137" s="344"/>
      <c r="AG137" s="344"/>
    </row>
    <row r="138" spans="1:33"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44"/>
      <c r="AF138" s="344"/>
      <c r="AG138" s="344"/>
    </row>
    <row r="139" spans="1:33"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44"/>
      <c r="AF139" s="344"/>
      <c r="AG139" s="344"/>
    </row>
    <row r="140" spans="1:33"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44"/>
      <c r="AF140" s="344"/>
      <c r="AG140" s="344"/>
    </row>
    <row r="141" spans="1:33"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44"/>
      <c r="AF141" s="344"/>
      <c r="AG141" s="344"/>
    </row>
    <row r="142" spans="1:33"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row>
    <row r="143" spans="1:33"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row>
    <row r="144" spans="1:33"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row>
    <row r="145" spans="1:33"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c r="AE145" s="344"/>
      <c r="AF145" s="344"/>
      <c r="AG145" s="344"/>
    </row>
    <row r="146" spans="1:33"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row>
    <row r="147" spans="1:33"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c r="AE147" s="344"/>
      <c r="AF147" s="344"/>
      <c r="AG147" s="344"/>
    </row>
    <row r="148" spans="1:33"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c r="AE148" s="344"/>
      <c r="AF148" s="344"/>
      <c r="AG148" s="344"/>
    </row>
    <row r="149" spans="1:33"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row>
    <row r="150" spans="1:33"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row>
    <row r="151" spans="1:33"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c r="AE151" s="344"/>
      <c r="AF151" s="344"/>
      <c r="AG151" s="344"/>
    </row>
    <row r="152" spans="1:33"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c r="AE152" s="344"/>
      <c r="AF152" s="344"/>
      <c r="AG152" s="344"/>
    </row>
    <row r="153" spans="1:33"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row>
    <row r="154" spans="1:33"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row>
    <row r="155" spans="1:33"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row>
    <row r="156" spans="1:33"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c r="AE156" s="344"/>
      <c r="AF156" s="344"/>
      <c r="AG156" s="344"/>
    </row>
    <row r="157" spans="1:33"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row>
    <row r="158" spans="1:33"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row>
    <row r="159" spans="1:33"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row>
    <row r="160" spans="1:33"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row>
    <row r="161" spans="1:33"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row>
    <row r="162" spans="1:33"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row>
    <row r="163" spans="1:33"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row>
    <row r="164" spans="1:33"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row>
    <row r="165" spans="1:33"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row>
    <row r="166" spans="1:33"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row>
    <row r="167" spans="1:33"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row>
    <row r="168" spans="1:33"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row>
    <row r="169" spans="1:33"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row>
    <row r="170" spans="1:33"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row>
    <row r="171" spans="1:33"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row>
    <row r="172" spans="1:33"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row>
    <row r="173" spans="1:33"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row>
    <row r="174" spans="1:33"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row>
    <row r="175" spans="1:33"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row>
    <row r="176" spans="1:33"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row>
    <row r="177" spans="1:33"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row>
    <row r="178" spans="1:33"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row>
    <row r="179" spans="1:33"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row>
    <row r="180" spans="1:33"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row>
    <row r="181" spans="1:33"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row>
    <row r="182" spans="1:33"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row>
    <row r="183" spans="1:33"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row>
    <row r="184" spans="1:33"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row>
    <row r="185" spans="1:33"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row>
    <row r="186" spans="1:33"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row>
    <row r="187" spans="1:33"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row>
    <row r="188" spans="1:33"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row>
    <row r="189" spans="1:33"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row>
    <row r="190" spans="1:33"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row>
    <row r="191" spans="1:33"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row>
    <row r="192" spans="1:33"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row>
    <row r="193" spans="1:33"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row>
    <row r="194" spans="1:33"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row>
    <row r="195" spans="1:33"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row>
    <row r="196" spans="1:33"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row>
    <row r="197" spans="1:33"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row>
    <row r="198" spans="1:33"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row>
    <row r="199" spans="1:33"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row>
    <row r="200" spans="1:33"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row>
    <row r="201" spans="1:33"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row>
    <row r="202" spans="1:33"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row>
    <row r="203" spans="1:33"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row>
    <row r="204" spans="1:33"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row>
    <row r="205" spans="1:33"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row>
    <row r="206" spans="1:33"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row>
    <row r="207" spans="1:33"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row>
    <row r="208" spans="1:33"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row>
    <row r="209" spans="1:33"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row>
    <row r="210" spans="1:33"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row>
    <row r="211" spans="1:33"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row>
    <row r="212" spans="1:33"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row>
    <row r="213" spans="1:33"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row>
    <row r="214" spans="1:33"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row>
    <row r="215" spans="1:33"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row>
    <row r="216" spans="1:33"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row>
    <row r="217" spans="1:33"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row>
    <row r="218" spans="1:33"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row>
    <row r="219" spans="1:33"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row>
    <row r="220" spans="1:33"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row>
    <row r="221" spans="1:33"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row>
    <row r="222" spans="1:33"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row>
    <row r="223" spans="1:33"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row>
    <row r="224" spans="1:33"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row>
    <row r="225" spans="1:33"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row>
    <row r="226" spans="1:33"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row>
    <row r="227" spans="1:33"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row>
    <row r="228" spans="1:33"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row>
    <row r="229" spans="1:33"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row>
    <row r="230" spans="1:33"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row>
    <row r="231" spans="1:33"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row>
    <row r="232" spans="1:33"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row>
    <row r="233" spans="1:33"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row>
    <row r="234" spans="1:33"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row>
    <row r="235" spans="1:33"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row>
    <row r="236" spans="1:33"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row>
    <row r="237" spans="1:33"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row>
    <row r="238" spans="1:33"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row>
    <row r="239" spans="1:33"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row>
    <row r="240" spans="1:33"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row>
    <row r="241" spans="1:33"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row>
    <row r="242" spans="1:33"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row>
    <row r="243" spans="1:33"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row>
    <row r="244" spans="1:33"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row>
    <row r="245" spans="1:33"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row>
    <row r="246" spans="1:33"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row>
    <row r="247" spans="1:33"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row>
    <row r="248" spans="1:33"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row>
    <row r="249" spans="1:33"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row>
    <row r="250" spans="1:33"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row>
    <row r="251" spans="1:33"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row>
    <row r="252" spans="1:33"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row>
    <row r="253" spans="1:33"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row>
    <row r="254" spans="1:33"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row>
    <row r="255" spans="1:33"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row>
    <row r="256" spans="1:33"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row>
    <row r="257" spans="1:33"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row>
    <row r="258" spans="1:33"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row>
    <row r="259" spans="1:33"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row>
    <row r="260" spans="1:33"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row>
    <row r="261" spans="1:33"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row>
    <row r="262" spans="1:33"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row>
    <row r="263" spans="1:33"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row>
    <row r="264" spans="1:33"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row>
    <row r="265" spans="1:33"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row>
    <row r="266" spans="1:33"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row>
    <row r="267" spans="1:33"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row>
    <row r="268" spans="1:33"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row>
    <row r="269" spans="1:33"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row>
    <row r="270" spans="1:33"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row>
    <row r="271" spans="1:33"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row>
    <row r="272" spans="1:33"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row>
    <row r="273" spans="1:33"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row>
    <row r="274" spans="1:33"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row>
    <row r="275" spans="1:33"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row>
    <row r="276" spans="1:33"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row>
    <row r="277" spans="1:33"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row>
    <row r="278" spans="1:33"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row>
    <row r="279" spans="1:33"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row>
    <row r="280" spans="1:33"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row>
    <row r="281" spans="1:33"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row>
    <row r="282" spans="1:33"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row>
    <row r="283" spans="1:33"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row>
    <row r="284" spans="1:33"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row>
    <row r="285" spans="1:33"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row>
    <row r="286" spans="1:33"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row>
    <row r="287" spans="1:33"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row>
    <row r="288" spans="1:33"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row>
    <row r="289" spans="1:33"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row>
    <row r="290" spans="1:33"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row>
    <row r="291" spans="1:33"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row>
    <row r="292" spans="1:33"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row>
    <row r="293" spans="1:33"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row>
    <row r="294" spans="1:33"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row>
    <row r="295" spans="1:33"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row>
    <row r="296" spans="1:33"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row>
    <row r="297" spans="1:33"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row>
    <row r="298" spans="1:33"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row>
    <row r="299" spans="1:33"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row>
    <row r="300" spans="1:33"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row>
    <row r="301" spans="1:33"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row>
    <row r="302" spans="1:33"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row>
    <row r="303" spans="1:33"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row>
    <row r="304" spans="1:33"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row>
    <row r="305" spans="1:33"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row>
    <row r="306" spans="1:33"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row>
    <row r="307" spans="1:33"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row>
    <row r="308" spans="1:33"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row>
    <row r="309" spans="1:33"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row>
    <row r="310" spans="1:33"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row>
    <row r="311" spans="1:33"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row>
    <row r="312" spans="1:33"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row>
    <row r="313" spans="1:33"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row>
    <row r="314" spans="1:33"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row>
    <row r="315" spans="1:33"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row>
    <row r="316" spans="1:33"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row>
    <row r="317" spans="1:33"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row>
    <row r="318" spans="1:33"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row>
    <row r="319" spans="1:33"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row>
    <row r="320" spans="1:33"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row>
    <row r="321" spans="1:33"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row>
    <row r="322" spans="1:33"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row>
    <row r="323" spans="1:33"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row>
    <row r="324" spans="1:33"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row>
    <row r="325" spans="1:33"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c r="AE325" s="344"/>
      <c r="AF325" s="344"/>
      <c r="AG325" s="344"/>
    </row>
    <row r="326" spans="1:33"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c r="AE326" s="344"/>
      <c r="AF326" s="344"/>
      <c r="AG326" s="344"/>
    </row>
    <row r="327" spans="1:33"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c r="AE327" s="344"/>
      <c r="AF327" s="344"/>
      <c r="AG327" s="344"/>
    </row>
    <row r="328" spans="1:33"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c r="AE328" s="344"/>
      <c r="AF328" s="344"/>
      <c r="AG328" s="344"/>
    </row>
    <row r="329" spans="1:33"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44"/>
      <c r="AF329" s="344"/>
      <c r="AG329" s="344"/>
    </row>
    <row r="330" spans="1:33"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c r="AE330" s="344"/>
      <c r="AF330" s="344"/>
      <c r="AG330" s="344"/>
    </row>
    <row r="331" spans="1:33"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c r="AE331" s="344"/>
      <c r="AF331" s="344"/>
      <c r="AG331" s="344"/>
    </row>
    <row r="332" spans="1:33"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c r="AE332" s="344"/>
      <c r="AF332" s="344"/>
      <c r="AG332" s="344"/>
    </row>
    <row r="333" spans="1:33"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row>
    <row r="334" spans="1:33"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row>
    <row r="335" spans="1:33"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row>
    <row r="336" spans="1:33"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44"/>
      <c r="AF336" s="344"/>
      <c r="AG336" s="344"/>
    </row>
    <row r="337" spans="1:33"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c r="AE337" s="344"/>
      <c r="AF337" s="344"/>
      <c r="AG337" s="344"/>
    </row>
    <row r="338" spans="1:33"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row>
    <row r="339" spans="1:33"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c r="AE339" s="344"/>
      <c r="AF339" s="344"/>
      <c r="AG339" s="344"/>
    </row>
    <row r="340" spans="1:33"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c r="AE340" s="344"/>
      <c r="AF340" s="344"/>
      <c r="AG340" s="344"/>
    </row>
    <row r="341" spans="1:33"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44"/>
      <c r="AF341" s="344"/>
      <c r="AG341" s="344"/>
    </row>
    <row r="342" spans="1:33"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row>
    <row r="343" spans="1:33"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44"/>
      <c r="AF343" s="344"/>
      <c r="AG343" s="344"/>
    </row>
    <row r="344" spans="1:33"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row>
    <row r="345" spans="1:33"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44"/>
      <c r="AF345" s="344"/>
      <c r="AG345" s="344"/>
    </row>
    <row r="346" spans="1:33"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c r="AE346" s="344"/>
      <c r="AF346" s="344"/>
      <c r="AG346" s="344"/>
    </row>
    <row r="347" spans="1:33"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c r="AE347" s="344"/>
      <c r="AF347" s="344"/>
      <c r="AG347" s="344"/>
    </row>
    <row r="348" spans="1:33"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row>
    <row r="349" spans="1:33"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row>
    <row r="350" spans="1:33"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row>
    <row r="351" spans="1:33"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row>
    <row r="352" spans="1:33"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row>
    <row r="353" spans="1:33"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c r="AE353" s="344"/>
      <c r="AF353" s="344"/>
      <c r="AG353" s="344"/>
    </row>
    <row r="354" spans="1:33"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44"/>
      <c r="AF354" s="344"/>
      <c r="AG354" s="344"/>
    </row>
    <row r="355" spans="1:33"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c r="AE355" s="344"/>
      <c r="AF355" s="344"/>
      <c r="AG355" s="344"/>
    </row>
    <row r="356" spans="1:33"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c r="AE356" s="344"/>
      <c r="AF356" s="344"/>
      <c r="AG356" s="344"/>
    </row>
    <row r="357" spans="1:33"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c r="AE357" s="344"/>
      <c r="AF357" s="344"/>
      <c r="AG357" s="344"/>
    </row>
    <row r="358" spans="1:33"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row>
    <row r="359" spans="1:33"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344"/>
      <c r="AF359" s="344"/>
      <c r="AG359" s="344"/>
    </row>
    <row r="360" spans="1:33"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c r="AE360" s="344"/>
      <c r="AF360" s="344"/>
      <c r="AG360" s="344"/>
    </row>
    <row r="361" spans="1:33"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c r="AE361" s="344"/>
      <c r="AF361" s="344"/>
      <c r="AG361" s="344"/>
    </row>
    <row r="362" spans="1:33"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row>
    <row r="363" spans="1:33"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c r="AE363" s="344"/>
      <c r="AF363" s="344"/>
      <c r="AG363" s="344"/>
    </row>
    <row r="364" spans="1:33"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row>
    <row r="365" spans="1:33"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row>
    <row r="366" spans="1:33"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c r="AE366" s="344"/>
      <c r="AF366" s="344"/>
      <c r="AG366" s="344"/>
    </row>
    <row r="367" spans="1:33"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c r="AE367" s="344"/>
      <c r="AF367" s="344"/>
      <c r="AG367" s="344"/>
    </row>
    <row r="368" spans="1:33"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344"/>
      <c r="AF368" s="344"/>
      <c r="AG368" s="344"/>
    </row>
    <row r="369" spans="1:33"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c r="AE369" s="344"/>
      <c r="AF369" s="344"/>
      <c r="AG369" s="344"/>
    </row>
    <row r="370" spans="1:33"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c r="AE370" s="344"/>
      <c r="AF370" s="344"/>
      <c r="AG370" s="344"/>
    </row>
    <row r="371" spans="1:33"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row>
    <row r="372" spans="1:33"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row>
    <row r="373" spans="1:33"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row>
    <row r="374" spans="1:33"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row>
    <row r="375" spans="1:33"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row>
    <row r="376" spans="1:33"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c r="AE376" s="344"/>
      <c r="AF376" s="344"/>
      <c r="AG376" s="344"/>
    </row>
    <row r="377" spans="1:33"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c r="AE377" s="344"/>
      <c r="AF377" s="344"/>
      <c r="AG377" s="344"/>
    </row>
    <row r="378" spans="1:33"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c r="AE378" s="344"/>
      <c r="AF378" s="344"/>
      <c r="AG378" s="344"/>
    </row>
    <row r="379" spans="1:33"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c r="AE379" s="344"/>
      <c r="AF379" s="344"/>
      <c r="AG379" s="344"/>
    </row>
    <row r="380" spans="1:33"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c r="AE380" s="344"/>
      <c r="AF380" s="344"/>
      <c r="AG380" s="344"/>
    </row>
    <row r="381" spans="1:33"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c r="AE381" s="344"/>
      <c r="AF381" s="344"/>
      <c r="AG381" s="344"/>
    </row>
    <row r="382" spans="1:33"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row>
    <row r="383" spans="1:33"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44"/>
      <c r="AF383" s="344"/>
      <c r="AG383" s="344"/>
    </row>
    <row r="384" spans="1:33"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c r="AE384" s="344"/>
      <c r="AF384" s="344"/>
      <c r="AG384" s="344"/>
    </row>
    <row r="385" spans="1:33"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row>
    <row r="386" spans="1:33"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row>
    <row r="387" spans="1:33"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c r="AF387" s="344"/>
      <c r="AG387" s="344"/>
    </row>
    <row r="388" spans="1:33"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c r="AE388" s="344"/>
      <c r="AF388" s="344"/>
      <c r="AG388" s="344"/>
    </row>
    <row r="389" spans="1:33"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row>
    <row r="390" spans="1:33"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row>
    <row r="391" spans="1:33"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44"/>
      <c r="AF391" s="344"/>
      <c r="AG391" s="344"/>
    </row>
    <row r="392" spans="1:33"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row>
    <row r="393" spans="1:33"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c r="AE393" s="344"/>
      <c r="AF393" s="344"/>
      <c r="AG393" s="344"/>
    </row>
    <row r="394" spans="1:33"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row>
    <row r="395" spans="1:33"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44"/>
      <c r="AF395" s="344"/>
      <c r="AG395" s="344"/>
    </row>
    <row r="396" spans="1:33"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c r="AE396" s="344"/>
      <c r="AF396" s="344"/>
      <c r="AG396" s="344"/>
    </row>
    <row r="397" spans="1:33"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c r="AE397" s="344"/>
      <c r="AF397" s="344"/>
      <c r="AG397" s="344"/>
    </row>
    <row r="398" spans="1:33"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row>
    <row r="399" spans="1:33"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44"/>
      <c r="AF399" s="344"/>
      <c r="AG399" s="344"/>
    </row>
    <row r="400" spans="1:33"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c r="AE400" s="344"/>
      <c r="AF400" s="344"/>
      <c r="AG400" s="344"/>
    </row>
    <row r="401" spans="1:33"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c r="AE401" s="344"/>
      <c r="AF401" s="344"/>
      <c r="AG401" s="344"/>
    </row>
    <row r="402" spans="1:33"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row>
    <row r="403" spans="1:33"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c r="AE403" s="344"/>
      <c r="AF403" s="344"/>
      <c r="AG403" s="344"/>
    </row>
    <row r="404" spans="1:33"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c r="AE404" s="344"/>
      <c r="AF404" s="344"/>
      <c r="AG404" s="344"/>
    </row>
    <row r="405" spans="1:33"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row>
    <row r="406" spans="1:33"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row>
    <row r="407" spans="1:33"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row>
    <row r="408" spans="1:33"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c r="AE408" s="344"/>
      <c r="AF408" s="344"/>
      <c r="AG408" s="344"/>
    </row>
    <row r="409" spans="1:33"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c r="AE409" s="344"/>
      <c r="AF409" s="344"/>
      <c r="AG409" s="344"/>
    </row>
    <row r="410" spans="1:33"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row>
    <row r="411" spans="1:33"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row>
    <row r="412" spans="1:33"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row>
    <row r="413" spans="1:33"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c r="AE413" s="344"/>
      <c r="AF413" s="344"/>
      <c r="AG413" s="344"/>
    </row>
    <row r="414" spans="1:33"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344"/>
      <c r="AF414" s="344"/>
      <c r="AG414" s="344"/>
    </row>
    <row r="415" spans="1:33"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c r="AE415" s="344"/>
      <c r="AF415" s="344"/>
      <c r="AG415" s="344"/>
    </row>
    <row r="416" spans="1:33"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row>
    <row r="417" spans="1:33"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c r="AE417" s="344"/>
      <c r="AF417" s="344"/>
      <c r="AG417" s="344"/>
    </row>
    <row r="418" spans="1:33"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c r="AE418" s="344"/>
      <c r="AF418" s="344"/>
      <c r="AG418" s="344"/>
    </row>
    <row r="419" spans="1:33"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c r="AE419" s="344"/>
      <c r="AF419" s="344"/>
      <c r="AG419" s="344"/>
    </row>
    <row r="420" spans="1:33"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c r="AE420" s="344"/>
      <c r="AF420" s="344"/>
      <c r="AG420" s="344"/>
    </row>
    <row r="421" spans="1:33"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c r="AE421" s="344"/>
      <c r="AF421" s="344"/>
      <c r="AG421" s="344"/>
    </row>
    <row r="422" spans="1:33"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row>
    <row r="423" spans="1:33"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344"/>
      <c r="AF423" s="344"/>
      <c r="AG423" s="344"/>
    </row>
    <row r="424" spans="1:33"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44"/>
      <c r="AF424" s="344"/>
      <c r="AG424" s="344"/>
    </row>
    <row r="425" spans="1:33"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row>
    <row r="426" spans="1:33"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c r="AE426" s="344"/>
      <c r="AF426" s="344"/>
      <c r="AG426" s="344"/>
    </row>
    <row r="427" spans="1:33"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c r="AE427" s="344"/>
      <c r="AF427" s="344"/>
      <c r="AG427" s="344"/>
    </row>
    <row r="428" spans="1:33"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c r="AE428" s="344"/>
      <c r="AF428" s="344"/>
      <c r="AG428" s="344"/>
    </row>
    <row r="429" spans="1:33"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row>
    <row r="430" spans="1:33"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row>
    <row r="431" spans="1:33"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c r="AE431" s="344"/>
      <c r="AF431" s="344"/>
      <c r="AG431" s="344"/>
    </row>
    <row r="432" spans="1:33"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row>
    <row r="433" spans="1:33"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row>
    <row r="434" spans="1:33"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c r="AE434" s="344"/>
      <c r="AF434" s="344"/>
      <c r="AG434" s="344"/>
    </row>
    <row r="435" spans="1:33"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44"/>
      <c r="AF435" s="344"/>
      <c r="AG435" s="344"/>
    </row>
    <row r="436" spans="1:33"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c r="AE436" s="344"/>
      <c r="AF436" s="344"/>
      <c r="AG436" s="344"/>
    </row>
    <row r="437" spans="1:33"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c r="AF437" s="344"/>
      <c r="AG437" s="344"/>
    </row>
    <row r="438" spans="1:33"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c r="AE438" s="344"/>
      <c r="AF438" s="344"/>
      <c r="AG438" s="344"/>
    </row>
    <row r="439" spans="1:33"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c r="AE439" s="344"/>
      <c r="AF439" s="344"/>
      <c r="AG439" s="344"/>
    </row>
    <row r="440" spans="1:33"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c r="AE440" s="344"/>
      <c r="AF440" s="344"/>
      <c r="AG440" s="344"/>
    </row>
    <row r="441" spans="1:33"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row>
    <row r="442" spans="1:33"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row>
    <row r="443" spans="1:33"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row>
    <row r="444" spans="1:33"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44"/>
      <c r="AF444" s="344"/>
      <c r="AG444" s="344"/>
    </row>
    <row r="445" spans="1:33"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row>
    <row r="446" spans="1:33"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row>
    <row r="447" spans="1:33"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44"/>
      <c r="AF447" s="344"/>
      <c r="AG447" s="344"/>
    </row>
    <row r="448" spans="1:33"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344"/>
      <c r="AF448" s="344"/>
      <c r="AG448" s="344"/>
    </row>
    <row r="449" spans="1:33"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c r="AE449" s="344"/>
      <c r="AF449" s="344"/>
      <c r="AG449" s="344"/>
    </row>
    <row r="450" spans="1:33"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c r="AE450" s="344"/>
      <c r="AF450" s="344"/>
      <c r="AG450" s="344"/>
    </row>
    <row r="451" spans="1:33"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44"/>
      <c r="AF451" s="344"/>
      <c r="AG451" s="344"/>
    </row>
    <row r="452" spans="1:33"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row>
    <row r="453" spans="1:33"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c r="AE453" s="344"/>
      <c r="AF453" s="344"/>
      <c r="AG453" s="344"/>
    </row>
    <row r="454" spans="1:33"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c r="AE454" s="344"/>
      <c r="AF454" s="344"/>
      <c r="AG454" s="344"/>
    </row>
    <row r="455" spans="1:33"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c r="AE455" s="344"/>
      <c r="AF455" s="344"/>
      <c r="AG455" s="344"/>
    </row>
    <row r="456" spans="1:33"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c r="AE456" s="344"/>
      <c r="AF456" s="344"/>
      <c r="AG456" s="344"/>
    </row>
    <row r="457" spans="1:33"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row>
    <row r="458" spans="1:33"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row>
    <row r="459" spans="1:33"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44"/>
      <c r="AF459" s="344"/>
      <c r="AG459" s="344"/>
    </row>
    <row r="460" spans="1:33"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c r="AE460" s="344"/>
      <c r="AF460" s="344"/>
      <c r="AG460" s="344"/>
    </row>
    <row r="461" spans="1:33"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c r="AE461" s="344"/>
      <c r="AF461" s="344"/>
      <c r="AG461" s="344"/>
    </row>
    <row r="462" spans="1:33"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row>
    <row r="463" spans="1:33"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c r="AE463" s="344"/>
      <c r="AF463" s="344"/>
      <c r="AG463" s="344"/>
    </row>
    <row r="464" spans="1:33"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row>
    <row r="465" spans="1:33"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row>
    <row r="466" spans="1:33"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c r="AE466" s="344"/>
      <c r="AF466" s="344"/>
      <c r="AG466" s="344"/>
    </row>
    <row r="467" spans="1:33"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c r="AE467" s="344"/>
      <c r="AF467" s="344"/>
      <c r="AG467" s="344"/>
    </row>
    <row r="468" spans="1:33"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c r="AE468" s="344"/>
      <c r="AF468" s="344"/>
      <c r="AG468" s="344"/>
    </row>
    <row r="469" spans="1:33"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c r="AE469" s="344"/>
      <c r="AF469" s="344"/>
      <c r="AG469" s="344"/>
    </row>
    <row r="470" spans="1:33"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row>
    <row r="471" spans="1:33"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c r="AE471" s="344"/>
      <c r="AF471" s="344"/>
      <c r="AG471" s="344"/>
    </row>
    <row r="472" spans="1:33"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row>
    <row r="473" spans="1:33"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row>
    <row r="474" spans="1:33"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row>
    <row r="475" spans="1:33"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c r="AE475" s="344"/>
      <c r="AF475" s="344"/>
      <c r="AG475" s="344"/>
    </row>
    <row r="476" spans="1:33"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c r="AE476" s="344"/>
      <c r="AF476" s="344"/>
      <c r="AG476" s="344"/>
    </row>
    <row r="477" spans="1:33"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c r="AE477" s="344"/>
      <c r="AF477" s="344"/>
      <c r="AG477" s="344"/>
    </row>
    <row r="478" spans="1:33"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c r="AE478" s="344"/>
      <c r="AF478" s="344"/>
      <c r="AG478" s="344"/>
    </row>
    <row r="479" spans="1:33"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row>
    <row r="480" spans="1:33"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row>
    <row r="481" spans="1:33"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row>
    <row r="482" spans="1:33"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row>
    <row r="483" spans="1:33"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344"/>
      <c r="AF483" s="344"/>
      <c r="AG483" s="344"/>
    </row>
    <row r="484" spans="1:33"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c r="AE484" s="344"/>
      <c r="AF484" s="344"/>
      <c r="AG484" s="344"/>
    </row>
    <row r="485" spans="1:33"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c r="AE485" s="344"/>
      <c r="AF485" s="344"/>
      <c r="AG485" s="344"/>
    </row>
    <row r="486" spans="1:33"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c r="AE486" s="344"/>
      <c r="AF486" s="344"/>
      <c r="AG486" s="344"/>
    </row>
    <row r="487" spans="1:33"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c r="AE487" s="344"/>
      <c r="AF487" s="344"/>
      <c r="AG487" s="344"/>
    </row>
    <row r="488" spans="1:33"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c r="AE488" s="344"/>
      <c r="AF488" s="344"/>
      <c r="AG488" s="344"/>
    </row>
    <row r="489" spans="1:33"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c r="AE489" s="344"/>
      <c r="AF489" s="344"/>
      <c r="AG489" s="344"/>
    </row>
    <row r="490" spans="1:33"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row>
    <row r="491" spans="1:33"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44"/>
      <c r="AF491" s="344"/>
      <c r="AG491" s="344"/>
    </row>
    <row r="492" spans="1:33"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row>
    <row r="493" spans="1:33"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44"/>
      <c r="AF493" s="344"/>
      <c r="AG493" s="344"/>
    </row>
    <row r="494" spans="1:33"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row>
    <row r="495" spans="1:33"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row>
    <row r="496" spans="1:33"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c r="AE496" s="344"/>
      <c r="AF496" s="344"/>
      <c r="AG496" s="344"/>
    </row>
    <row r="497" spans="1:33"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row>
    <row r="498" spans="1:33"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c r="AE498" s="344"/>
      <c r="AF498" s="344"/>
      <c r="AG498" s="344"/>
    </row>
    <row r="499" spans="1:33"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c r="AE499" s="344"/>
      <c r="AF499" s="344"/>
      <c r="AG499" s="344"/>
    </row>
    <row r="500" spans="1:33"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c r="AE500" s="344"/>
      <c r="AF500" s="344"/>
      <c r="AG500" s="344"/>
    </row>
    <row r="501" spans="1:33"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c r="AE501" s="344"/>
      <c r="AF501" s="344"/>
      <c r="AG501" s="344"/>
    </row>
    <row r="502" spans="1:33"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row>
    <row r="503" spans="1:33"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c r="AE503" s="344"/>
      <c r="AF503" s="344"/>
      <c r="AG503" s="344"/>
    </row>
    <row r="504" spans="1:33"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c r="AE504" s="344"/>
      <c r="AF504" s="344"/>
      <c r="AG504" s="344"/>
    </row>
    <row r="505" spans="1:33"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c r="AE505" s="344"/>
      <c r="AF505" s="344"/>
      <c r="AG505" s="344"/>
    </row>
    <row r="506" spans="1:33"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row>
    <row r="507" spans="1:33"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c r="AE507" s="344"/>
      <c r="AF507" s="344"/>
      <c r="AG507" s="344"/>
    </row>
    <row r="508" spans="1:33"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344"/>
      <c r="AF508" s="344"/>
      <c r="AG508" s="344"/>
    </row>
    <row r="509" spans="1:33"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c r="AE509" s="344"/>
      <c r="AF509" s="344"/>
      <c r="AG509" s="344"/>
    </row>
    <row r="510" spans="1:33"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c r="AE510" s="344"/>
      <c r="AF510" s="344"/>
      <c r="AG510" s="344"/>
    </row>
    <row r="511" spans="1:33"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c r="AE511" s="344"/>
      <c r="AF511" s="344"/>
      <c r="AG511" s="344"/>
    </row>
    <row r="512" spans="1:33"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44"/>
      <c r="AF512" s="344"/>
      <c r="AG512" s="344"/>
    </row>
    <row r="513" spans="1:33"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c r="AE513" s="344"/>
      <c r="AF513" s="344"/>
      <c r="AG513" s="344"/>
    </row>
    <row r="514" spans="1:33"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c r="AE514" s="344"/>
      <c r="AF514" s="344"/>
      <c r="AG514" s="344"/>
    </row>
    <row r="515" spans="1:33"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44"/>
      <c r="AF515" s="344"/>
      <c r="AG515" s="344"/>
    </row>
    <row r="516" spans="1:33"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c r="AE516" s="344"/>
      <c r="AF516" s="344"/>
      <c r="AG516" s="344"/>
    </row>
    <row r="517" spans="1:33"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344"/>
      <c r="AF517" s="344"/>
      <c r="AG517" s="344"/>
    </row>
    <row r="518" spans="1:33"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row>
    <row r="519" spans="1:33"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c r="AE519" s="344"/>
      <c r="AF519" s="344"/>
      <c r="AG519" s="344"/>
    </row>
    <row r="520" spans="1:33"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row>
    <row r="521" spans="1:33"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row>
    <row r="522" spans="1:33"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row>
    <row r="523" spans="1:33"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c r="AE523" s="344"/>
      <c r="AF523" s="344"/>
      <c r="AG523" s="344"/>
    </row>
    <row r="524" spans="1:33"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row>
    <row r="525" spans="1:33"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44"/>
      <c r="AF525" s="344"/>
      <c r="AG525" s="344"/>
    </row>
    <row r="526" spans="1:33"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c r="AE526" s="344"/>
      <c r="AF526" s="344"/>
      <c r="AG526" s="344"/>
    </row>
    <row r="527" spans="1:33"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row>
    <row r="528" spans="1:33"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row>
    <row r="529" spans="1:33"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row>
    <row r="530" spans="1:33"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row>
    <row r="531" spans="1:33"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row>
    <row r="532" spans="1:33"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row>
    <row r="533" spans="1:33"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row>
    <row r="534" spans="1:33"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row>
    <row r="535" spans="1:33"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row>
    <row r="536" spans="1:33"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row>
    <row r="537" spans="1:33"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row>
    <row r="538" spans="1:33"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row>
    <row r="539" spans="1:33"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row>
    <row r="540" spans="1:33"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row>
    <row r="541" spans="1:33"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row>
    <row r="542" spans="1:33"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row>
    <row r="543" spans="1:33"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row>
    <row r="544" spans="1:33"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row>
    <row r="545" spans="1:33"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44"/>
      <c r="AF545" s="344"/>
      <c r="AG545" s="344"/>
    </row>
    <row r="546" spans="1:33"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row>
    <row r="547" spans="1:33"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c r="AE547" s="344"/>
      <c r="AF547" s="344"/>
      <c r="AG547" s="344"/>
    </row>
    <row r="548" spans="1:33"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c r="AE548" s="344"/>
      <c r="AF548" s="344"/>
      <c r="AG548" s="344"/>
    </row>
    <row r="549" spans="1:33"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44"/>
      <c r="AF549" s="344"/>
      <c r="AG549" s="344"/>
    </row>
    <row r="550" spans="1:33"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c r="AE550" s="344"/>
      <c r="AF550" s="344"/>
      <c r="AG550" s="344"/>
    </row>
    <row r="551" spans="1:33"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row>
    <row r="552" spans="1:33"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row>
    <row r="553" spans="1:33"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c r="AE553" s="344"/>
      <c r="AF553" s="344"/>
      <c r="AG553" s="344"/>
    </row>
    <row r="554" spans="1:33"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row>
    <row r="555" spans="1:33"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c r="AE555" s="344"/>
      <c r="AF555" s="344"/>
      <c r="AG555" s="344"/>
    </row>
    <row r="556" spans="1:33"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c r="AE556" s="344"/>
      <c r="AF556" s="344"/>
      <c r="AG556" s="344"/>
    </row>
    <row r="557" spans="1:33"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c r="AE557" s="344"/>
      <c r="AF557" s="344"/>
      <c r="AG557" s="344"/>
    </row>
    <row r="558" spans="1:33"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c r="AE558" s="344"/>
      <c r="AF558" s="344"/>
      <c r="AG558" s="344"/>
    </row>
    <row r="559" spans="1:33"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row>
    <row r="560" spans="1:33"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row>
    <row r="561" spans="1:33"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c r="AE561" s="344"/>
      <c r="AF561" s="344"/>
      <c r="AG561" s="344"/>
    </row>
    <row r="562" spans="1:33"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row>
    <row r="563" spans="1:33"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c r="AE563" s="344"/>
      <c r="AF563" s="344"/>
      <c r="AG563" s="344"/>
    </row>
    <row r="564" spans="1:33"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44"/>
      <c r="AF564" s="344"/>
      <c r="AG564" s="344"/>
    </row>
    <row r="565" spans="1:33"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c r="AE565" s="344"/>
      <c r="AF565" s="344"/>
      <c r="AG565" s="344"/>
    </row>
    <row r="566" spans="1:33"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row>
    <row r="567" spans="1:33"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row>
    <row r="568" spans="1:33"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c r="AE568" s="344"/>
      <c r="AF568" s="344"/>
      <c r="AG568" s="344"/>
    </row>
    <row r="569" spans="1:33"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344"/>
    </row>
    <row r="570" spans="1:33"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row>
    <row r="571" spans="1:33"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row>
    <row r="572" spans="1:33"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row>
    <row r="573" spans="1:33"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row>
    <row r="574" spans="1:33"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row>
    <row r="575" spans="1:33"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row>
    <row r="576" spans="1:33"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row>
    <row r="577" spans="1:33"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row>
    <row r="578" spans="1:33"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row>
    <row r="579" spans="1:33"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row>
    <row r="580" spans="1:33"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row>
    <row r="581" spans="1:33"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row>
    <row r="582" spans="1:33"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row>
    <row r="583" spans="1:33"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row>
    <row r="584" spans="1:33"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row>
    <row r="585" spans="1:33"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row>
    <row r="586" spans="1:33"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row>
    <row r="587" spans="1:33"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row>
    <row r="588" spans="1:33"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row>
    <row r="589" spans="1:33"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row>
    <row r="590" spans="1:33"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row>
    <row r="591" spans="1:33"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row>
    <row r="592" spans="1:33"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row>
    <row r="593" spans="1:33"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row>
    <row r="594" spans="1:33"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row>
    <row r="595" spans="1:33"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row>
    <row r="596" spans="1:33"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row>
    <row r="597" spans="1:33"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row>
    <row r="598" spans="1:33"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row>
    <row r="599" spans="1:33"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row>
    <row r="600" spans="1:33"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row>
    <row r="601" spans="1:33"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row>
    <row r="602" spans="1:33"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row>
    <row r="603" spans="1:33"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row>
    <row r="604" spans="1:33"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row>
    <row r="605" spans="1:33"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row>
    <row r="606" spans="1:33"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row>
    <row r="607" spans="1:33"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row>
    <row r="608" spans="1:33"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row>
    <row r="609" spans="1:33"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row>
    <row r="610" spans="1:33"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row>
    <row r="611" spans="1:33"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row>
    <row r="612" spans="1:33"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row>
    <row r="613" spans="1:33"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row>
    <row r="614" spans="1:33"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row>
    <row r="615" spans="1:33"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row>
    <row r="616" spans="1:33"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row>
    <row r="617" spans="1:33"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row>
    <row r="618" spans="1:33"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row>
    <row r="619" spans="1:33"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row>
    <row r="620" spans="1:33"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row>
    <row r="621" spans="1:33"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row>
    <row r="622" spans="1:33"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row>
    <row r="623" spans="1:33"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row>
    <row r="624" spans="1:33"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row>
    <row r="625" spans="1:33"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row>
    <row r="626" spans="1:33"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row>
    <row r="627" spans="1:33"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c r="AE627" s="344"/>
      <c r="AF627" s="344"/>
      <c r="AG627" s="344"/>
    </row>
    <row r="628" spans="1:33"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c r="AE628" s="344"/>
      <c r="AF628" s="344"/>
      <c r="AG628" s="344"/>
    </row>
    <row r="629" spans="1:33"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344"/>
      <c r="AF629" s="344"/>
      <c r="AG629" s="344"/>
    </row>
    <row r="630" spans="1:33"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c r="AE630" s="344"/>
      <c r="AF630" s="344"/>
      <c r="AG630" s="344"/>
    </row>
    <row r="631" spans="1:33"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c r="AE631" s="344"/>
      <c r="AF631" s="344"/>
      <c r="AG631" s="344"/>
    </row>
    <row r="632" spans="1:33"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c r="AE632" s="344"/>
      <c r="AF632" s="344"/>
      <c r="AG632" s="344"/>
    </row>
    <row r="633" spans="1:33"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44"/>
      <c r="AF633" s="344"/>
      <c r="AG633" s="344"/>
    </row>
    <row r="634" spans="1:33"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c r="AE634" s="344"/>
      <c r="AF634" s="344"/>
      <c r="AG634" s="344"/>
    </row>
    <row r="635" spans="1:33"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c r="AE635" s="344"/>
      <c r="AF635" s="344"/>
      <c r="AG635" s="344"/>
    </row>
    <row r="636" spans="1:33"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c r="AE636" s="344"/>
      <c r="AF636" s="344"/>
      <c r="AG636" s="344"/>
    </row>
    <row r="637" spans="1:33"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c r="AE637" s="344"/>
      <c r="AF637" s="344"/>
      <c r="AG637" s="344"/>
    </row>
    <row r="638" spans="1:33"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row>
    <row r="639" spans="1:33"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c r="AE639" s="344"/>
      <c r="AF639" s="344"/>
      <c r="AG639" s="344"/>
    </row>
    <row r="640" spans="1:33"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c r="AE640" s="344"/>
      <c r="AF640" s="344"/>
      <c r="AG640" s="344"/>
    </row>
    <row r="641" spans="1:33"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c r="AE641" s="344"/>
      <c r="AF641" s="344"/>
      <c r="AG641" s="344"/>
    </row>
    <row r="642" spans="1:33"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c r="AE642" s="344"/>
      <c r="AF642" s="344"/>
      <c r="AG642" s="344"/>
    </row>
    <row r="643" spans="1:33"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c r="AE643" s="344"/>
      <c r="AF643" s="344"/>
      <c r="AG643" s="344"/>
    </row>
    <row r="644" spans="1:33"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44"/>
      <c r="AF644" s="344"/>
      <c r="AG644" s="344"/>
    </row>
    <row r="645" spans="1:33"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44"/>
      <c r="AF645" s="344"/>
      <c r="AG645" s="344"/>
    </row>
    <row r="646" spans="1:33"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44"/>
      <c r="AF646" s="344"/>
      <c r="AG646" s="344"/>
    </row>
    <row r="647" spans="1:33"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c r="AE647" s="344"/>
      <c r="AF647" s="344"/>
      <c r="AG647" s="344"/>
    </row>
    <row r="648" spans="1:33"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c r="AE648" s="344"/>
      <c r="AF648" s="344"/>
      <c r="AG648" s="344"/>
    </row>
    <row r="649" spans="1:33"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c r="AE649" s="344"/>
      <c r="AF649" s="344"/>
      <c r="AG649" s="344"/>
    </row>
    <row r="650" spans="1:33"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c r="AE650" s="344"/>
      <c r="AF650" s="344"/>
      <c r="AG650" s="344"/>
    </row>
    <row r="651" spans="1:33"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row>
    <row r="652" spans="1:33"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row>
    <row r="653" spans="1:33"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row>
    <row r="654" spans="1:33"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c r="AE654" s="344"/>
      <c r="AF654" s="344"/>
      <c r="AG654" s="344"/>
    </row>
    <row r="655" spans="1:33"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c r="AE655" s="344"/>
      <c r="AF655" s="344"/>
      <c r="AG655" s="344"/>
    </row>
    <row r="656" spans="1:33"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c r="AE656" s="344"/>
      <c r="AF656" s="344"/>
      <c r="AG656" s="344"/>
    </row>
    <row r="657" spans="1:33"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44"/>
      <c r="AF657" s="344"/>
      <c r="AG657" s="344"/>
    </row>
    <row r="658" spans="1:33"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c r="AE658" s="344"/>
      <c r="AF658" s="344"/>
      <c r="AG658" s="344"/>
    </row>
    <row r="659" spans="1:33"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c r="AE659" s="344"/>
      <c r="AF659" s="344"/>
      <c r="AG659" s="344"/>
    </row>
    <row r="660" spans="1:33"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c r="AE660" s="344"/>
      <c r="AF660" s="344"/>
      <c r="AG660" s="344"/>
    </row>
    <row r="661" spans="1:33"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c r="AE661" s="344"/>
      <c r="AF661" s="344"/>
      <c r="AG661" s="344"/>
    </row>
    <row r="662" spans="1:33"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row>
    <row r="663" spans="1:33"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c r="AE663" s="344"/>
      <c r="AF663" s="344"/>
      <c r="AG663" s="344"/>
    </row>
    <row r="664" spans="1:33"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344"/>
      <c r="AF664" s="344"/>
      <c r="AG664" s="344"/>
    </row>
    <row r="665" spans="1:33"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c r="AE665" s="344"/>
      <c r="AF665" s="344"/>
      <c r="AG665" s="344"/>
    </row>
    <row r="666" spans="1:33"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c r="AE666" s="344"/>
      <c r="AF666" s="344"/>
      <c r="AG666" s="344"/>
    </row>
    <row r="667" spans="1:33"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c r="AE667" s="344"/>
      <c r="AF667" s="344"/>
      <c r="AG667" s="344"/>
    </row>
    <row r="668" spans="1:33"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c r="AE668" s="344"/>
      <c r="AF668" s="344"/>
      <c r="AG668" s="344"/>
    </row>
    <row r="669" spans="1:33"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44"/>
      <c r="AF669" s="344"/>
      <c r="AG669" s="344"/>
    </row>
    <row r="670" spans="1:33"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c r="AE670" s="344"/>
      <c r="AF670" s="344"/>
      <c r="AG670" s="344"/>
    </row>
    <row r="671" spans="1:33"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c r="AE671" s="344"/>
      <c r="AF671" s="344"/>
      <c r="AG671" s="344"/>
    </row>
    <row r="672" spans="1:33"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c r="AE672" s="344"/>
      <c r="AF672" s="344"/>
      <c r="AG672" s="344"/>
    </row>
    <row r="673" spans="1:33"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c r="AE673" s="344"/>
      <c r="AF673" s="344"/>
      <c r="AG673" s="344"/>
    </row>
    <row r="674" spans="1:33"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row>
    <row r="675" spans="1:33"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c r="AE675" s="344"/>
      <c r="AF675" s="344"/>
      <c r="AG675" s="344"/>
    </row>
    <row r="676" spans="1:33"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c r="AE676" s="344"/>
      <c r="AF676" s="344"/>
      <c r="AG676" s="344"/>
    </row>
    <row r="677" spans="1:33"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c r="AE677" s="344"/>
      <c r="AF677" s="344"/>
      <c r="AG677" s="344"/>
    </row>
    <row r="678" spans="1:33"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c r="AE678" s="344"/>
      <c r="AF678" s="344"/>
      <c r="AG678" s="344"/>
    </row>
    <row r="679" spans="1:33"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c r="AE679" s="344"/>
      <c r="AF679" s="344"/>
      <c r="AG679" s="344"/>
    </row>
    <row r="680" spans="1:33"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44"/>
      <c r="AF680" s="344"/>
      <c r="AG680" s="344"/>
    </row>
    <row r="681" spans="1:33"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c r="AE681" s="344"/>
      <c r="AF681" s="344"/>
      <c r="AG681" s="344"/>
    </row>
    <row r="682" spans="1:33"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c r="AE682" s="344"/>
      <c r="AF682" s="344"/>
      <c r="AG682" s="344"/>
    </row>
    <row r="683" spans="1:33"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c r="AE683" s="344"/>
      <c r="AF683" s="344"/>
      <c r="AG683" s="344"/>
    </row>
    <row r="684" spans="1:33"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c r="AE684" s="344"/>
      <c r="AF684" s="344"/>
      <c r="AG684" s="344"/>
    </row>
    <row r="685" spans="1:33"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c r="AE685" s="344"/>
      <c r="AF685" s="344"/>
      <c r="AG685" s="344"/>
    </row>
    <row r="686" spans="1:33"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c r="AE686" s="344"/>
      <c r="AF686" s="344"/>
      <c r="AG686" s="344"/>
    </row>
    <row r="687" spans="1:33"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c r="AE687" s="344"/>
      <c r="AF687" s="344"/>
      <c r="AG687" s="344"/>
    </row>
    <row r="688" spans="1:33"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c r="AE688" s="344"/>
      <c r="AF688" s="344"/>
      <c r="AG688" s="344"/>
    </row>
    <row r="689" spans="1:33"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c r="AE689" s="344"/>
      <c r="AF689" s="344"/>
      <c r="AG689" s="344"/>
    </row>
    <row r="690" spans="1:33"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c r="AE690" s="344"/>
      <c r="AF690" s="344"/>
      <c r="AG690" s="344"/>
    </row>
    <row r="691" spans="1:33"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c r="AE691" s="344"/>
      <c r="AF691" s="344"/>
      <c r="AG691" s="344"/>
    </row>
    <row r="692" spans="1:33"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c r="AE692" s="344"/>
      <c r="AF692" s="344"/>
      <c r="AG692" s="344"/>
    </row>
    <row r="693" spans="1:33"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44"/>
      <c r="AF693" s="344"/>
      <c r="AG693" s="344"/>
    </row>
    <row r="694" spans="1:33"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44"/>
      <c r="AF694" s="344"/>
      <c r="AG694" s="344"/>
    </row>
    <row r="695" spans="1:33"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44"/>
      <c r="AF695" s="344"/>
      <c r="AG695" s="344"/>
    </row>
    <row r="696" spans="1:33"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c r="AE696" s="344"/>
      <c r="AF696" s="344"/>
      <c r="AG696" s="344"/>
    </row>
    <row r="697" spans="1:33"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c r="AE697" s="344"/>
      <c r="AF697" s="344"/>
      <c r="AG697" s="344"/>
    </row>
    <row r="698" spans="1:33"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row>
    <row r="699" spans="1:33"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c r="AE699" s="344"/>
      <c r="AF699" s="344"/>
      <c r="AG699" s="344"/>
    </row>
    <row r="700" spans="1:33"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c r="AE700" s="344"/>
      <c r="AF700" s="344"/>
      <c r="AG700" s="344"/>
    </row>
    <row r="701" spans="1:33"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44"/>
      <c r="AF701" s="344"/>
      <c r="AG701" s="344"/>
    </row>
    <row r="702" spans="1:33"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c r="AE702" s="344"/>
      <c r="AF702" s="344"/>
      <c r="AG702" s="344"/>
    </row>
    <row r="703" spans="1:33"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c r="AE703" s="344"/>
      <c r="AF703" s="344"/>
      <c r="AG703" s="344"/>
    </row>
    <row r="704" spans="1:33"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row>
    <row r="705" spans="1:33"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row>
    <row r="706" spans="1:33"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c r="AE706" s="344"/>
      <c r="AF706" s="344"/>
      <c r="AG706" s="344"/>
    </row>
    <row r="707" spans="1:33"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c r="AE707" s="344"/>
      <c r="AF707" s="344"/>
      <c r="AG707" s="344"/>
    </row>
    <row r="708" spans="1:33"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44"/>
      <c r="AF708" s="344"/>
      <c r="AG708" s="344"/>
    </row>
    <row r="709" spans="1:33"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c r="AE709" s="344"/>
      <c r="AF709" s="344"/>
      <c r="AG709" s="344"/>
    </row>
    <row r="710" spans="1:33"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row>
    <row r="711" spans="1:33"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c r="AE711" s="344"/>
      <c r="AF711" s="344"/>
      <c r="AG711" s="344"/>
    </row>
    <row r="712" spans="1:33"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c r="AE712" s="344"/>
      <c r="AF712" s="344"/>
      <c r="AG712" s="344"/>
    </row>
    <row r="713" spans="1:33"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44"/>
      <c r="AF713" s="344"/>
      <c r="AG713" s="344"/>
    </row>
    <row r="714" spans="1:33"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c r="AE714" s="344"/>
      <c r="AF714" s="344"/>
      <c r="AG714" s="344"/>
    </row>
    <row r="715" spans="1:33"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c r="AE715" s="344"/>
      <c r="AF715" s="344"/>
      <c r="AG715" s="344"/>
    </row>
    <row r="716" spans="1:33"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c r="AE716" s="344"/>
      <c r="AF716" s="344"/>
      <c r="AG716" s="344"/>
    </row>
    <row r="717" spans="1:33"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row>
    <row r="718" spans="1:33"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c r="AE718" s="344"/>
      <c r="AF718" s="344"/>
      <c r="AG718" s="344"/>
    </row>
    <row r="719" spans="1:33"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c r="AE719" s="344"/>
      <c r="AF719" s="344"/>
      <c r="AG719" s="344"/>
    </row>
    <row r="720" spans="1:33"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row>
    <row r="721" spans="1:33"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row>
    <row r="722" spans="1:33"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44"/>
      <c r="AF722" s="344"/>
      <c r="AG722" s="344"/>
    </row>
    <row r="723" spans="1:33"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c r="AE723" s="344"/>
      <c r="AF723" s="344"/>
      <c r="AG723" s="344"/>
    </row>
    <row r="724" spans="1:33"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c r="AE724" s="344"/>
      <c r="AF724" s="344"/>
      <c r="AG724" s="344"/>
    </row>
    <row r="725" spans="1:33"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row>
    <row r="726" spans="1:33"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c r="AE726" s="344"/>
      <c r="AF726" s="344"/>
      <c r="AG726" s="344"/>
    </row>
    <row r="727" spans="1:33"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44"/>
      <c r="AF727" s="344"/>
      <c r="AG727" s="344"/>
    </row>
    <row r="728" spans="1:33"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c r="AE728" s="344"/>
      <c r="AF728" s="344"/>
      <c r="AG728" s="344"/>
    </row>
    <row r="729" spans="1:33"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c r="AE729" s="344"/>
      <c r="AF729" s="344"/>
      <c r="AG729" s="344"/>
    </row>
    <row r="730" spans="1:33"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c r="AE730" s="344"/>
      <c r="AF730" s="344"/>
      <c r="AG730" s="344"/>
    </row>
    <row r="731" spans="1:33"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row>
    <row r="732" spans="1:33"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44"/>
      <c r="AF732" s="344"/>
      <c r="AG732" s="344"/>
    </row>
    <row r="733" spans="1:33"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c r="AE733" s="344"/>
      <c r="AF733" s="344"/>
      <c r="AG733" s="344"/>
    </row>
    <row r="734" spans="1:33"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row>
    <row r="735" spans="1:33"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c r="AE735" s="344"/>
      <c r="AF735" s="344"/>
      <c r="AG735" s="344"/>
    </row>
    <row r="736" spans="1:33"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344"/>
      <c r="AF736" s="344"/>
      <c r="AG736" s="344"/>
    </row>
    <row r="737" spans="1:33"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c r="AE737" s="344"/>
      <c r="AF737" s="344"/>
      <c r="AG737" s="344"/>
    </row>
    <row r="738" spans="1:33"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c r="AE738" s="344"/>
      <c r="AF738" s="344"/>
      <c r="AG738" s="344"/>
    </row>
    <row r="739" spans="1:33"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c r="AE739" s="344"/>
      <c r="AF739" s="344"/>
      <c r="AG739" s="344"/>
    </row>
    <row r="740" spans="1:33"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c r="AE740" s="344"/>
      <c r="AF740" s="344"/>
      <c r="AG740" s="344"/>
    </row>
    <row r="741" spans="1:33"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44"/>
      <c r="AF741" s="344"/>
      <c r="AG741" s="344"/>
    </row>
    <row r="742" spans="1:33"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c r="AE742" s="344"/>
      <c r="AF742" s="344"/>
      <c r="AG742" s="344"/>
    </row>
    <row r="743" spans="1:33"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c r="AE743" s="344"/>
      <c r="AF743" s="344"/>
      <c r="AG743" s="344"/>
    </row>
    <row r="744" spans="1:33"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c r="AE744" s="344"/>
      <c r="AF744" s="344"/>
      <c r="AG744" s="344"/>
    </row>
    <row r="745" spans="1:33"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44"/>
      <c r="AF745" s="344"/>
      <c r="AG745" s="344"/>
    </row>
    <row r="746" spans="1:33"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row>
    <row r="747" spans="1:33"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44"/>
      <c r="AF747" s="344"/>
      <c r="AG747" s="344"/>
    </row>
    <row r="748" spans="1:33"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c r="AE748" s="344"/>
      <c r="AF748" s="344"/>
      <c r="AG748" s="344"/>
    </row>
    <row r="749" spans="1:33"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c r="AE749" s="344"/>
      <c r="AF749" s="344"/>
      <c r="AG749" s="344"/>
    </row>
    <row r="750" spans="1:33"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c r="AE750" s="344"/>
      <c r="AF750" s="344"/>
      <c r="AG750" s="344"/>
    </row>
    <row r="751" spans="1:33"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c r="AE751" s="344"/>
      <c r="AF751" s="344"/>
      <c r="AG751" s="344"/>
    </row>
    <row r="752" spans="1:33"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c r="AE752" s="344"/>
      <c r="AF752" s="344"/>
      <c r="AG752" s="344"/>
    </row>
    <row r="753" spans="1:33"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44"/>
      <c r="AF753" s="344"/>
      <c r="AG753" s="344"/>
    </row>
    <row r="754" spans="1:33"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c r="AE754" s="344"/>
      <c r="AF754" s="344"/>
      <c r="AG754" s="344"/>
    </row>
    <row r="755" spans="1:33"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c r="AE755" s="344"/>
      <c r="AF755" s="344"/>
      <c r="AG755" s="344"/>
    </row>
    <row r="756" spans="1:33"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c r="AE756" s="344"/>
      <c r="AF756" s="344"/>
      <c r="AG756" s="344"/>
    </row>
    <row r="757" spans="1:33"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c r="AE757" s="344"/>
      <c r="AF757" s="344"/>
      <c r="AG757" s="344"/>
    </row>
    <row r="758" spans="1:33"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c r="AE758" s="344"/>
      <c r="AF758" s="344"/>
      <c r="AG758" s="344"/>
    </row>
    <row r="759" spans="1:33"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c r="AE759" s="344"/>
      <c r="AF759" s="344"/>
      <c r="AG759" s="344"/>
    </row>
    <row r="760" spans="1:33"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44"/>
      <c r="AF760" s="344"/>
      <c r="AG760" s="344"/>
    </row>
    <row r="761" spans="1:33"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c r="AE761" s="344"/>
      <c r="AF761" s="344"/>
      <c r="AG761" s="344"/>
    </row>
    <row r="762" spans="1:33"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344"/>
      <c r="AF762" s="344"/>
      <c r="AG762" s="344"/>
    </row>
    <row r="763" spans="1:33"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c r="AE763" s="344"/>
      <c r="AF763" s="344"/>
      <c r="AG763" s="344"/>
    </row>
    <row r="764" spans="1:33"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c r="AE764" s="344"/>
      <c r="AF764" s="344"/>
      <c r="AG764" s="344"/>
    </row>
    <row r="765" spans="1:33"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c r="AE765" s="344"/>
      <c r="AF765" s="344"/>
      <c r="AG765" s="344"/>
    </row>
    <row r="766" spans="1:33"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c r="AF766" s="344"/>
      <c r="AG766" s="344"/>
    </row>
    <row r="767" spans="1:33"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c r="AF767" s="344"/>
      <c r="AG767" s="344"/>
    </row>
    <row r="768" spans="1:33"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c r="AE768" s="344"/>
      <c r="AF768" s="344"/>
      <c r="AG768" s="344"/>
    </row>
    <row r="769" spans="1:33"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row>
    <row r="770" spans="1:33"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row>
    <row r="771" spans="1:33"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c r="AE771" s="344"/>
      <c r="AF771" s="344"/>
      <c r="AG771" s="344"/>
    </row>
    <row r="772" spans="1:33"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c r="AE772" s="344"/>
      <c r="AF772" s="344"/>
      <c r="AG772" s="344"/>
    </row>
    <row r="773" spans="1:33"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c r="AE773" s="344"/>
      <c r="AF773" s="344"/>
      <c r="AG773" s="344"/>
    </row>
    <row r="774" spans="1:33"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44"/>
      <c r="AF774" s="344"/>
      <c r="AG774" s="344"/>
    </row>
    <row r="775" spans="1:33"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c r="AE775" s="344"/>
      <c r="AF775" s="344"/>
      <c r="AG775" s="344"/>
    </row>
    <row r="776" spans="1:33"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c r="AE776" s="344"/>
      <c r="AF776" s="344"/>
      <c r="AG776" s="344"/>
    </row>
    <row r="777" spans="1:33"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c r="AE777" s="344"/>
      <c r="AF777" s="344"/>
      <c r="AG777" s="344"/>
    </row>
    <row r="778" spans="1:33"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c r="AE778" s="344"/>
      <c r="AF778" s="344"/>
      <c r="AG778" s="344"/>
    </row>
    <row r="779" spans="1:33"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44"/>
      <c r="AF779" s="344"/>
      <c r="AG779" s="344"/>
    </row>
    <row r="780" spans="1:33"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c r="AE780" s="344"/>
      <c r="AF780" s="344"/>
      <c r="AG780" s="344"/>
    </row>
    <row r="781" spans="1:33"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c r="AE781" s="344"/>
      <c r="AF781" s="344"/>
      <c r="AG781" s="344"/>
    </row>
    <row r="782" spans="1:33"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344"/>
      <c r="AF782" s="344"/>
      <c r="AG782" s="344"/>
    </row>
    <row r="783" spans="1:33"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c r="AE783" s="344"/>
      <c r="AF783" s="344"/>
      <c r="AG783" s="344"/>
    </row>
    <row r="784" spans="1:33"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c r="AE784" s="344"/>
      <c r="AF784" s="344"/>
      <c r="AG784" s="344"/>
    </row>
    <row r="785" spans="1:33"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c r="AE785" s="344"/>
      <c r="AF785" s="344"/>
      <c r="AG785" s="344"/>
    </row>
    <row r="786" spans="1:33"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c r="AE786" s="344"/>
      <c r="AF786" s="344"/>
      <c r="AG786" s="344"/>
    </row>
    <row r="787" spans="1:33"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c r="AE787" s="344"/>
      <c r="AF787" s="344"/>
      <c r="AG787" s="344"/>
    </row>
    <row r="788" spans="1:33"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c r="AE788" s="344"/>
      <c r="AF788" s="344"/>
      <c r="AG788" s="344"/>
    </row>
    <row r="789" spans="1:33"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c r="AE789" s="344"/>
      <c r="AF789" s="344"/>
      <c r="AG789" s="344"/>
    </row>
    <row r="790" spans="1:33"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c r="AE790" s="344"/>
      <c r="AF790" s="344"/>
      <c r="AG790" s="344"/>
    </row>
    <row r="791" spans="1:33"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344"/>
      <c r="AF791" s="344"/>
      <c r="AG791" s="344"/>
    </row>
    <row r="792" spans="1:33"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c r="AE792" s="344"/>
      <c r="AF792" s="344"/>
      <c r="AG792" s="344"/>
    </row>
    <row r="793" spans="1:33"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c r="AE793" s="344"/>
      <c r="AF793" s="344"/>
      <c r="AG793" s="344"/>
    </row>
    <row r="794" spans="1:33"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44"/>
      <c r="AF794" s="344"/>
      <c r="AG794" s="344"/>
    </row>
    <row r="795" spans="1:33"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44"/>
      <c r="AF795" s="344"/>
      <c r="AG795" s="344"/>
    </row>
    <row r="796" spans="1:33"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44"/>
      <c r="AF796" s="344"/>
      <c r="AG796" s="344"/>
    </row>
    <row r="797" spans="1:33"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c r="AE797" s="344"/>
      <c r="AF797" s="344"/>
      <c r="AG797" s="344"/>
    </row>
    <row r="798" spans="1:33"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c r="AE798" s="344"/>
      <c r="AF798" s="344"/>
      <c r="AG798" s="344"/>
    </row>
    <row r="799" spans="1:33"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c r="AE799" s="344"/>
      <c r="AF799" s="344"/>
      <c r="AG799" s="344"/>
    </row>
    <row r="800" spans="1:33"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c r="AE800" s="344"/>
      <c r="AF800" s="344"/>
      <c r="AG800" s="344"/>
    </row>
    <row r="801" spans="1:33"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c r="AE801" s="344"/>
      <c r="AF801" s="344"/>
      <c r="AG801" s="344"/>
    </row>
    <row r="802" spans="1:33"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c r="AE802" s="344"/>
      <c r="AF802" s="344"/>
      <c r="AG802" s="344"/>
    </row>
    <row r="803" spans="1:33"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44"/>
      <c r="AF803" s="344"/>
      <c r="AG803" s="344"/>
    </row>
    <row r="804" spans="1:33"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c r="AE804" s="344"/>
      <c r="AF804" s="344"/>
      <c r="AG804" s="344"/>
    </row>
    <row r="805" spans="1:33"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c r="AE805" s="344"/>
      <c r="AF805" s="344"/>
      <c r="AG805" s="344"/>
    </row>
    <row r="806" spans="1:33"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c r="AE806" s="344"/>
      <c r="AF806" s="344"/>
      <c r="AG806" s="344"/>
    </row>
    <row r="807" spans="1:33"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c r="AE807" s="344"/>
      <c r="AF807" s="344"/>
      <c r="AG807" s="344"/>
    </row>
    <row r="808" spans="1:33"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c r="AE808" s="344"/>
      <c r="AF808" s="344"/>
      <c r="AG808" s="344"/>
    </row>
    <row r="809" spans="1:33"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c r="AE809" s="344"/>
      <c r="AF809" s="344"/>
      <c r="AG809" s="344"/>
    </row>
    <row r="810" spans="1:33"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c r="AE810" s="344"/>
      <c r="AF810" s="344"/>
      <c r="AG810" s="344"/>
    </row>
    <row r="811" spans="1:33"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44"/>
      <c r="AF811" s="344"/>
      <c r="AG811" s="344"/>
    </row>
    <row r="812" spans="1:33"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row>
    <row r="813" spans="1:33"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c r="AE813" s="344"/>
      <c r="AF813" s="344"/>
      <c r="AG813" s="344"/>
    </row>
    <row r="814" spans="1:33"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c r="AE814" s="344"/>
      <c r="AF814" s="344"/>
      <c r="AG814" s="344"/>
    </row>
    <row r="815" spans="1:33"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c r="AE815" s="344"/>
      <c r="AF815" s="344"/>
      <c r="AG815" s="344"/>
    </row>
    <row r="816" spans="1:33"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c r="AE816" s="344"/>
      <c r="AF816" s="344"/>
      <c r="AG816" s="344"/>
    </row>
    <row r="817" spans="1:33"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c r="AE817" s="344"/>
      <c r="AF817" s="344"/>
      <c r="AG817" s="344"/>
    </row>
    <row r="818" spans="1:33"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c r="AE818" s="344"/>
      <c r="AF818" s="344"/>
      <c r="AG818" s="344"/>
    </row>
    <row r="819" spans="1:33"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c r="AE819" s="344"/>
      <c r="AF819" s="344"/>
      <c r="AG819" s="344"/>
    </row>
    <row r="820" spans="1:33"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c r="AE820" s="344"/>
      <c r="AF820" s="344"/>
      <c r="AG820" s="344"/>
    </row>
    <row r="821" spans="1:33"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344"/>
      <c r="AF821" s="344"/>
      <c r="AG821" s="344"/>
    </row>
    <row r="822" spans="1:33"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c r="AE822" s="344"/>
      <c r="AF822" s="344"/>
      <c r="AG822" s="344"/>
    </row>
    <row r="823" spans="1:33"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row>
    <row r="824" spans="1:33"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c r="AE824" s="344"/>
      <c r="AF824" s="344"/>
      <c r="AG824" s="344"/>
    </row>
    <row r="825" spans="1:33"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c r="AE825" s="344"/>
      <c r="AF825" s="344"/>
      <c r="AG825" s="344"/>
    </row>
    <row r="826" spans="1:33"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c r="AE826" s="344"/>
      <c r="AF826" s="344"/>
      <c r="AG826" s="344"/>
    </row>
    <row r="827" spans="1:33"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44"/>
      <c r="AF827" s="344"/>
      <c r="AG827" s="344"/>
    </row>
    <row r="828" spans="1:33"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44"/>
      <c r="AF828" s="344"/>
      <c r="AG828" s="344"/>
    </row>
    <row r="829" spans="1:33"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c r="AE829" s="344"/>
      <c r="AF829" s="344"/>
      <c r="AG829" s="344"/>
    </row>
    <row r="830" spans="1:33"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c r="AE830" s="344"/>
      <c r="AF830" s="344"/>
      <c r="AG830" s="344"/>
    </row>
    <row r="831" spans="1:33"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44"/>
      <c r="AF831" s="344"/>
      <c r="AG831" s="344"/>
    </row>
    <row r="832" spans="1:33"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c r="AE832" s="344"/>
      <c r="AF832" s="344"/>
      <c r="AG832" s="344"/>
    </row>
    <row r="833" spans="1:33"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c r="AE833" s="344"/>
      <c r="AF833" s="344"/>
      <c r="AG833" s="344"/>
    </row>
    <row r="834" spans="1:33"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c r="AE834" s="344"/>
      <c r="AF834" s="344"/>
      <c r="AG834" s="344"/>
    </row>
    <row r="835" spans="1:33"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344"/>
      <c r="AF835" s="344"/>
      <c r="AG835" s="344"/>
    </row>
    <row r="836" spans="1:33"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c r="AE836" s="344"/>
      <c r="AF836" s="344"/>
      <c r="AG836" s="344"/>
    </row>
    <row r="837" spans="1:33"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c r="AE837" s="344"/>
      <c r="AF837" s="344"/>
      <c r="AG837" s="344"/>
    </row>
    <row r="838" spans="1:33"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c r="AE838" s="344"/>
      <c r="AF838" s="344"/>
      <c r="AG838" s="344"/>
    </row>
    <row r="839" spans="1:33"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c r="AE839" s="344"/>
      <c r="AF839" s="344"/>
      <c r="AG839" s="344"/>
    </row>
    <row r="840" spans="1:33"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c r="AE840" s="344"/>
      <c r="AF840" s="344"/>
      <c r="AG840" s="344"/>
    </row>
    <row r="841" spans="1:33"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c r="AE841" s="344"/>
      <c r="AF841" s="344"/>
      <c r="AG841" s="344"/>
    </row>
    <row r="842" spans="1:33"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c r="AE842" s="344"/>
      <c r="AF842" s="344"/>
      <c r="AG842" s="344"/>
    </row>
    <row r="843" spans="1:33"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c r="AE843" s="344"/>
      <c r="AF843" s="344"/>
      <c r="AG843" s="344"/>
    </row>
    <row r="844" spans="1:33"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44"/>
      <c r="AF844" s="344"/>
      <c r="AG844" s="344"/>
    </row>
    <row r="845" spans="1:33"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c r="AE845" s="344"/>
      <c r="AF845" s="344"/>
      <c r="AG845" s="344"/>
    </row>
    <row r="846" spans="1:33"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44"/>
      <c r="AF846" s="344"/>
      <c r="AG846" s="344"/>
    </row>
    <row r="847" spans="1:33"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44"/>
      <c r="AF847" s="344"/>
      <c r="AG847" s="344"/>
    </row>
    <row r="848" spans="1:33"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44"/>
      <c r="AF848" s="344"/>
      <c r="AG848" s="344"/>
    </row>
    <row r="849" spans="1:33"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c r="AE849" s="344"/>
      <c r="AF849" s="344"/>
      <c r="AG849" s="344"/>
    </row>
    <row r="850" spans="1:33"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c r="AE850" s="344"/>
      <c r="AF850" s="344"/>
      <c r="AG850" s="344"/>
    </row>
    <row r="851" spans="1:33"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c r="AE851" s="344"/>
      <c r="AF851" s="344"/>
      <c r="AG851" s="344"/>
    </row>
    <row r="852" spans="1:33"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c r="AE852" s="344"/>
      <c r="AF852" s="344"/>
      <c r="AG852" s="344"/>
    </row>
    <row r="853" spans="1:33"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c r="AE853" s="344"/>
      <c r="AF853" s="344"/>
      <c r="AG853" s="344"/>
    </row>
    <row r="854" spans="1:33"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c r="AE854" s="344"/>
      <c r="AF854" s="344"/>
      <c r="AG854" s="344"/>
    </row>
    <row r="855" spans="1:33"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44"/>
      <c r="AF855" s="344"/>
      <c r="AG855" s="344"/>
    </row>
    <row r="856" spans="1:33"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c r="AE856" s="344"/>
      <c r="AF856" s="344"/>
      <c r="AG856" s="344"/>
    </row>
    <row r="857" spans="1:33"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c r="AE857" s="344"/>
      <c r="AF857" s="344"/>
      <c r="AG857" s="344"/>
    </row>
    <row r="858" spans="1:33"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c r="AE858" s="344"/>
      <c r="AF858" s="344"/>
      <c r="AG858" s="344"/>
    </row>
    <row r="859" spans="1:33"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c r="AE859" s="344"/>
      <c r="AF859" s="344"/>
      <c r="AG859" s="344"/>
    </row>
    <row r="860" spans="1:33"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c r="AE860" s="344"/>
      <c r="AF860" s="344"/>
      <c r="AG860" s="344"/>
    </row>
    <row r="861" spans="1:33"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c r="AE861" s="344"/>
      <c r="AF861" s="344"/>
      <c r="AG861" s="344"/>
    </row>
    <row r="862" spans="1:33"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c r="AE862" s="344"/>
      <c r="AF862" s="344"/>
      <c r="AG862" s="344"/>
    </row>
    <row r="863" spans="1:33"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44"/>
      <c r="AF863" s="344"/>
      <c r="AG863" s="344"/>
    </row>
    <row r="864" spans="1:33"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c r="AE864" s="344"/>
      <c r="AF864" s="344"/>
      <c r="AG864" s="344"/>
    </row>
    <row r="865" spans="1:33"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c r="AE865" s="344"/>
      <c r="AF865" s="344"/>
      <c r="AG865" s="344"/>
    </row>
    <row r="866" spans="1:33"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c r="AE866" s="344"/>
      <c r="AF866" s="344"/>
      <c r="AG866" s="344"/>
    </row>
    <row r="867" spans="1:33"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c r="AE867" s="344"/>
      <c r="AF867" s="344"/>
      <c r="AG867" s="344"/>
    </row>
    <row r="868" spans="1:33"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c r="AE868" s="344"/>
      <c r="AF868" s="344"/>
      <c r="AG868" s="344"/>
    </row>
    <row r="869" spans="1:33"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c r="AE869" s="344"/>
      <c r="AF869" s="344"/>
      <c r="AG869" s="344"/>
    </row>
    <row r="870" spans="1:33"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c r="AE870" s="344"/>
      <c r="AF870" s="344"/>
      <c r="AG870" s="344"/>
    </row>
    <row r="871" spans="1:33"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c r="AE871" s="344"/>
      <c r="AF871" s="344"/>
      <c r="AG871" s="344"/>
    </row>
    <row r="872" spans="1:33"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c r="AE872" s="344"/>
      <c r="AF872" s="344"/>
      <c r="AG872" s="344"/>
    </row>
    <row r="873" spans="1:33"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c r="AE873" s="344"/>
      <c r="AF873" s="344"/>
      <c r="AG873" s="344"/>
    </row>
    <row r="874" spans="1:33"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c r="AE874" s="344"/>
      <c r="AF874" s="344"/>
      <c r="AG874" s="344"/>
    </row>
    <row r="875" spans="1:33"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c r="AE875" s="344"/>
      <c r="AF875" s="344"/>
      <c r="AG875" s="344"/>
    </row>
    <row r="876" spans="1:33"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c r="AE876" s="344"/>
      <c r="AF876" s="344"/>
      <c r="AG876" s="344"/>
    </row>
    <row r="877" spans="1:33"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c r="AE877" s="344"/>
      <c r="AF877" s="344"/>
      <c r="AG877" s="344"/>
    </row>
    <row r="878" spans="1:33"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44"/>
      <c r="AF878" s="344"/>
      <c r="AG878" s="344"/>
    </row>
    <row r="879" spans="1:33"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44"/>
      <c r="AF879" s="344"/>
      <c r="AG879" s="344"/>
    </row>
    <row r="880" spans="1:33"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c r="AE880" s="344"/>
      <c r="AF880" s="344"/>
      <c r="AG880" s="344"/>
    </row>
    <row r="881" spans="1:33"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c r="AE881" s="344"/>
      <c r="AF881" s="344"/>
      <c r="AG881" s="344"/>
    </row>
    <row r="882" spans="1:33"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c r="AE882" s="344"/>
      <c r="AF882" s="344"/>
      <c r="AG882" s="344"/>
    </row>
    <row r="883" spans="1:33"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c r="AE883" s="344"/>
      <c r="AF883" s="344"/>
      <c r="AG883" s="344"/>
    </row>
    <row r="884" spans="1:33"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c r="AE884" s="344"/>
      <c r="AF884" s="344"/>
      <c r="AG884" s="344"/>
    </row>
    <row r="885" spans="1:33"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c r="AE885" s="344"/>
      <c r="AF885" s="344"/>
      <c r="AG885" s="344"/>
    </row>
    <row r="886" spans="1:33"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c r="AE886" s="344"/>
      <c r="AF886" s="344"/>
      <c r="AG886" s="344"/>
    </row>
    <row r="887" spans="1:33"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c r="AE887" s="344"/>
      <c r="AF887" s="344"/>
      <c r="AG887" s="344"/>
    </row>
    <row r="888" spans="1:33"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c r="AE888" s="344"/>
      <c r="AF888" s="344"/>
      <c r="AG888" s="344"/>
    </row>
    <row r="889" spans="1:33"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c r="AE889" s="344"/>
      <c r="AF889" s="344"/>
      <c r="AG889" s="344"/>
    </row>
    <row r="890" spans="1:33"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c r="AE890" s="344"/>
      <c r="AF890" s="344"/>
      <c r="AG890" s="344"/>
    </row>
    <row r="891" spans="1:33"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c r="AE891" s="344"/>
      <c r="AF891" s="344"/>
      <c r="AG891" s="344"/>
    </row>
    <row r="892" spans="1:33"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c r="AE892" s="344"/>
      <c r="AF892" s="344"/>
      <c r="AG892" s="344"/>
    </row>
    <row r="893" spans="1:33"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c r="AE893" s="344"/>
      <c r="AF893" s="344"/>
      <c r="AG893" s="344"/>
    </row>
    <row r="894" spans="1:33"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c r="AE894" s="344"/>
      <c r="AF894" s="344"/>
      <c r="AG894" s="344"/>
    </row>
    <row r="895" spans="1:33"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44"/>
      <c r="AF895" s="344"/>
      <c r="AG895" s="344"/>
    </row>
    <row r="896" spans="1:33"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44"/>
      <c r="AF896" s="344"/>
      <c r="AG896" s="344"/>
    </row>
    <row r="897" spans="1:33"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row>
    <row r="898" spans="1:33"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c r="AE898" s="344"/>
      <c r="AF898" s="344"/>
      <c r="AG898" s="344"/>
    </row>
    <row r="899" spans="1:33"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c r="AE899" s="344"/>
      <c r="AF899" s="344"/>
      <c r="AG899" s="344"/>
    </row>
    <row r="900" spans="1:33"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c r="AE900" s="344"/>
      <c r="AF900" s="344"/>
      <c r="AG900" s="344"/>
    </row>
    <row r="901" spans="1:33"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c r="AE901" s="344"/>
      <c r="AF901" s="344"/>
      <c r="AG901" s="344"/>
    </row>
    <row r="902" spans="1:33"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c r="AE902" s="344"/>
      <c r="AF902" s="344"/>
      <c r="AG902" s="344"/>
    </row>
    <row r="903" spans="1:33"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c r="AE903" s="344"/>
      <c r="AF903" s="344"/>
      <c r="AG903" s="344"/>
    </row>
    <row r="904" spans="1:33"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c r="AE904" s="344"/>
      <c r="AF904" s="344"/>
      <c r="AG904" s="344"/>
    </row>
    <row r="905" spans="1:33"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44"/>
      <c r="AF905" s="344"/>
      <c r="AG905" s="344"/>
    </row>
    <row r="906" spans="1:33"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c r="AE906" s="344"/>
      <c r="AF906" s="344"/>
      <c r="AG906" s="344"/>
    </row>
    <row r="907" spans="1:33"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c r="AE907" s="344"/>
      <c r="AF907" s="344"/>
      <c r="AG907" s="344"/>
    </row>
    <row r="908" spans="1:33"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c r="AE908" s="344"/>
      <c r="AF908" s="344"/>
      <c r="AG908" s="344"/>
    </row>
    <row r="909" spans="1:33"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c r="AE909" s="344"/>
      <c r="AF909" s="344"/>
      <c r="AG909" s="344"/>
    </row>
    <row r="910" spans="1:33"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c r="AE910" s="344"/>
      <c r="AF910" s="344"/>
      <c r="AG910" s="344"/>
    </row>
    <row r="911" spans="1:33"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44"/>
      <c r="AF911" s="344"/>
      <c r="AG911" s="344"/>
    </row>
    <row r="912" spans="1:33"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c r="AE912" s="344"/>
      <c r="AF912" s="344"/>
      <c r="AG912" s="344"/>
    </row>
    <row r="913" spans="1:33"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c r="AE913" s="344"/>
      <c r="AF913" s="344"/>
      <c r="AG913" s="344"/>
    </row>
    <row r="914" spans="1:33"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44"/>
      <c r="AF914" s="344"/>
      <c r="AG914" s="344"/>
    </row>
    <row r="915" spans="1:33"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c r="AE915" s="344"/>
      <c r="AF915" s="344"/>
      <c r="AG915" s="344"/>
    </row>
    <row r="916" spans="1:33"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c r="AE916" s="344"/>
      <c r="AF916" s="344"/>
      <c r="AG916" s="344"/>
    </row>
    <row r="917" spans="1:33"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c r="AE917" s="344"/>
      <c r="AF917" s="344"/>
      <c r="AG917" s="344"/>
    </row>
    <row r="918" spans="1:33"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c r="AE918" s="344"/>
      <c r="AF918" s="344"/>
      <c r="AG918" s="344"/>
    </row>
    <row r="919" spans="1:33"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c r="AE919" s="344"/>
      <c r="AF919" s="344"/>
      <c r="AG919" s="344"/>
    </row>
    <row r="920" spans="1:33"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c r="AE920" s="344"/>
      <c r="AF920" s="344"/>
      <c r="AG920" s="344"/>
    </row>
    <row r="921" spans="1:33"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c r="AE921" s="344"/>
      <c r="AF921" s="344"/>
      <c r="AG921" s="344"/>
    </row>
    <row r="922" spans="1:33"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c r="AE922" s="344"/>
      <c r="AF922" s="344"/>
      <c r="AG922" s="344"/>
    </row>
    <row r="923" spans="1:33"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c r="AE923" s="344"/>
      <c r="AF923" s="344"/>
      <c r="AG923" s="344"/>
    </row>
    <row r="924" spans="1:33"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c r="AE924" s="344"/>
      <c r="AF924" s="344"/>
      <c r="AG924" s="344"/>
    </row>
    <row r="925" spans="1:33"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c r="AE925" s="344"/>
      <c r="AF925" s="344"/>
      <c r="AG925" s="344"/>
    </row>
    <row r="926" spans="1:33"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c r="AE926" s="344"/>
      <c r="AF926" s="344"/>
      <c r="AG926" s="344"/>
    </row>
    <row r="927" spans="1:33"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row>
    <row r="928" spans="1:33"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c r="AE928" s="344"/>
      <c r="AF928" s="344"/>
      <c r="AG928" s="344"/>
    </row>
    <row r="929" spans="1:33"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44"/>
      <c r="AF929" s="344"/>
      <c r="AG929" s="344"/>
    </row>
    <row r="930" spans="1:33"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44"/>
      <c r="AF930" s="344"/>
      <c r="AG930" s="344"/>
    </row>
    <row r="931" spans="1:33"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c r="AE931" s="344"/>
      <c r="AF931" s="344"/>
      <c r="AG931" s="344"/>
    </row>
    <row r="932" spans="1:33"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44"/>
      <c r="AF932" s="344"/>
      <c r="AG932" s="344"/>
    </row>
    <row r="933" spans="1:33"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c r="AE933" s="344"/>
      <c r="AF933" s="344"/>
      <c r="AG933" s="344"/>
    </row>
    <row r="934" spans="1:33"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c r="AE934" s="344"/>
      <c r="AF934" s="344"/>
      <c r="AG934" s="344"/>
    </row>
    <row r="935" spans="1:33"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c r="AE935" s="344"/>
      <c r="AF935" s="344"/>
      <c r="AG935" s="344"/>
    </row>
    <row r="936" spans="1:33"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c r="AE936" s="344"/>
      <c r="AF936" s="344"/>
      <c r="AG936" s="344"/>
    </row>
    <row r="937" spans="1:33"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c r="AE937" s="344"/>
      <c r="AF937" s="344"/>
      <c r="AG937" s="344"/>
    </row>
    <row r="938" spans="1:33"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c r="AE938" s="344"/>
      <c r="AF938" s="344"/>
      <c r="AG938" s="344"/>
    </row>
    <row r="939" spans="1:33"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c r="AE939" s="344"/>
      <c r="AF939" s="344"/>
      <c r="AG939" s="344"/>
    </row>
    <row r="940" spans="1:33"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c r="AE940" s="344"/>
      <c r="AF940" s="344"/>
      <c r="AG940" s="344"/>
    </row>
    <row r="941" spans="1:33"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c r="AE941" s="344"/>
      <c r="AF941" s="344"/>
      <c r="AG941" s="344"/>
    </row>
    <row r="942" spans="1:33"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c r="AE942" s="344"/>
      <c r="AF942" s="344"/>
      <c r="AG942" s="344"/>
    </row>
    <row r="943" spans="1:33"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c r="AE943" s="344"/>
      <c r="AF943" s="344"/>
      <c r="AG943" s="344"/>
    </row>
    <row r="944" spans="1:33"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c r="AE944" s="344"/>
      <c r="AF944" s="344"/>
      <c r="AG944" s="344"/>
    </row>
    <row r="945" spans="1:33"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row>
    <row r="946" spans="1:33"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c r="AE946" s="344"/>
      <c r="AF946" s="344"/>
      <c r="AG946" s="344"/>
    </row>
    <row r="947" spans="1:33"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44"/>
      <c r="AF947" s="344"/>
      <c r="AG947" s="344"/>
    </row>
    <row r="948" spans="1:33"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44"/>
      <c r="AF948" s="344"/>
      <c r="AG948" s="344"/>
    </row>
    <row r="949" spans="1:33"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44"/>
      <c r="AF949" s="344"/>
      <c r="AG949" s="344"/>
    </row>
    <row r="950" spans="1:33"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row>
    <row r="951" spans="1:33"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c r="AE951" s="344"/>
      <c r="AF951" s="344"/>
      <c r="AG951" s="344"/>
    </row>
    <row r="952" spans="1:33"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c r="AE952" s="344"/>
      <c r="AF952" s="344"/>
      <c r="AG952" s="344"/>
    </row>
    <row r="953" spans="1:33"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c r="AE953" s="344"/>
      <c r="AF953" s="344"/>
      <c r="AG953" s="344"/>
    </row>
    <row r="954" spans="1:33"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c r="AE954" s="344"/>
      <c r="AF954" s="344"/>
      <c r="AG954" s="344"/>
    </row>
    <row r="955" spans="1:33"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c r="AE955" s="344"/>
      <c r="AF955" s="344"/>
      <c r="AG955" s="344"/>
    </row>
    <row r="956" spans="1:33"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c r="AE956" s="344"/>
      <c r="AF956" s="344"/>
      <c r="AG956" s="344"/>
    </row>
    <row r="957" spans="1:33"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44"/>
      <c r="AF957" s="344"/>
      <c r="AG957" s="344"/>
    </row>
    <row r="958" spans="1:33"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c r="AE958" s="344"/>
      <c r="AF958" s="344"/>
      <c r="AG958" s="344"/>
    </row>
    <row r="959" spans="1:33"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c r="AE959" s="344"/>
      <c r="AF959" s="344"/>
      <c r="AG959" s="344"/>
    </row>
    <row r="960" spans="1:33"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c r="AE960" s="344"/>
      <c r="AF960" s="344"/>
      <c r="AG960" s="344"/>
    </row>
    <row r="961" spans="1:33"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c r="AF961" s="344"/>
      <c r="AG961" s="344"/>
    </row>
    <row r="962" spans="1:33"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c r="AF962" s="344"/>
      <c r="AG962" s="344"/>
    </row>
    <row r="963" spans="1:33"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c r="AE963" s="344"/>
      <c r="AF963" s="344"/>
      <c r="AG963" s="344"/>
    </row>
    <row r="964" spans="1:33"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c r="AE964" s="344"/>
      <c r="AF964" s="344"/>
      <c r="AG964" s="344"/>
    </row>
    <row r="965" spans="1:33"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c r="AE965" s="344"/>
      <c r="AF965" s="344"/>
      <c r="AG965" s="344"/>
    </row>
    <row r="966" spans="1:33"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44"/>
      <c r="AF966" s="344"/>
      <c r="AG966" s="344"/>
    </row>
    <row r="967" spans="1:33"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c r="AE967" s="344"/>
      <c r="AF967" s="344"/>
      <c r="AG967" s="344"/>
    </row>
    <row r="968" spans="1:33"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c r="AE968" s="344"/>
      <c r="AF968" s="344"/>
      <c r="AG968" s="344"/>
    </row>
    <row r="969" spans="1:33"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c r="AE969" s="344"/>
      <c r="AF969" s="344"/>
      <c r="AG969" s="344"/>
    </row>
    <row r="970" spans="1:33"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c r="AE970" s="344"/>
      <c r="AF970" s="344"/>
      <c r="AG970" s="344"/>
    </row>
    <row r="971" spans="1:33"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c r="AE971" s="344"/>
      <c r="AF971" s="344"/>
      <c r="AG971" s="344"/>
    </row>
    <row r="972" spans="1:33"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c r="AE972" s="344"/>
      <c r="AF972" s="344"/>
      <c r="AG972" s="344"/>
    </row>
    <row r="973" spans="1:33"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c r="AE973" s="344"/>
      <c r="AF973" s="344"/>
      <c r="AG973" s="344"/>
    </row>
    <row r="974" spans="1:33"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c r="AE974" s="344"/>
      <c r="AF974" s="344"/>
      <c r="AG974" s="344"/>
    </row>
    <row r="975" spans="1:33"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c r="AE975" s="344"/>
      <c r="AF975" s="344"/>
      <c r="AG975" s="344"/>
    </row>
    <row r="976" spans="1:33"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c r="AE976" s="344"/>
      <c r="AF976" s="344"/>
      <c r="AG976" s="344"/>
    </row>
    <row r="977" spans="1:33"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44"/>
      <c r="AF977" s="344"/>
      <c r="AG977" s="344"/>
    </row>
    <row r="978" spans="1:33"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c r="AE978" s="344"/>
      <c r="AF978" s="344"/>
      <c r="AG978" s="344"/>
    </row>
    <row r="979" spans="1:33"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c r="AE979" s="344"/>
      <c r="AF979" s="344"/>
      <c r="AG979" s="344"/>
    </row>
    <row r="980" spans="1:33"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c r="AE980" s="344"/>
      <c r="AF980" s="344"/>
      <c r="AG980" s="344"/>
    </row>
    <row r="981" spans="1:33"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c r="AE981" s="344"/>
      <c r="AF981" s="344"/>
      <c r="AG981" s="344"/>
    </row>
    <row r="982" spans="1:33"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c r="AE982" s="344"/>
      <c r="AF982" s="344"/>
      <c r="AG982" s="344"/>
    </row>
    <row r="983" spans="1:33"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c r="AE983" s="344"/>
      <c r="AF983" s="344"/>
      <c r="AG983" s="344"/>
    </row>
    <row r="984" spans="1:33"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44"/>
      <c r="AF984" s="344"/>
      <c r="AG984" s="344"/>
    </row>
    <row r="985" spans="1:33"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c r="AE985" s="344"/>
      <c r="AF985" s="344"/>
      <c r="AG985" s="344"/>
    </row>
    <row r="986" spans="1:33"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c r="AE986" s="344"/>
      <c r="AF986" s="344"/>
      <c r="AG986" s="344"/>
    </row>
    <row r="987" spans="1:33"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c r="AE987" s="344"/>
      <c r="AF987" s="344"/>
      <c r="AG987" s="344"/>
    </row>
    <row r="988" spans="1:33"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c r="AE988" s="344"/>
      <c r="AF988" s="344"/>
      <c r="AG988" s="344"/>
    </row>
    <row r="989" spans="1:33"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c r="AE989" s="344"/>
      <c r="AF989" s="344"/>
      <c r="AG989" s="344"/>
    </row>
    <row r="990" spans="1:33"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c r="AE990" s="344"/>
      <c r="AF990" s="344"/>
      <c r="AG990" s="344"/>
    </row>
    <row r="991" spans="1:33"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c r="AE991" s="344"/>
      <c r="AF991" s="344"/>
      <c r="AG991" s="344"/>
    </row>
    <row r="992" spans="1:33"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c r="AE992" s="344"/>
      <c r="AF992" s="344"/>
      <c r="AG992" s="344"/>
    </row>
    <row r="993" spans="1:33"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c r="AE993" s="344"/>
      <c r="AF993" s="344"/>
      <c r="AG993" s="344"/>
    </row>
    <row r="994" spans="1:33"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c r="AE994" s="344"/>
      <c r="AF994" s="344"/>
      <c r="AG994" s="344"/>
    </row>
    <row r="995" spans="1:33"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c r="AE995" s="344"/>
      <c r="AF995" s="344"/>
      <c r="AG995" s="344"/>
    </row>
    <row r="996" spans="1:33"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44"/>
      <c r="AF996" s="344"/>
      <c r="AG996" s="344"/>
    </row>
    <row r="997" spans="1:33"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44"/>
      <c r="AF997" s="344"/>
      <c r="AG997" s="344"/>
    </row>
    <row r="998" spans="1:33"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44"/>
      <c r="AF998" s="344"/>
      <c r="AG998" s="344"/>
    </row>
    <row r="999" spans="1:33"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c r="AE999" s="344"/>
      <c r="AF999" s="344"/>
      <c r="AG999" s="344"/>
    </row>
    <row r="1000" spans="1:33"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c r="AE1000" s="344"/>
      <c r="AF1000" s="344"/>
      <c r="AG1000" s="34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row>
    <row r="2" spans="1:34"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c r="AE2" s="344"/>
      <c r="AF2" s="344"/>
      <c r="AG2" s="344"/>
      <c r="AH2" s="344"/>
    </row>
    <row r="3" spans="1:34"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c r="AE3" s="344"/>
      <c r="AF3" s="344"/>
      <c r="AG3" s="344"/>
      <c r="AH3" s="344"/>
    </row>
    <row r="4" spans="1:34"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c r="AE4" s="344"/>
      <c r="AF4" s="344"/>
      <c r="AG4" s="344"/>
      <c r="AH4" s="344"/>
    </row>
    <row r="5" spans="1:34"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c r="AE5" s="344"/>
      <c r="AF5" s="344"/>
      <c r="AG5" s="344"/>
      <c r="AH5" s="344"/>
    </row>
    <row r="6" spans="1:34"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c r="AE6" s="344"/>
      <c r="AF6" s="344"/>
      <c r="AG6" s="344"/>
      <c r="AH6" s="344"/>
    </row>
    <row r="7" spans="1:34"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c r="AE7" s="344"/>
      <c r="AF7" s="344"/>
      <c r="AG7" s="344"/>
      <c r="AH7" s="344"/>
    </row>
    <row r="8" spans="1:34"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c r="AE8" s="344"/>
      <c r="AF8" s="344"/>
      <c r="AG8" s="344"/>
      <c r="AH8" s="344"/>
    </row>
    <row r="9" spans="1:34"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c r="AE9" s="344"/>
      <c r="AF9" s="344"/>
      <c r="AG9" s="762" t="s">
        <v>498</v>
      </c>
      <c r="AH9" s="778"/>
    </row>
    <row r="10" spans="1:34" ht="30" customHeight="1">
      <c r="A10" s="344"/>
      <c r="B10" s="31"/>
      <c r="C10" s="434" t="s">
        <v>123</v>
      </c>
      <c r="D10" s="778"/>
      <c r="E10" s="411" t="s">
        <v>512</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c r="AE10" s="344"/>
      <c r="AF10" s="344"/>
      <c r="AG10" s="344"/>
      <c r="AH10" s="344"/>
    </row>
    <row r="11" spans="1:34"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c r="AE11" s="344"/>
      <c r="AF11" s="344"/>
      <c r="AG11" s="344"/>
      <c r="AH11" s="344"/>
    </row>
    <row r="12" spans="1:34" ht="29.25" customHeight="1">
      <c r="A12" s="344"/>
      <c r="B12" s="31"/>
      <c r="C12" s="437" t="s">
        <v>125</v>
      </c>
      <c r="D12" s="783"/>
      <c r="E12" s="436" t="s">
        <v>501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c r="AE12" s="344"/>
      <c r="AF12" s="344"/>
      <c r="AG12" s="52" t="s">
        <v>499</v>
      </c>
      <c r="AH12" s="52" t="s">
        <v>500</v>
      </c>
    </row>
    <row r="13" spans="1:34"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c r="AE13" s="344"/>
      <c r="AF13" s="344"/>
      <c r="AG13" s="37" t="s">
        <v>502</v>
      </c>
      <c r="AH13" s="37">
        <v>28</v>
      </c>
    </row>
    <row r="14" spans="1:34"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c r="AE14" s="344"/>
      <c r="AF14" s="344"/>
      <c r="AG14" s="37" t="s">
        <v>503</v>
      </c>
      <c r="AH14" s="37">
        <v>100</v>
      </c>
    </row>
    <row r="15" spans="1:34" ht="29.25" customHeight="1">
      <c r="A15" s="344"/>
      <c r="B15" s="31"/>
      <c r="C15" s="411" t="s">
        <v>513</v>
      </c>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c r="AE15" s="344"/>
      <c r="AF15" s="344"/>
      <c r="AG15" s="37" t="s">
        <v>504</v>
      </c>
      <c r="AH15" s="37">
        <v>34</v>
      </c>
    </row>
    <row r="16" spans="1:34"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c r="AE16" s="344"/>
      <c r="AF16" s="344"/>
      <c r="AG16" s="37" t="s">
        <v>506</v>
      </c>
      <c r="AH16" s="37">
        <v>100</v>
      </c>
    </row>
    <row r="17" spans="1:34"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c r="AE17" s="344"/>
      <c r="AF17" s="344"/>
      <c r="AG17" s="37" t="s">
        <v>507</v>
      </c>
      <c r="AH17" s="37">
        <v>38</v>
      </c>
    </row>
    <row r="18" spans="1:34"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c r="AE18" s="344"/>
      <c r="AF18" s="344"/>
      <c r="AG18" s="37" t="s">
        <v>508</v>
      </c>
      <c r="AH18" s="37">
        <v>100</v>
      </c>
    </row>
    <row r="19" spans="1:34"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c r="AE19" s="344"/>
      <c r="AF19" s="344"/>
      <c r="AG19" s="37" t="s">
        <v>509</v>
      </c>
      <c r="AH19" s="37">
        <v>25</v>
      </c>
    </row>
    <row r="20" spans="1:34"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c r="AE20" s="344"/>
      <c r="AF20" s="344"/>
      <c r="AG20" s="344"/>
      <c r="AH20" s="344"/>
    </row>
    <row r="21" spans="1:34"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c r="AE21" s="344"/>
      <c r="AF21" s="344"/>
      <c r="AG21" s="344"/>
      <c r="AH21" s="344"/>
    </row>
    <row r="22" spans="1:34"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c r="AE22" s="344"/>
      <c r="AF22" s="344"/>
      <c r="AG22" s="344"/>
      <c r="AH22" s="344"/>
    </row>
    <row r="23" spans="1:34"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33</v>
      </c>
      <c r="X23" s="782"/>
      <c r="Y23" s="782"/>
      <c r="Z23" s="782"/>
      <c r="AA23" s="769"/>
      <c r="AB23" s="352"/>
      <c r="AC23" s="344"/>
      <c r="AD23" s="344"/>
      <c r="AE23" s="344"/>
      <c r="AF23" s="344"/>
      <c r="AG23" s="379">
        <f>+(((((AH13/100)*AH14)+((AH15/100)*AH16)+((AH17/100)*AH18))*AH19)/100)</f>
        <v>25</v>
      </c>
      <c r="AH23" s="344"/>
    </row>
    <row r="24" spans="1:34"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c r="AE24" s="344"/>
      <c r="AF24" s="344"/>
      <c r="AG24" s="344"/>
      <c r="AH24" s="344"/>
    </row>
    <row r="25" spans="1:34"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c r="AE25" s="344"/>
      <c r="AF25" s="344"/>
      <c r="AG25" s="344"/>
      <c r="AH25" s="344"/>
    </row>
    <row r="26" spans="1:34" ht="39.75" customHeight="1">
      <c r="A26" s="344"/>
      <c r="B26" s="31"/>
      <c r="C26" s="763" t="s">
        <v>493</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c r="AE26" s="344"/>
      <c r="AF26" s="344"/>
      <c r="AG26" s="344"/>
      <c r="AH26" s="344"/>
    </row>
    <row r="27" spans="1:34"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c r="AE27" s="344"/>
      <c r="AF27" s="344"/>
      <c r="AG27" s="344"/>
      <c r="AH27" s="344"/>
    </row>
    <row r="28" spans="1:34"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c r="AE28" s="344"/>
      <c r="AF28" s="344"/>
      <c r="AG28" s="344"/>
      <c r="AH28" s="344"/>
    </row>
    <row r="29" spans="1:34" ht="29.25" customHeight="1">
      <c r="A29" s="344"/>
      <c r="B29" s="31"/>
      <c r="C29" s="438" t="s">
        <v>494</v>
      </c>
      <c r="D29" s="782"/>
      <c r="E29" s="782"/>
      <c r="F29" s="782"/>
      <c r="G29" s="782"/>
      <c r="H29" s="782"/>
      <c r="I29" s="782"/>
      <c r="J29" s="782"/>
      <c r="K29" s="769"/>
      <c r="L29" s="354"/>
      <c r="M29" s="438"/>
      <c r="N29" s="782"/>
      <c r="O29" s="782"/>
      <c r="P29" s="782"/>
      <c r="Q29" s="782"/>
      <c r="R29" s="782"/>
      <c r="S29" s="782"/>
      <c r="T29" s="782"/>
      <c r="U29" s="782"/>
      <c r="V29" s="782"/>
      <c r="W29" s="782"/>
      <c r="X29" s="782"/>
      <c r="Y29" s="782"/>
      <c r="Z29" s="782"/>
      <c r="AA29" s="769"/>
      <c r="AB29" s="360"/>
      <c r="AC29" s="344"/>
      <c r="AD29" s="344"/>
      <c r="AE29" s="344"/>
      <c r="AF29" s="344"/>
      <c r="AG29" s="344"/>
      <c r="AH29" s="344"/>
    </row>
    <row r="30" spans="1:34"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c r="AE30" s="344"/>
      <c r="AF30" s="344"/>
      <c r="AG30" s="344"/>
      <c r="AH30" s="344"/>
    </row>
    <row r="31" spans="1:34"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c r="AE31" s="344"/>
      <c r="AF31" s="344"/>
      <c r="AG31" s="344"/>
      <c r="AH31" s="344"/>
    </row>
    <row r="32" spans="1:34" ht="90" customHeight="1">
      <c r="A32" s="344"/>
      <c r="B32" s="31"/>
      <c r="C32" s="439" t="s">
        <v>495</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c r="AE32" s="344"/>
      <c r="AF32" s="344"/>
      <c r="AG32" s="344"/>
      <c r="AH32" s="344"/>
    </row>
    <row r="33" spans="1:34"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c r="AE33" s="344"/>
      <c r="AF33" s="344"/>
      <c r="AG33" s="344"/>
      <c r="AH33" s="344"/>
    </row>
    <row r="34" spans="1:34" ht="15.75" customHeight="1">
      <c r="A34" s="344"/>
      <c r="B34" s="31"/>
      <c r="C34" s="426" t="s">
        <v>139</v>
      </c>
      <c r="D34" s="778"/>
      <c r="E34" s="357"/>
      <c r="F34" s="411" t="s">
        <v>34</v>
      </c>
      <c r="G34" s="769"/>
      <c r="H34" s="357"/>
      <c r="I34" s="344"/>
      <c r="J34" s="364" t="s">
        <v>140</v>
      </c>
      <c r="K34" s="411">
        <v>25</v>
      </c>
      <c r="L34" s="782"/>
      <c r="M34" s="782"/>
      <c r="N34" s="769"/>
      <c r="O34" s="357"/>
      <c r="P34" s="357"/>
      <c r="Q34" s="348" t="s">
        <v>141</v>
      </c>
      <c r="R34" s="344"/>
      <c r="S34" s="357"/>
      <c r="T34" s="357"/>
      <c r="U34" s="357"/>
      <c r="V34" s="357"/>
      <c r="W34" s="411" t="s">
        <v>20</v>
      </c>
      <c r="X34" s="782"/>
      <c r="Y34" s="782"/>
      <c r="Z34" s="782"/>
      <c r="AA34" s="769"/>
      <c r="AB34" s="356"/>
      <c r="AC34" s="344"/>
      <c r="AD34" s="344"/>
      <c r="AE34" s="344"/>
      <c r="AF34" s="344"/>
      <c r="AG34" s="344"/>
      <c r="AH34" s="344"/>
    </row>
    <row r="35" spans="1:34"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c r="AE35" s="344"/>
      <c r="AF35" s="344"/>
      <c r="AG35" s="344"/>
      <c r="AH35" s="344"/>
    </row>
    <row r="36" spans="1:34" ht="32.25" customHeight="1">
      <c r="A36" s="344"/>
      <c r="B36" s="31"/>
      <c r="C36" s="344"/>
      <c r="D36" s="364" t="s">
        <v>142</v>
      </c>
      <c r="E36" s="357"/>
      <c r="F36" s="439" t="s">
        <v>514</v>
      </c>
      <c r="G36" s="782"/>
      <c r="H36" s="782"/>
      <c r="I36" s="782"/>
      <c r="J36" s="782"/>
      <c r="K36" s="782"/>
      <c r="L36" s="782"/>
      <c r="M36" s="769"/>
      <c r="N36" s="344"/>
      <c r="O36" s="364" t="s">
        <v>144</v>
      </c>
      <c r="P36" s="438">
        <v>0</v>
      </c>
      <c r="Q36" s="782"/>
      <c r="R36" s="782"/>
      <c r="S36" s="782"/>
      <c r="T36" s="782"/>
      <c r="U36" s="782"/>
      <c r="V36" s="782"/>
      <c r="W36" s="782"/>
      <c r="X36" s="782"/>
      <c r="Y36" s="782"/>
      <c r="Z36" s="782"/>
      <c r="AA36" s="769"/>
      <c r="AB36" s="352"/>
      <c r="AC36" s="344"/>
      <c r="AD36" s="344"/>
      <c r="AE36" s="344"/>
      <c r="AF36" s="344"/>
      <c r="AG36" s="344"/>
      <c r="AH36" s="344"/>
    </row>
    <row r="37" spans="1:34"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c r="AE37" s="344"/>
      <c r="AF37" s="344"/>
      <c r="AG37" s="344"/>
      <c r="AH37" s="344"/>
    </row>
    <row r="38" spans="1:34"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c r="AE38" s="344"/>
      <c r="AF38" s="344"/>
      <c r="AG38" s="344"/>
      <c r="AH38" s="344"/>
    </row>
    <row r="39" spans="1:34"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c r="AE39" s="344"/>
      <c r="AF39" s="344"/>
      <c r="AG39" s="344"/>
      <c r="AH39" s="344"/>
    </row>
    <row r="40" spans="1:34"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c r="AE40" s="344"/>
      <c r="AF40" s="344"/>
      <c r="AG40" s="344"/>
      <c r="AH40" s="344"/>
    </row>
    <row r="41" spans="1:34"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c r="AE41" s="344"/>
      <c r="AF41" s="344"/>
      <c r="AG41" s="344"/>
      <c r="AH41" s="344"/>
    </row>
    <row r="42" spans="1:34" ht="15.75" customHeight="1">
      <c r="A42" s="344"/>
      <c r="B42" s="31"/>
      <c r="C42" s="357" t="s">
        <v>140</v>
      </c>
      <c r="D42" s="438">
        <v>1</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c r="AE42" s="344"/>
      <c r="AF42" s="344"/>
      <c r="AG42" s="344"/>
      <c r="AH42" s="344"/>
    </row>
    <row r="43" spans="1:34"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c r="AE43" s="344"/>
      <c r="AF43" s="344"/>
      <c r="AG43" s="344"/>
      <c r="AH43" s="344"/>
    </row>
    <row r="44" spans="1:34"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c r="AE44" s="344"/>
      <c r="AF44" s="344"/>
      <c r="AG44" s="344"/>
      <c r="AH44" s="344"/>
    </row>
    <row r="45" spans="1:34"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c r="AE45" s="344"/>
      <c r="AF45" s="344"/>
      <c r="AG45" s="344"/>
      <c r="AH45" s="344"/>
    </row>
    <row r="46" spans="1:34"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c r="AE46" s="367"/>
      <c r="AF46" s="367"/>
      <c r="AG46" s="367"/>
      <c r="AH46" s="367"/>
    </row>
    <row r="47" spans="1:34"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c r="AE47" s="344"/>
      <c r="AF47" s="344"/>
      <c r="AG47" s="344"/>
      <c r="AH47" s="344"/>
    </row>
    <row r="48" spans="1:34"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c r="AE48" s="371"/>
      <c r="AF48" s="371"/>
      <c r="AG48" s="371"/>
      <c r="AH48" s="371"/>
    </row>
    <row r="49" spans="1:34"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c r="AE49" s="371"/>
      <c r="AF49" s="371"/>
      <c r="AG49" s="371"/>
      <c r="AH49" s="371"/>
    </row>
    <row r="50" spans="1:34" ht="15.75" customHeight="1">
      <c r="A50" s="371"/>
      <c r="B50" s="41"/>
      <c r="C50" s="44">
        <v>2024</v>
      </c>
      <c r="D50" s="45">
        <v>45474</v>
      </c>
      <c r="E50" s="421">
        <v>45656</v>
      </c>
      <c r="F50" s="769"/>
      <c r="G50" s="46">
        <v>25</v>
      </c>
      <c r="H50" s="424" t="s">
        <v>515</v>
      </c>
      <c r="I50" s="782"/>
      <c r="J50" s="782"/>
      <c r="K50" s="782"/>
      <c r="L50" s="782"/>
      <c r="M50" s="782"/>
      <c r="N50" s="782"/>
      <c r="O50" s="782"/>
      <c r="P50" s="782"/>
      <c r="Q50" s="782"/>
      <c r="R50" s="782"/>
      <c r="S50" s="782"/>
      <c r="T50" s="782"/>
      <c r="U50" s="782"/>
      <c r="V50" s="782"/>
      <c r="W50" s="782"/>
      <c r="X50" s="782"/>
      <c r="Y50" s="782"/>
      <c r="Z50" s="782"/>
      <c r="AA50" s="769"/>
      <c r="AB50" s="366"/>
      <c r="AC50" s="371"/>
      <c r="AD50" s="371"/>
      <c r="AE50" s="371"/>
      <c r="AF50" s="371"/>
      <c r="AG50" s="371"/>
      <c r="AH50" s="371"/>
    </row>
    <row r="51" spans="1:34" ht="15.75" customHeight="1">
      <c r="A51" s="371"/>
      <c r="B51" s="41"/>
      <c r="C51" s="44">
        <v>2025</v>
      </c>
      <c r="D51" s="45">
        <v>45658</v>
      </c>
      <c r="E51" s="421">
        <v>46021</v>
      </c>
      <c r="F51" s="769"/>
      <c r="G51" s="46">
        <v>65</v>
      </c>
      <c r="H51" s="424" t="s">
        <v>515</v>
      </c>
      <c r="I51" s="782"/>
      <c r="J51" s="782"/>
      <c r="K51" s="782"/>
      <c r="L51" s="782"/>
      <c r="M51" s="782"/>
      <c r="N51" s="782"/>
      <c r="O51" s="782"/>
      <c r="P51" s="782"/>
      <c r="Q51" s="782"/>
      <c r="R51" s="782"/>
      <c r="S51" s="782"/>
      <c r="T51" s="782"/>
      <c r="U51" s="782"/>
      <c r="V51" s="782"/>
      <c r="W51" s="782"/>
      <c r="X51" s="782"/>
      <c r="Y51" s="782"/>
      <c r="Z51" s="782"/>
      <c r="AA51" s="769"/>
      <c r="AB51" s="366"/>
      <c r="AC51" s="371"/>
      <c r="AD51" s="371"/>
      <c r="AE51" s="371"/>
      <c r="AF51" s="371"/>
      <c r="AG51" s="371"/>
      <c r="AH51" s="371"/>
    </row>
    <row r="52" spans="1:34" ht="15.75" customHeight="1">
      <c r="A52" s="371"/>
      <c r="B52" s="41"/>
      <c r="C52" s="44">
        <v>2026</v>
      </c>
      <c r="D52" s="45">
        <v>46023</v>
      </c>
      <c r="E52" s="421">
        <v>46386</v>
      </c>
      <c r="F52" s="769"/>
      <c r="G52" s="46">
        <v>85</v>
      </c>
      <c r="H52" s="424" t="s">
        <v>515</v>
      </c>
      <c r="I52" s="782"/>
      <c r="J52" s="782"/>
      <c r="K52" s="782"/>
      <c r="L52" s="782"/>
      <c r="M52" s="782"/>
      <c r="N52" s="782"/>
      <c r="O52" s="782"/>
      <c r="P52" s="782"/>
      <c r="Q52" s="782"/>
      <c r="R52" s="782"/>
      <c r="S52" s="782"/>
      <c r="T52" s="782"/>
      <c r="U52" s="782"/>
      <c r="V52" s="782"/>
      <c r="W52" s="782"/>
      <c r="X52" s="782"/>
      <c r="Y52" s="782"/>
      <c r="Z52" s="782"/>
      <c r="AA52" s="769"/>
      <c r="AB52" s="366"/>
      <c r="AC52" s="371"/>
      <c r="AD52" s="371"/>
      <c r="AE52" s="371"/>
      <c r="AF52" s="371"/>
      <c r="AG52" s="371"/>
      <c r="AH52" s="371"/>
    </row>
    <row r="53" spans="1:34" ht="15.75" customHeight="1">
      <c r="A53" s="371"/>
      <c r="B53" s="41"/>
      <c r="C53" s="44">
        <v>2027</v>
      </c>
      <c r="D53" s="45">
        <v>46388</v>
      </c>
      <c r="E53" s="421">
        <v>46751</v>
      </c>
      <c r="F53" s="769"/>
      <c r="G53" s="46">
        <v>100</v>
      </c>
      <c r="H53" s="424" t="s">
        <v>515</v>
      </c>
      <c r="I53" s="782"/>
      <c r="J53" s="782"/>
      <c r="K53" s="782"/>
      <c r="L53" s="782"/>
      <c r="M53" s="782"/>
      <c r="N53" s="782"/>
      <c r="O53" s="782"/>
      <c r="P53" s="782"/>
      <c r="Q53" s="782"/>
      <c r="R53" s="782"/>
      <c r="S53" s="782"/>
      <c r="T53" s="782"/>
      <c r="U53" s="782"/>
      <c r="V53" s="782"/>
      <c r="W53" s="782"/>
      <c r="X53" s="782"/>
      <c r="Y53" s="782"/>
      <c r="Z53" s="782"/>
      <c r="AA53" s="769"/>
      <c r="AB53" s="366"/>
      <c r="AC53" s="371"/>
      <c r="AD53" s="371"/>
      <c r="AE53" s="371"/>
      <c r="AF53" s="371"/>
      <c r="AG53" s="371"/>
      <c r="AH53" s="371"/>
    </row>
    <row r="54" spans="1:34"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c r="AE54" s="371"/>
      <c r="AF54" s="371"/>
      <c r="AG54" s="371"/>
      <c r="AH54" s="371"/>
    </row>
    <row r="55" spans="1:34"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c r="AE55" s="344"/>
      <c r="AF55" s="344"/>
      <c r="AG55" s="344"/>
      <c r="AH55" s="344"/>
    </row>
    <row r="56" spans="1:34"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c r="AE56" s="344"/>
      <c r="AF56" s="344"/>
      <c r="AG56" s="344"/>
      <c r="AH56" s="344"/>
    </row>
    <row r="57" spans="1:34"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c r="AE57" s="344"/>
      <c r="AF57" s="344"/>
      <c r="AG57" s="344"/>
      <c r="AH57" s="344"/>
    </row>
    <row r="58" spans="1:34"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c r="AE58" s="344"/>
      <c r="AF58" s="344"/>
      <c r="AG58" s="344"/>
      <c r="AH58" s="344"/>
    </row>
    <row r="59" spans="1:34"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c r="AE59" s="344"/>
      <c r="AF59" s="344"/>
      <c r="AG59" s="344"/>
      <c r="AH59" s="344"/>
    </row>
    <row r="60" spans="1:34"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c r="AE60" s="344"/>
      <c r="AF60" s="344"/>
      <c r="AG60" s="344"/>
      <c r="AH60" s="344"/>
    </row>
    <row r="61" spans="1:34"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c r="AE61" s="344"/>
      <c r="AF61" s="344"/>
      <c r="AG61" s="344"/>
      <c r="AH61" s="344"/>
    </row>
    <row r="62" spans="1:34"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c r="AE62" s="344"/>
      <c r="AF62" s="344"/>
      <c r="AG62" s="344"/>
      <c r="AH62" s="344"/>
    </row>
    <row r="63" spans="1:34"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c r="AE63" s="344"/>
      <c r="AF63" s="344"/>
      <c r="AG63" s="344"/>
      <c r="AH63" s="344"/>
    </row>
    <row r="64" spans="1:34"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c r="AE64" s="344"/>
      <c r="AF64" s="344"/>
      <c r="AG64" s="344"/>
      <c r="AH64" s="344"/>
    </row>
    <row r="65" spans="1:34"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c r="AE65" s="344"/>
      <c r="AF65" s="344"/>
      <c r="AG65" s="344"/>
      <c r="AH65" s="344"/>
    </row>
    <row r="66" spans="1:34"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c r="AE66" s="344"/>
      <c r="AF66" s="344"/>
      <c r="AG66" s="344"/>
      <c r="AH66" s="344"/>
    </row>
    <row r="67" spans="1:34"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c r="AE67" s="344"/>
      <c r="AF67" s="344"/>
      <c r="AG67" s="344"/>
      <c r="AH67" s="344"/>
    </row>
    <row r="68" spans="1:34"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c r="AE68" s="344"/>
      <c r="AF68" s="344"/>
      <c r="AG68" s="344"/>
      <c r="AH68" s="344"/>
    </row>
    <row r="69" spans="1:34"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c r="AE69" s="344"/>
      <c r="AF69" s="344"/>
      <c r="AG69" s="344"/>
      <c r="AH69" s="344"/>
    </row>
    <row r="70" spans="1:34"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c r="AE70" s="344"/>
      <c r="AF70" s="344"/>
      <c r="AG70" s="344"/>
      <c r="AH70" s="344"/>
    </row>
    <row r="71" spans="1:34"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c r="AE71" s="344"/>
      <c r="AF71" s="344"/>
      <c r="AG71" s="344"/>
      <c r="AH71" s="344"/>
    </row>
    <row r="72" spans="1:34"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c r="AE72" s="344"/>
      <c r="AF72" s="344"/>
      <c r="AG72" s="344"/>
      <c r="AH72" s="344"/>
    </row>
    <row r="73" spans="1:34"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c r="AE73" s="344"/>
      <c r="AF73" s="344"/>
      <c r="AG73" s="344"/>
      <c r="AH73" s="344"/>
    </row>
    <row r="74" spans="1:34"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c r="AE74" s="344"/>
      <c r="AF74" s="344"/>
      <c r="AG74" s="344"/>
      <c r="AH74" s="344"/>
    </row>
    <row r="75" spans="1:34"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c r="AE75" s="344"/>
      <c r="AF75" s="344"/>
      <c r="AG75" s="344"/>
      <c r="AH75" s="344"/>
    </row>
    <row r="76" spans="1:34"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c r="AE76" s="344"/>
      <c r="AF76" s="344"/>
      <c r="AG76" s="344"/>
      <c r="AH76" s="344"/>
    </row>
    <row r="77" spans="1:34"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row>
    <row r="78" spans="1:34"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row>
    <row r="79" spans="1:34"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row>
    <row r="80" spans="1:34"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row>
    <row r="81" spans="1:34"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row>
    <row r="82" spans="1:34"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row>
    <row r="83" spans="1:34"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row>
    <row r="84" spans="1:34"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row>
    <row r="85" spans="1:34"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row>
    <row r="86" spans="1:34"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row>
    <row r="87" spans="1:34"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row>
    <row r="88" spans="1:34"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row>
    <row r="89" spans="1:34"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row>
    <row r="90" spans="1:34"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row>
    <row r="91" spans="1:34"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row>
    <row r="92" spans="1:34"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row>
    <row r="93" spans="1:34"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row>
    <row r="94" spans="1:34"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row>
    <row r="95" spans="1:34"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row>
    <row r="96" spans="1:34"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row>
    <row r="97" spans="1:34"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row>
    <row r="98" spans="1:34"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row>
    <row r="99" spans="1:34"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row>
    <row r="100" spans="1:34"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row>
    <row r="101" spans="1:34"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row>
    <row r="102" spans="1:34"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row>
    <row r="103" spans="1:34"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row>
    <row r="104" spans="1:34"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row>
    <row r="105" spans="1:34"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row>
    <row r="106" spans="1:34"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row>
    <row r="107" spans="1:34"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row>
    <row r="108" spans="1:34"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c r="AH108" s="344"/>
    </row>
    <row r="109" spans="1:34"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c r="AE109" s="344"/>
      <c r="AF109" s="344"/>
      <c r="AG109" s="344"/>
      <c r="AH109" s="344"/>
    </row>
    <row r="110" spans="1:34"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c r="AH110" s="344"/>
    </row>
    <row r="111" spans="1:34"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c r="AE111" s="344"/>
      <c r="AF111" s="344"/>
      <c r="AG111" s="344"/>
      <c r="AH111" s="344"/>
    </row>
    <row r="112" spans="1:34"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c r="AH112" s="344"/>
    </row>
    <row r="113" spans="1:34"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row>
    <row r="114" spans="1:34"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c r="AE114" s="344"/>
      <c r="AF114" s="344"/>
      <c r="AG114" s="344"/>
      <c r="AH114" s="344"/>
    </row>
    <row r="115" spans="1:34"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c r="AE115" s="344"/>
      <c r="AF115" s="344"/>
      <c r="AG115" s="344"/>
      <c r="AH115" s="344"/>
    </row>
    <row r="116" spans="1:34"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row>
    <row r="117" spans="1:34"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row>
    <row r="118" spans="1:34"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row>
    <row r="119" spans="1:34"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row>
    <row r="120" spans="1:34"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row>
    <row r="121" spans="1:34"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row>
    <row r="122" spans="1:34"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row>
    <row r="123" spans="1:34"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row>
    <row r="124" spans="1:34"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row>
    <row r="125" spans="1:34"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row>
    <row r="126" spans="1:34"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row>
    <row r="127" spans="1:34"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c r="AE127" s="344"/>
      <c r="AF127" s="344"/>
      <c r="AG127" s="344"/>
      <c r="AH127" s="344"/>
    </row>
    <row r="128" spans="1:34"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row>
    <row r="129" spans="1:34"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row>
    <row r="130" spans="1:34"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row>
    <row r="131" spans="1:34"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row>
    <row r="132" spans="1:34"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row>
    <row r="133" spans="1:34"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row>
    <row r="134" spans="1:34"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row>
    <row r="135" spans="1:34"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c r="AE135" s="344"/>
      <c r="AF135" s="344"/>
      <c r="AG135" s="344"/>
      <c r="AH135" s="344"/>
    </row>
    <row r="136" spans="1:34"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c r="AE136" s="344"/>
      <c r="AF136" s="344"/>
      <c r="AG136" s="344"/>
      <c r="AH136" s="344"/>
    </row>
    <row r="137" spans="1:34"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344"/>
      <c r="AF137" s="344"/>
      <c r="AG137" s="344"/>
      <c r="AH137" s="344"/>
    </row>
    <row r="138" spans="1:34"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44"/>
      <c r="AF138" s="344"/>
      <c r="AG138" s="344"/>
      <c r="AH138" s="344"/>
    </row>
    <row r="139" spans="1:34"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44"/>
      <c r="AF139" s="344"/>
      <c r="AG139" s="344"/>
      <c r="AH139" s="344"/>
    </row>
    <row r="140" spans="1:34"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44"/>
      <c r="AF140" s="344"/>
      <c r="AG140" s="344"/>
      <c r="AH140" s="344"/>
    </row>
    <row r="141" spans="1:34"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44"/>
      <c r="AF141" s="344"/>
      <c r="AG141" s="344"/>
      <c r="AH141" s="344"/>
    </row>
    <row r="142" spans="1:34"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row>
    <row r="143" spans="1:34"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row>
    <row r="144" spans="1:34"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c r="AH144" s="344"/>
    </row>
    <row r="145" spans="1:34"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c r="AE145" s="344"/>
      <c r="AF145" s="344"/>
      <c r="AG145" s="344"/>
      <c r="AH145" s="344"/>
    </row>
    <row r="146" spans="1:34"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row>
    <row r="147" spans="1:34"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c r="AE147" s="344"/>
      <c r="AF147" s="344"/>
      <c r="AG147" s="344"/>
      <c r="AH147" s="344"/>
    </row>
    <row r="148" spans="1:34"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c r="AE148" s="344"/>
      <c r="AF148" s="344"/>
      <c r="AG148" s="344"/>
      <c r="AH148" s="344"/>
    </row>
    <row r="149" spans="1:34"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row>
    <row r="150" spans="1:34"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row>
    <row r="151" spans="1:34"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c r="AE151" s="344"/>
      <c r="AF151" s="344"/>
      <c r="AG151" s="344"/>
      <c r="AH151" s="344"/>
    </row>
    <row r="152" spans="1:34"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c r="AE152" s="344"/>
      <c r="AF152" s="344"/>
      <c r="AG152" s="344"/>
      <c r="AH152" s="344"/>
    </row>
    <row r="153" spans="1:34"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c r="AH153" s="344"/>
    </row>
    <row r="154" spans="1:34"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c r="AH154" s="344"/>
    </row>
    <row r="155" spans="1:34"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c r="AH155" s="344"/>
    </row>
    <row r="156" spans="1:34"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c r="AE156" s="344"/>
      <c r="AF156" s="344"/>
      <c r="AG156" s="344"/>
      <c r="AH156" s="344"/>
    </row>
    <row r="157" spans="1:34"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row>
    <row r="158" spans="1:34"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c r="AH158" s="344"/>
    </row>
    <row r="159" spans="1:34"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c r="AH159" s="344"/>
    </row>
    <row r="160" spans="1:34"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c r="AH160" s="344"/>
    </row>
    <row r="161" spans="1:34"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c r="AH161" s="344"/>
    </row>
    <row r="162" spans="1:34"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c r="AH162" s="344"/>
    </row>
    <row r="163" spans="1:34"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c r="AH163" s="344"/>
    </row>
    <row r="164" spans="1:34"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c r="AH164" s="344"/>
    </row>
    <row r="165" spans="1:34"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c r="AH165" s="344"/>
    </row>
    <row r="166" spans="1:34"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c r="AH166" s="344"/>
    </row>
    <row r="167" spans="1:34"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row>
    <row r="168" spans="1:34"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c r="AH168" s="344"/>
    </row>
    <row r="169" spans="1:34"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c r="AH169" s="344"/>
    </row>
    <row r="170" spans="1:34"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c r="AH170" s="344"/>
    </row>
    <row r="171" spans="1:34"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c r="AH171" s="344"/>
    </row>
    <row r="172" spans="1:34"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c r="AH172" s="344"/>
    </row>
    <row r="173" spans="1:34"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row>
    <row r="174" spans="1:34"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row>
    <row r="175" spans="1:34"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row>
    <row r="176" spans="1:34"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c r="AH176" s="344"/>
    </row>
    <row r="177" spans="1:34"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c r="AH177" s="344"/>
    </row>
    <row r="178" spans="1:34"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c r="AH178" s="344"/>
    </row>
    <row r="179" spans="1:34"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c r="AH179" s="344"/>
    </row>
    <row r="180" spans="1:34"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c r="AH180" s="344"/>
    </row>
    <row r="181" spans="1:34"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c r="AH181" s="344"/>
    </row>
    <row r="182" spans="1:34"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c r="AH182" s="344"/>
    </row>
    <row r="183" spans="1:34"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c r="AH183" s="344"/>
    </row>
    <row r="184" spans="1:34"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c r="AH184" s="344"/>
    </row>
    <row r="185" spans="1:34"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c r="AH185" s="344"/>
    </row>
    <row r="186" spans="1:34"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c r="AH186" s="344"/>
    </row>
    <row r="187" spans="1:34"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c r="AH187" s="344"/>
    </row>
    <row r="188" spans="1:34"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c r="AH188" s="344"/>
    </row>
    <row r="189" spans="1:34"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c r="AH189" s="344"/>
    </row>
    <row r="190" spans="1:34"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c r="AH190" s="344"/>
    </row>
    <row r="191" spans="1:34"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c r="AH191" s="344"/>
    </row>
    <row r="192" spans="1:34"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c r="AH192" s="344"/>
    </row>
    <row r="193" spans="1:34"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c r="AH193" s="344"/>
    </row>
    <row r="194" spans="1:34"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c r="AH194" s="344"/>
    </row>
    <row r="195" spans="1:34"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c r="AH195" s="344"/>
    </row>
    <row r="196" spans="1:34"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c r="AH196" s="344"/>
    </row>
    <row r="197" spans="1:34"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c r="AH197" s="344"/>
    </row>
    <row r="198" spans="1:34"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row>
    <row r="199" spans="1:34"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c r="AH199" s="344"/>
    </row>
    <row r="200" spans="1:34"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row>
    <row r="201" spans="1:34"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c r="AH201" s="344"/>
    </row>
    <row r="202" spans="1:34"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row>
    <row r="203" spans="1:34"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c r="AH203" s="344"/>
    </row>
    <row r="204" spans="1:34"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row>
    <row r="205" spans="1:34"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c r="AH205" s="344"/>
    </row>
    <row r="206" spans="1:34"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row>
    <row r="207" spans="1:34"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c r="AH207" s="344"/>
    </row>
    <row r="208" spans="1:34"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row>
    <row r="209" spans="1:34"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c r="AH209" s="344"/>
    </row>
    <row r="210" spans="1:34"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row>
    <row r="211" spans="1:34"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c r="AH211" s="344"/>
    </row>
    <row r="212" spans="1:34"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row>
    <row r="213" spans="1:34"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c r="AH213" s="344"/>
    </row>
    <row r="214" spans="1:34"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row>
    <row r="215" spans="1:34"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c r="AH215" s="344"/>
    </row>
    <row r="216" spans="1:34"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row>
    <row r="217" spans="1:34"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row>
    <row r="218" spans="1:34"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row>
    <row r="219" spans="1:34"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c r="AH219" s="344"/>
    </row>
    <row r="220" spans="1:34"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row>
    <row r="221" spans="1:34"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c r="AH221" s="344"/>
    </row>
    <row r="222" spans="1:34"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row>
    <row r="223" spans="1:34"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c r="AH223" s="344"/>
    </row>
    <row r="224" spans="1:34"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row>
    <row r="225" spans="1:34"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c r="AH225" s="344"/>
    </row>
    <row r="226" spans="1:34"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row>
    <row r="227" spans="1:34"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c r="AH227" s="344"/>
    </row>
    <row r="228" spans="1:34"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row>
    <row r="229" spans="1:34"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c r="AH229" s="344"/>
    </row>
    <row r="230" spans="1:34"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row>
    <row r="231" spans="1:34"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c r="AH231" s="344"/>
    </row>
    <row r="232" spans="1:34"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row>
    <row r="233" spans="1:34"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c r="AH233" s="344"/>
    </row>
    <row r="234" spans="1:34"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row>
    <row r="235" spans="1:34"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c r="AH235" s="344"/>
    </row>
    <row r="236" spans="1:34"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row>
    <row r="237" spans="1:34"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row>
    <row r="238" spans="1:34"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row>
    <row r="239" spans="1:34"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c r="AH239" s="344"/>
    </row>
    <row r="240" spans="1:34"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row>
    <row r="241" spans="1:34"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c r="AH241" s="344"/>
    </row>
    <row r="242" spans="1:34"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c r="AH242" s="344"/>
    </row>
    <row r="243" spans="1:34"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c r="AH243" s="344"/>
    </row>
    <row r="244" spans="1:34"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row>
    <row r="245" spans="1:34"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c r="AH245" s="344"/>
    </row>
    <row r="246" spans="1:34"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c r="AH246" s="344"/>
    </row>
    <row r="247" spans="1:34"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c r="AH247" s="344"/>
    </row>
    <row r="248" spans="1:34"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c r="AH248" s="344"/>
    </row>
    <row r="249" spans="1:34"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c r="AH249" s="344"/>
    </row>
    <row r="250" spans="1:34"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c r="AH250" s="344"/>
    </row>
    <row r="251" spans="1:34"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c r="AH251" s="344"/>
    </row>
    <row r="252" spans="1:34"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c r="AH252" s="344"/>
    </row>
    <row r="253" spans="1:34"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c r="AH253" s="344"/>
    </row>
    <row r="254" spans="1:34"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row>
    <row r="255" spans="1:34"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c r="AH255" s="344"/>
    </row>
    <row r="256" spans="1:34"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c r="AH256" s="344"/>
    </row>
    <row r="257" spans="1:34"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c r="AH257" s="344"/>
    </row>
    <row r="258" spans="1:34"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c r="AH258" s="344"/>
    </row>
    <row r="259" spans="1:34"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c r="AH259" s="344"/>
    </row>
    <row r="260" spans="1:34"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c r="AH260" s="344"/>
    </row>
    <row r="261" spans="1:34"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c r="AH261" s="344"/>
    </row>
    <row r="262" spans="1:34"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row>
    <row r="263" spans="1:34"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row>
    <row r="264" spans="1:34"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row>
    <row r="265" spans="1:34"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c r="AH265" s="344"/>
    </row>
    <row r="266" spans="1:34"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row>
    <row r="267" spans="1:34"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c r="AH267" s="344"/>
    </row>
    <row r="268" spans="1:34"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row>
    <row r="269" spans="1:34"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row>
    <row r="270" spans="1:34"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row>
    <row r="271" spans="1:34"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row>
    <row r="272" spans="1:34"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row>
    <row r="273" spans="1:34"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c r="AH273" s="344"/>
    </row>
    <row r="274" spans="1:34"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row>
    <row r="275" spans="1:34"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row>
    <row r="276" spans="1:34"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row>
    <row r="277" spans="1:34"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row>
    <row r="278" spans="1:34"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row>
    <row r="279" spans="1:34"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row>
    <row r="280" spans="1:34"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c r="AH280" s="344"/>
    </row>
    <row r="281" spans="1:34"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row>
    <row r="282" spans="1:34"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row>
    <row r="283" spans="1:34"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c r="AH283" s="344"/>
    </row>
    <row r="284" spans="1:34"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c r="AH284" s="344"/>
    </row>
    <row r="285" spans="1:34"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c r="AH285" s="344"/>
    </row>
    <row r="286" spans="1:34"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row>
    <row r="287" spans="1:34"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c r="AH287" s="344"/>
    </row>
    <row r="288" spans="1:34"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c r="AH288" s="344"/>
    </row>
    <row r="289" spans="1:34"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c r="AH289" s="344"/>
    </row>
    <row r="290" spans="1:34"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row>
    <row r="291" spans="1:34"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c r="AH291" s="344"/>
    </row>
    <row r="292" spans="1:34"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row>
    <row r="293" spans="1:34"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row>
    <row r="294" spans="1:34"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row>
    <row r="295" spans="1:34"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c r="AH295" s="344"/>
    </row>
    <row r="296" spans="1:34"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c r="AH296" s="344"/>
    </row>
    <row r="297" spans="1:34"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c r="AH297" s="344"/>
    </row>
    <row r="298" spans="1:34"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c r="AH298" s="344"/>
    </row>
    <row r="299" spans="1:34"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c r="AH299" s="344"/>
    </row>
    <row r="300" spans="1:34"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c r="AH300" s="344"/>
    </row>
    <row r="301" spans="1:34"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c r="AH301" s="344"/>
    </row>
    <row r="302" spans="1:34"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c r="AH302" s="344"/>
    </row>
    <row r="303" spans="1:34"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row>
    <row r="304" spans="1:34"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c r="AH304" s="344"/>
    </row>
    <row r="305" spans="1:34"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row>
    <row r="306" spans="1:34"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row>
    <row r="307" spans="1:34"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row>
    <row r="308" spans="1:34"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row>
    <row r="309" spans="1:34"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c r="AH309" s="344"/>
    </row>
    <row r="310" spans="1:34"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row>
    <row r="311" spans="1:34"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row>
    <row r="312" spans="1:34"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row>
    <row r="313" spans="1:34"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row>
    <row r="314" spans="1:34"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row>
    <row r="315" spans="1:34"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row>
    <row r="316" spans="1:34"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c r="AH316" s="344"/>
    </row>
    <row r="317" spans="1:34"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c r="AH317" s="344"/>
    </row>
    <row r="318" spans="1:34"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c r="AH318" s="344"/>
    </row>
    <row r="319" spans="1:34"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c r="AH319" s="344"/>
    </row>
    <row r="320" spans="1:34"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c r="AH320" s="344"/>
    </row>
    <row r="321" spans="1:34"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c r="AH321" s="344"/>
    </row>
    <row r="322" spans="1:34"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row>
    <row r="323" spans="1:34"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c r="AH323" s="344"/>
    </row>
    <row r="324" spans="1:34"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c r="AH324" s="344"/>
    </row>
    <row r="325" spans="1:34"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c r="AE325" s="344"/>
      <c r="AF325" s="344"/>
      <c r="AG325" s="344"/>
      <c r="AH325" s="344"/>
    </row>
    <row r="326" spans="1:34"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c r="AE326" s="344"/>
      <c r="AF326" s="344"/>
      <c r="AG326" s="344"/>
      <c r="AH326" s="344"/>
    </row>
    <row r="327" spans="1:34"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c r="AE327" s="344"/>
      <c r="AF327" s="344"/>
      <c r="AG327" s="344"/>
      <c r="AH327" s="344"/>
    </row>
    <row r="328" spans="1:34"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c r="AE328" s="344"/>
      <c r="AF328" s="344"/>
      <c r="AG328" s="344"/>
      <c r="AH328" s="344"/>
    </row>
    <row r="329" spans="1:34"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44"/>
      <c r="AF329" s="344"/>
      <c r="AG329" s="344"/>
      <c r="AH329" s="344"/>
    </row>
    <row r="330" spans="1:34"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c r="AE330" s="344"/>
      <c r="AF330" s="344"/>
      <c r="AG330" s="344"/>
      <c r="AH330" s="344"/>
    </row>
    <row r="331" spans="1:34"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c r="AE331" s="344"/>
      <c r="AF331" s="344"/>
      <c r="AG331" s="344"/>
      <c r="AH331" s="344"/>
    </row>
    <row r="332" spans="1:34"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c r="AE332" s="344"/>
      <c r="AF332" s="344"/>
      <c r="AG332" s="344"/>
      <c r="AH332" s="344"/>
    </row>
    <row r="333" spans="1:34"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row>
    <row r="334" spans="1:34"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row>
    <row r="335" spans="1:34"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row>
    <row r="336" spans="1:34"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44"/>
      <c r="AF336" s="344"/>
      <c r="AG336" s="344"/>
      <c r="AH336" s="344"/>
    </row>
    <row r="337" spans="1:34"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c r="AE337" s="344"/>
      <c r="AF337" s="344"/>
      <c r="AG337" s="344"/>
      <c r="AH337" s="344"/>
    </row>
    <row r="338" spans="1:34"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c r="AH338" s="344"/>
    </row>
    <row r="339" spans="1:34"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c r="AE339" s="344"/>
      <c r="AF339" s="344"/>
      <c r="AG339" s="344"/>
      <c r="AH339" s="344"/>
    </row>
    <row r="340" spans="1:34"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c r="AE340" s="344"/>
      <c r="AF340" s="344"/>
      <c r="AG340" s="344"/>
      <c r="AH340" s="344"/>
    </row>
    <row r="341" spans="1:34"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44"/>
      <c r="AF341" s="344"/>
      <c r="AG341" s="344"/>
      <c r="AH341" s="344"/>
    </row>
    <row r="342" spans="1:34"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c r="AH342" s="344"/>
    </row>
    <row r="343" spans="1:34"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44"/>
      <c r="AF343" s="344"/>
      <c r="AG343" s="344"/>
      <c r="AH343" s="344"/>
    </row>
    <row r="344" spans="1:34"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c r="AH344" s="344"/>
    </row>
    <row r="345" spans="1:34"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44"/>
      <c r="AF345" s="344"/>
      <c r="AG345" s="344"/>
      <c r="AH345" s="344"/>
    </row>
    <row r="346" spans="1:34"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c r="AE346" s="344"/>
      <c r="AF346" s="344"/>
      <c r="AG346" s="344"/>
      <c r="AH346" s="344"/>
    </row>
    <row r="347" spans="1:34"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c r="AE347" s="344"/>
      <c r="AF347" s="344"/>
      <c r="AG347" s="344"/>
      <c r="AH347" s="344"/>
    </row>
    <row r="348" spans="1:34"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c r="AH348" s="344"/>
    </row>
    <row r="349" spans="1:34"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c r="AH349" s="344"/>
    </row>
    <row r="350" spans="1:34"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c r="AH350" s="344"/>
    </row>
    <row r="351" spans="1:34"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c r="AH351" s="344"/>
    </row>
    <row r="352" spans="1:34"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c r="AH352" s="344"/>
    </row>
    <row r="353" spans="1:34"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c r="AE353" s="344"/>
      <c r="AF353" s="344"/>
      <c r="AG353" s="344"/>
      <c r="AH353" s="344"/>
    </row>
    <row r="354" spans="1:34"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44"/>
      <c r="AF354" s="344"/>
      <c r="AG354" s="344"/>
      <c r="AH354" s="344"/>
    </row>
    <row r="355" spans="1:34"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c r="AE355" s="344"/>
      <c r="AF355" s="344"/>
      <c r="AG355" s="344"/>
      <c r="AH355" s="344"/>
    </row>
    <row r="356" spans="1:34"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c r="AE356" s="344"/>
      <c r="AF356" s="344"/>
      <c r="AG356" s="344"/>
      <c r="AH356" s="344"/>
    </row>
    <row r="357" spans="1:34"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c r="AE357" s="344"/>
      <c r="AF357" s="344"/>
      <c r="AG357" s="344"/>
      <c r="AH357" s="344"/>
    </row>
    <row r="358" spans="1:34"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row>
    <row r="359" spans="1:34"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344"/>
      <c r="AF359" s="344"/>
      <c r="AG359" s="344"/>
      <c r="AH359" s="344"/>
    </row>
    <row r="360" spans="1:34"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c r="AE360" s="344"/>
      <c r="AF360" s="344"/>
      <c r="AG360" s="344"/>
      <c r="AH360" s="344"/>
    </row>
    <row r="361" spans="1:34"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c r="AE361" s="344"/>
      <c r="AF361" s="344"/>
      <c r="AG361" s="344"/>
      <c r="AH361" s="344"/>
    </row>
    <row r="362" spans="1:34"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c r="AH362" s="344"/>
    </row>
    <row r="363" spans="1:34"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c r="AE363" s="344"/>
      <c r="AF363" s="344"/>
      <c r="AG363" s="344"/>
      <c r="AH363" s="344"/>
    </row>
    <row r="364" spans="1:34"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c r="AH364" s="344"/>
    </row>
    <row r="365" spans="1:34"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c r="AH365" s="344"/>
    </row>
    <row r="366" spans="1:34"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c r="AE366" s="344"/>
      <c r="AF366" s="344"/>
      <c r="AG366" s="344"/>
      <c r="AH366" s="344"/>
    </row>
    <row r="367" spans="1:34"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c r="AE367" s="344"/>
      <c r="AF367" s="344"/>
      <c r="AG367" s="344"/>
      <c r="AH367" s="344"/>
    </row>
    <row r="368" spans="1:34"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344"/>
      <c r="AF368" s="344"/>
      <c r="AG368" s="344"/>
      <c r="AH368" s="344"/>
    </row>
    <row r="369" spans="1:34"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c r="AE369" s="344"/>
      <c r="AF369" s="344"/>
      <c r="AG369" s="344"/>
      <c r="AH369" s="344"/>
    </row>
    <row r="370" spans="1:34"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c r="AE370" s="344"/>
      <c r="AF370" s="344"/>
      <c r="AG370" s="344"/>
      <c r="AH370" s="344"/>
    </row>
    <row r="371" spans="1:34"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c r="AH371" s="344"/>
    </row>
    <row r="372" spans="1:34"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c r="AH372" s="344"/>
    </row>
    <row r="373" spans="1:34"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c r="AH373" s="344"/>
    </row>
    <row r="374" spans="1:34"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c r="AH374" s="344"/>
    </row>
    <row r="375" spans="1:34"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c r="AH375" s="344"/>
    </row>
    <row r="376" spans="1:34"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c r="AE376" s="344"/>
      <c r="AF376" s="344"/>
      <c r="AG376" s="344"/>
      <c r="AH376" s="344"/>
    </row>
    <row r="377" spans="1:34"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c r="AE377" s="344"/>
      <c r="AF377" s="344"/>
      <c r="AG377" s="344"/>
      <c r="AH377" s="344"/>
    </row>
    <row r="378" spans="1:34"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c r="AE378" s="344"/>
      <c r="AF378" s="344"/>
      <c r="AG378" s="344"/>
      <c r="AH378" s="344"/>
    </row>
    <row r="379" spans="1:34"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c r="AE379" s="344"/>
      <c r="AF379" s="344"/>
      <c r="AG379" s="344"/>
      <c r="AH379" s="344"/>
    </row>
    <row r="380" spans="1:34"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c r="AE380" s="344"/>
      <c r="AF380" s="344"/>
      <c r="AG380" s="344"/>
      <c r="AH380" s="344"/>
    </row>
    <row r="381" spans="1:34"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c r="AE381" s="344"/>
      <c r="AF381" s="344"/>
      <c r="AG381" s="344"/>
      <c r="AH381" s="344"/>
    </row>
    <row r="382" spans="1:34"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c r="AH382" s="344"/>
    </row>
    <row r="383" spans="1:34"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44"/>
      <c r="AF383" s="344"/>
      <c r="AG383" s="344"/>
      <c r="AH383" s="344"/>
    </row>
    <row r="384" spans="1:34"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c r="AE384" s="344"/>
      <c r="AF384" s="344"/>
      <c r="AG384" s="344"/>
      <c r="AH384" s="344"/>
    </row>
    <row r="385" spans="1:34"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c r="AH385" s="344"/>
    </row>
    <row r="386" spans="1:34"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c r="AH386" s="344"/>
    </row>
    <row r="387" spans="1:34"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c r="AF387" s="344"/>
      <c r="AG387" s="344"/>
      <c r="AH387" s="344"/>
    </row>
    <row r="388" spans="1:34"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c r="AE388" s="344"/>
      <c r="AF388" s="344"/>
      <c r="AG388" s="344"/>
      <c r="AH388" s="344"/>
    </row>
    <row r="389" spans="1:34"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row>
    <row r="390" spans="1:34"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c r="AH390" s="344"/>
    </row>
    <row r="391" spans="1:34"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44"/>
      <c r="AF391" s="344"/>
      <c r="AG391" s="344"/>
      <c r="AH391" s="344"/>
    </row>
    <row r="392" spans="1:34"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c r="AH392" s="344"/>
    </row>
    <row r="393" spans="1:34"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c r="AE393" s="344"/>
      <c r="AF393" s="344"/>
      <c r="AG393" s="344"/>
      <c r="AH393" s="344"/>
    </row>
    <row r="394" spans="1:34"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row>
    <row r="395" spans="1:34"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44"/>
      <c r="AF395" s="344"/>
      <c r="AG395" s="344"/>
      <c r="AH395" s="344"/>
    </row>
    <row r="396" spans="1:34"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c r="AE396" s="344"/>
      <c r="AF396" s="344"/>
      <c r="AG396" s="344"/>
      <c r="AH396" s="344"/>
    </row>
    <row r="397" spans="1:34"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c r="AE397" s="344"/>
      <c r="AF397" s="344"/>
      <c r="AG397" s="344"/>
      <c r="AH397" s="344"/>
    </row>
    <row r="398" spans="1:34"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c r="AH398" s="344"/>
    </row>
    <row r="399" spans="1:34"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44"/>
      <c r="AF399" s="344"/>
      <c r="AG399" s="344"/>
      <c r="AH399" s="344"/>
    </row>
    <row r="400" spans="1:34"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c r="AE400" s="344"/>
      <c r="AF400" s="344"/>
      <c r="AG400" s="344"/>
      <c r="AH400" s="344"/>
    </row>
    <row r="401" spans="1:34"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c r="AE401" s="344"/>
      <c r="AF401" s="344"/>
      <c r="AG401" s="344"/>
      <c r="AH401" s="344"/>
    </row>
    <row r="402" spans="1:34"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row>
    <row r="403" spans="1:34"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c r="AE403" s="344"/>
      <c r="AF403" s="344"/>
      <c r="AG403" s="344"/>
      <c r="AH403" s="344"/>
    </row>
    <row r="404" spans="1:34"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c r="AE404" s="344"/>
      <c r="AF404" s="344"/>
      <c r="AG404" s="344"/>
      <c r="AH404" s="344"/>
    </row>
    <row r="405" spans="1:34"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c r="AH405" s="344"/>
    </row>
    <row r="406" spans="1:34"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c r="AH406" s="344"/>
    </row>
    <row r="407" spans="1:34"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c r="AH407" s="344"/>
    </row>
    <row r="408" spans="1:34"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c r="AE408" s="344"/>
      <c r="AF408" s="344"/>
      <c r="AG408" s="344"/>
      <c r="AH408" s="344"/>
    </row>
    <row r="409" spans="1:34"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c r="AE409" s="344"/>
      <c r="AF409" s="344"/>
      <c r="AG409" s="344"/>
      <c r="AH409" s="344"/>
    </row>
    <row r="410" spans="1:34"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c r="AH410" s="344"/>
    </row>
    <row r="411" spans="1:34"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c r="AH411" s="344"/>
    </row>
    <row r="412" spans="1:34"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c r="AH412" s="344"/>
    </row>
    <row r="413" spans="1:34"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c r="AE413" s="344"/>
      <c r="AF413" s="344"/>
      <c r="AG413" s="344"/>
      <c r="AH413" s="344"/>
    </row>
    <row r="414" spans="1:34"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344"/>
      <c r="AF414" s="344"/>
      <c r="AG414" s="344"/>
      <c r="AH414" s="344"/>
    </row>
    <row r="415" spans="1:34"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c r="AE415" s="344"/>
      <c r="AF415" s="344"/>
      <c r="AG415" s="344"/>
      <c r="AH415" s="344"/>
    </row>
    <row r="416" spans="1:34"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c r="AH416" s="344"/>
    </row>
    <row r="417" spans="1:34"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c r="AE417" s="344"/>
      <c r="AF417" s="344"/>
      <c r="AG417" s="344"/>
      <c r="AH417" s="344"/>
    </row>
    <row r="418" spans="1:34"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c r="AE418" s="344"/>
      <c r="AF418" s="344"/>
      <c r="AG418" s="344"/>
      <c r="AH418" s="344"/>
    </row>
    <row r="419" spans="1:34"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c r="AE419" s="344"/>
      <c r="AF419" s="344"/>
      <c r="AG419" s="344"/>
      <c r="AH419" s="344"/>
    </row>
    <row r="420" spans="1:34"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c r="AE420" s="344"/>
      <c r="AF420" s="344"/>
      <c r="AG420" s="344"/>
      <c r="AH420" s="344"/>
    </row>
    <row r="421" spans="1:34"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c r="AE421" s="344"/>
      <c r="AF421" s="344"/>
      <c r="AG421" s="344"/>
      <c r="AH421" s="344"/>
    </row>
    <row r="422" spans="1:34"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c r="AH422" s="344"/>
    </row>
    <row r="423" spans="1:34"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344"/>
      <c r="AF423" s="344"/>
      <c r="AG423" s="344"/>
      <c r="AH423" s="344"/>
    </row>
    <row r="424" spans="1:34"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44"/>
      <c r="AF424" s="344"/>
      <c r="AG424" s="344"/>
      <c r="AH424" s="344"/>
    </row>
    <row r="425" spans="1:34"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c r="AH425" s="344"/>
    </row>
    <row r="426" spans="1:34"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c r="AE426" s="344"/>
      <c r="AF426" s="344"/>
      <c r="AG426" s="344"/>
      <c r="AH426" s="344"/>
    </row>
    <row r="427" spans="1:34"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c r="AE427" s="344"/>
      <c r="AF427" s="344"/>
      <c r="AG427" s="344"/>
      <c r="AH427" s="344"/>
    </row>
    <row r="428" spans="1:34"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c r="AE428" s="344"/>
      <c r="AF428" s="344"/>
      <c r="AG428" s="344"/>
      <c r="AH428" s="344"/>
    </row>
    <row r="429" spans="1:34"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c r="AH429" s="344"/>
    </row>
    <row r="430" spans="1:34"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c r="AH430" s="344"/>
    </row>
    <row r="431" spans="1:34"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c r="AE431" s="344"/>
      <c r="AF431" s="344"/>
      <c r="AG431" s="344"/>
      <c r="AH431" s="344"/>
    </row>
    <row r="432" spans="1:34"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c r="AH432" s="344"/>
    </row>
    <row r="433" spans="1:34"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c r="AH433" s="344"/>
    </row>
    <row r="434" spans="1:34"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c r="AE434" s="344"/>
      <c r="AF434" s="344"/>
      <c r="AG434" s="344"/>
      <c r="AH434" s="344"/>
    </row>
    <row r="435" spans="1:34"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44"/>
      <c r="AF435" s="344"/>
      <c r="AG435" s="344"/>
      <c r="AH435" s="344"/>
    </row>
    <row r="436" spans="1:34"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c r="AE436" s="344"/>
      <c r="AF436" s="344"/>
      <c r="AG436" s="344"/>
      <c r="AH436" s="344"/>
    </row>
    <row r="437" spans="1:34"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c r="AF437" s="344"/>
      <c r="AG437" s="344"/>
      <c r="AH437" s="344"/>
    </row>
    <row r="438" spans="1:34"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c r="AE438" s="344"/>
      <c r="AF438" s="344"/>
      <c r="AG438" s="344"/>
      <c r="AH438" s="344"/>
    </row>
    <row r="439" spans="1:34"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c r="AE439" s="344"/>
      <c r="AF439" s="344"/>
      <c r="AG439" s="344"/>
      <c r="AH439" s="344"/>
    </row>
    <row r="440" spans="1:34"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c r="AE440" s="344"/>
      <c r="AF440" s="344"/>
      <c r="AG440" s="344"/>
      <c r="AH440" s="344"/>
    </row>
    <row r="441" spans="1:34"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c r="AH441" s="344"/>
    </row>
    <row r="442" spans="1:34"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c r="AH442" s="344"/>
    </row>
    <row r="443" spans="1:34"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c r="AH443" s="344"/>
    </row>
    <row r="444" spans="1:34"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44"/>
      <c r="AF444" s="344"/>
      <c r="AG444" s="344"/>
      <c r="AH444" s="344"/>
    </row>
    <row r="445" spans="1:34"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c r="AH445" s="344"/>
    </row>
    <row r="446" spans="1:34"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row>
    <row r="447" spans="1:34"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44"/>
      <c r="AF447" s="344"/>
      <c r="AG447" s="344"/>
      <c r="AH447" s="344"/>
    </row>
    <row r="448" spans="1:34"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344"/>
      <c r="AF448" s="344"/>
      <c r="AG448" s="344"/>
      <c r="AH448" s="344"/>
    </row>
    <row r="449" spans="1:34"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c r="AE449" s="344"/>
      <c r="AF449" s="344"/>
      <c r="AG449" s="344"/>
      <c r="AH449" s="344"/>
    </row>
    <row r="450" spans="1:34"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c r="AE450" s="344"/>
      <c r="AF450" s="344"/>
      <c r="AG450" s="344"/>
      <c r="AH450" s="344"/>
    </row>
    <row r="451" spans="1:34"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44"/>
      <c r="AF451" s="344"/>
      <c r="AG451" s="344"/>
      <c r="AH451" s="344"/>
    </row>
    <row r="452" spans="1:34"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c r="AH452" s="344"/>
    </row>
    <row r="453" spans="1:34"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c r="AE453" s="344"/>
      <c r="AF453" s="344"/>
      <c r="AG453" s="344"/>
      <c r="AH453" s="344"/>
    </row>
    <row r="454" spans="1:34"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c r="AE454" s="344"/>
      <c r="AF454" s="344"/>
      <c r="AG454" s="344"/>
      <c r="AH454" s="344"/>
    </row>
    <row r="455" spans="1:34"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c r="AE455" s="344"/>
      <c r="AF455" s="344"/>
      <c r="AG455" s="344"/>
      <c r="AH455" s="344"/>
    </row>
    <row r="456" spans="1:34"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c r="AE456" s="344"/>
      <c r="AF456" s="344"/>
      <c r="AG456" s="344"/>
      <c r="AH456" s="344"/>
    </row>
    <row r="457" spans="1:34"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c r="AH457" s="344"/>
    </row>
    <row r="458" spans="1:34"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c r="AH458" s="344"/>
    </row>
    <row r="459" spans="1:34"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44"/>
      <c r="AF459" s="344"/>
      <c r="AG459" s="344"/>
      <c r="AH459" s="344"/>
    </row>
    <row r="460" spans="1:34"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c r="AE460" s="344"/>
      <c r="AF460" s="344"/>
      <c r="AG460" s="344"/>
      <c r="AH460" s="344"/>
    </row>
    <row r="461" spans="1:34"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c r="AE461" s="344"/>
      <c r="AF461" s="344"/>
      <c r="AG461" s="344"/>
      <c r="AH461" s="344"/>
    </row>
    <row r="462" spans="1:34"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c r="AH462" s="344"/>
    </row>
    <row r="463" spans="1:34"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c r="AE463" s="344"/>
      <c r="AF463" s="344"/>
      <c r="AG463" s="344"/>
      <c r="AH463" s="344"/>
    </row>
    <row r="464" spans="1:34"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c r="AH464" s="344"/>
    </row>
    <row r="465" spans="1:34"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c r="AH465" s="344"/>
    </row>
    <row r="466" spans="1:34"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c r="AE466" s="344"/>
      <c r="AF466" s="344"/>
      <c r="AG466" s="344"/>
      <c r="AH466" s="344"/>
    </row>
    <row r="467" spans="1:34"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c r="AE467" s="344"/>
      <c r="AF467" s="344"/>
      <c r="AG467" s="344"/>
      <c r="AH467" s="344"/>
    </row>
    <row r="468" spans="1:34"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c r="AE468" s="344"/>
      <c r="AF468" s="344"/>
      <c r="AG468" s="344"/>
      <c r="AH468" s="344"/>
    </row>
    <row r="469" spans="1:34"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c r="AE469" s="344"/>
      <c r="AF469" s="344"/>
      <c r="AG469" s="344"/>
      <c r="AH469" s="344"/>
    </row>
    <row r="470" spans="1:34"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c r="AH470" s="344"/>
    </row>
    <row r="471" spans="1:34"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c r="AE471" s="344"/>
      <c r="AF471" s="344"/>
      <c r="AG471" s="344"/>
      <c r="AH471" s="344"/>
    </row>
    <row r="472" spans="1:34"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c r="AH472" s="344"/>
    </row>
    <row r="473" spans="1:34"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c r="AH473" s="344"/>
    </row>
    <row r="474" spans="1:34"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c r="AH474" s="344"/>
    </row>
    <row r="475" spans="1:34"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c r="AE475" s="344"/>
      <c r="AF475" s="344"/>
      <c r="AG475" s="344"/>
      <c r="AH475" s="344"/>
    </row>
    <row r="476" spans="1:34"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c r="AE476" s="344"/>
      <c r="AF476" s="344"/>
      <c r="AG476" s="344"/>
      <c r="AH476" s="344"/>
    </row>
    <row r="477" spans="1:34"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c r="AE477" s="344"/>
      <c r="AF477" s="344"/>
      <c r="AG477" s="344"/>
      <c r="AH477" s="344"/>
    </row>
    <row r="478" spans="1:34"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c r="AE478" s="344"/>
      <c r="AF478" s="344"/>
      <c r="AG478" s="344"/>
      <c r="AH478" s="344"/>
    </row>
    <row r="479" spans="1:34"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c r="AH479" s="344"/>
    </row>
    <row r="480" spans="1:34"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c r="AH480" s="344"/>
    </row>
    <row r="481" spans="1:34"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c r="AH481" s="344"/>
    </row>
    <row r="482" spans="1:34"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c r="AH482" s="344"/>
    </row>
    <row r="483" spans="1:34"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344"/>
      <c r="AF483" s="344"/>
      <c r="AG483" s="344"/>
      <c r="AH483" s="344"/>
    </row>
    <row r="484" spans="1:34"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c r="AE484" s="344"/>
      <c r="AF484" s="344"/>
      <c r="AG484" s="344"/>
      <c r="AH484" s="344"/>
    </row>
    <row r="485" spans="1:34"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c r="AE485" s="344"/>
      <c r="AF485" s="344"/>
      <c r="AG485" s="344"/>
      <c r="AH485" s="344"/>
    </row>
    <row r="486" spans="1:34"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c r="AE486" s="344"/>
      <c r="AF486" s="344"/>
      <c r="AG486" s="344"/>
      <c r="AH486" s="344"/>
    </row>
    <row r="487" spans="1:34"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c r="AE487" s="344"/>
      <c r="AF487" s="344"/>
      <c r="AG487" s="344"/>
      <c r="AH487" s="344"/>
    </row>
    <row r="488" spans="1:34"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c r="AE488" s="344"/>
      <c r="AF488" s="344"/>
      <c r="AG488" s="344"/>
      <c r="AH488" s="344"/>
    </row>
    <row r="489" spans="1:34"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c r="AE489" s="344"/>
      <c r="AF489" s="344"/>
      <c r="AG489" s="344"/>
      <c r="AH489" s="344"/>
    </row>
    <row r="490" spans="1:34"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c r="AH490" s="344"/>
    </row>
    <row r="491" spans="1:34"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44"/>
      <c r="AF491" s="344"/>
      <c r="AG491" s="344"/>
      <c r="AH491" s="344"/>
    </row>
    <row r="492" spans="1:34"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c r="AH492" s="344"/>
    </row>
    <row r="493" spans="1:34"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44"/>
      <c r="AF493" s="344"/>
      <c r="AG493" s="344"/>
      <c r="AH493" s="344"/>
    </row>
    <row r="494" spans="1:34"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c r="AH494" s="344"/>
    </row>
    <row r="495" spans="1:34"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c r="AH495" s="344"/>
    </row>
    <row r="496" spans="1:34"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c r="AE496" s="344"/>
      <c r="AF496" s="344"/>
      <c r="AG496" s="344"/>
      <c r="AH496" s="344"/>
    </row>
    <row r="497" spans="1:34"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c r="AH497" s="344"/>
    </row>
    <row r="498" spans="1:34"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c r="AE498" s="344"/>
      <c r="AF498" s="344"/>
      <c r="AG498" s="344"/>
      <c r="AH498" s="344"/>
    </row>
    <row r="499" spans="1:34"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c r="AE499" s="344"/>
      <c r="AF499" s="344"/>
      <c r="AG499" s="344"/>
      <c r="AH499" s="344"/>
    </row>
    <row r="500" spans="1:34"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c r="AE500" s="344"/>
      <c r="AF500" s="344"/>
      <c r="AG500" s="344"/>
      <c r="AH500" s="344"/>
    </row>
    <row r="501" spans="1:34"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c r="AE501" s="344"/>
      <c r="AF501" s="344"/>
      <c r="AG501" s="344"/>
      <c r="AH501" s="344"/>
    </row>
    <row r="502" spans="1:34"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c r="AH502" s="344"/>
    </row>
    <row r="503" spans="1:34"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c r="AE503" s="344"/>
      <c r="AF503" s="344"/>
      <c r="AG503" s="344"/>
      <c r="AH503" s="344"/>
    </row>
    <row r="504" spans="1:34"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c r="AE504" s="344"/>
      <c r="AF504" s="344"/>
      <c r="AG504" s="344"/>
      <c r="AH504" s="344"/>
    </row>
    <row r="505" spans="1:34"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c r="AE505" s="344"/>
      <c r="AF505" s="344"/>
      <c r="AG505" s="344"/>
      <c r="AH505" s="344"/>
    </row>
    <row r="506" spans="1:34"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c r="AH506" s="344"/>
    </row>
    <row r="507" spans="1:34"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c r="AE507" s="344"/>
      <c r="AF507" s="344"/>
      <c r="AG507" s="344"/>
      <c r="AH507" s="344"/>
    </row>
    <row r="508" spans="1:34"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344"/>
      <c r="AF508" s="344"/>
      <c r="AG508" s="344"/>
      <c r="AH508" s="344"/>
    </row>
    <row r="509" spans="1:34"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c r="AE509" s="344"/>
      <c r="AF509" s="344"/>
      <c r="AG509" s="344"/>
      <c r="AH509" s="344"/>
    </row>
    <row r="510" spans="1:34"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c r="AE510" s="344"/>
      <c r="AF510" s="344"/>
      <c r="AG510" s="344"/>
      <c r="AH510" s="344"/>
    </row>
    <row r="511" spans="1:34"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c r="AE511" s="344"/>
      <c r="AF511" s="344"/>
      <c r="AG511" s="344"/>
      <c r="AH511" s="344"/>
    </row>
    <row r="512" spans="1:34"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44"/>
      <c r="AF512" s="344"/>
      <c r="AG512" s="344"/>
      <c r="AH512" s="344"/>
    </row>
    <row r="513" spans="1:34"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c r="AE513" s="344"/>
      <c r="AF513" s="344"/>
      <c r="AG513" s="344"/>
      <c r="AH513" s="344"/>
    </row>
    <row r="514" spans="1:34"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c r="AE514" s="344"/>
      <c r="AF514" s="344"/>
      <c r="AG514" s="344"/>
      <c r="AH514" s="344"/>
    </row>
    <row r="515" spans="1:34"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44"/>
      <c r="AF515" s="344"/>
      <c r="AG515" s="344"/>
      <c r="AH515" s="344"/>
    </row>
    <row r="516" spans="1:34"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c r="AE516" s="344"/>
      <c r="AF516" s="344"/>
      <c r="AG516" s="344"/>
      <c r="AH516" s="344"/>
    </row>
    <row r="517" spans="1:34"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344"/>
      <c r="AF517" s="344"/>
      <c r="AG517" s="344"/>
      <c r="AH517" s="344"/>
    </row>
    <row r="518" spans="1:34"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c r="AH518" s="344"/>
    </row>
    <row r="519" spans="1:34"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c r="AE519" s="344"/>
      <c r="AF519" s="344"/>
      <c r="AG519" s="344"/>
      <c r="AH519" s="344"/>
    </row>
    <row r="520" spans="1:34"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c r="AH520" s="344"/>
    </row>
    <row r="521" spans="1:34"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c r="AH521" s="344"/>
    </row>
    <row r="522" spans="1:34"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c r="AH522" s="344"/>
    </row>
    <row r="523" spans="1:34"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c r="AE523" s="344"/>
      <c r="AF523" s="344"/>
      <c r="AG523" s="344"/>
      <c r="AH523" s="344"/>
    </row>
    <row r="524" spans="1:34"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c r="AH524" s="344"/>
    </row>
    <row r="525" spans="1:34"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44"/>
      <c r="AF525" s="344"/>
      <c r="AG525" s="344"/>
      <c r="AH525" s="344"/>
    </row>
    <row r="526" spans="1:34"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c r="AE526" s="344"/>
      <c r="AF526" s="344"/>
      <c r="AG526" s="344"/>
      <c r="AH526" s="344"/>
    </row>
    <row r="527" spans="1:34"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c r="AH527" s="344"/>
    </row>
    <row r="528" spans="1:34"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c r="AH528" s="344"/>
    </row>
    <row r="529" spans="1:34"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c r="AH529" s="344"/>
    </row>
    <row r="530" spans="1:34"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c r="AH530" s="344"/>
    </row>
    <row r="531" spans="1:34"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c r="AH531" s="344"/>
    </row>
    <row r="532" spans="1:34"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c r="AH532" s="344"/>
    </row>
    <row r="533" spans="1:34"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c r="AH533" s="344"/>
    </row>
    <row r="534" spans="1:34"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c r="AH534" s="344"/>
    </row>
    <row r="535" spans="1:34"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c r="AH535" s="344"/>
    </row>
    <row r="536" spans="1:34"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c r="AH536" s="344"/>
    </row>
    <row r="537" spans="1:34"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c r="AH537" s="344"/>
    </row>
    <row r="538" spans="1:34"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row>
    <row r="539" spans="1:34"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c r="AH539" s="344"/>
    </row>
    <row r="540" spans="1:34"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c r="AH540" s="344"/>
    </row>
    <row r="541" spans="1:34"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c r="AH541" s="344"/>
    </row>
    <row r="542" spans="1:34"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c r="AH542" s="344"/>
    </row>
    <row r="543" spans="1:34"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c r="AH543" s="344"/>
    </row>
    <row r="544" spans="1:34"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c r="AH544" s="344"/>
    </row>
    <row r="545" spans="1:34"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44"/>
      <c r="AF545" s="344"/>
      <c r="AG545" s="344"/>
      <c r="AH545" s="344"/>
    </row>
    <row r="546" spans="1:34"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c r="AH546" s="344"/>
    </row>
    <row r="547" spans="1:34"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c r="AE547" s="344"/>
      <c r="AF547" s="344"/>
      <c r="AG547" s="344"/>
      <c r="AH547" s="344"/>
    </row>
    <row r="548" spans="1:34"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c r="AE548" s="344"/>
      <c r="AF548" s="344"/>
      <c r="AG548" s="344"/>
      <c r="AH548" s="344"/>
    </row>
    <row r="549" spans="1:34"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44"/>
      <c r="AF549" s="344"/>
      <c r="AG549" s="344"/>
      <c r="AH549" s="344"/>
    </row>
    <row r="550" spans="1:34"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c r="AE550" s="344"/>
      <c r="AF550" s="344"/>
      <c r="AG550" s="344"/>
      <c r="AH550" s="344"/>
    </row>
    <row r="551" spans="1:34"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c r="AH551" s="344"/>
    </row>
    <row r="552" spans="1:34"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c r="AH552" s="344"/>
    </row>
    <row r="553" spans="1:34"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c r="AE553" s="344"/>
      <c r="AF553" s="344"/>
      <c r="AG553" s="344"/>
      <c r="AH553" s="344"/>
    </row>
    <row r="554" spans="1:34"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c r="AH554" s="344"/>
    </row>
    <row r="555" spans="1:34"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c r="AE555" s="344"/>
      <c r="AF555" s="344"/>
      <c r="AG555" s="344"/>
      <c r="AH555" s="344"/>
    </row>
    <row r="556" spans="1:34"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c r="AE556" s="344"/>
      <c r="AF556" s="344"/>
      <c r="AG556" s="344"/>
      <c r="AH556" s="344"/>
    </row>
    <row r="557" spans="1:34"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c r="AE557" s="344"/>
      <c r="AF557" s="344"/>
      <c r="AG557" s="344"/>
      <c r="AH557" s="344"/>
    </row>
    <row r="558" spans="1:34"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c r="AE558" s="344"/>
      <c r="AF558" s="344"/>
      <c r="AG558" s="344"/>
      <c r="AH558" s="344"/>
    </row>
    <row r="559" spans="1:34"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c r="AH559" s="344"/>
    </row>
    <row r="560" spans="1:34"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c r="AH560" s="344"/>
    </row>
    <row r="561" spans="1:34"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c r="AE561" s="344"/>
      <c r="AF561" s="344"/>
      <c r="AG561" s="344"/>
      <c r="AH561" s="344"/>
    </row>
    <row r="562" spans="1:34"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c r="AH562" s="344"/>
    </row>
    <row r="563" spans="1:34"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c r="AE563" s="344"/>
      <c r="AF563" s="344"/>
      <c r="AG563" s="344"/>
      <c r="AH563" s="344"/>
    </row>
    <row r="564" spans="1:34"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44"/>
      <c r="AF564" s="344"/>
      <c r="AG564" s="344"/>
      <c r="AH564" s="344"/>
    </row>
    <row r="565" spans="1:34"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c r="AE565" s="344"/>
      <c r="AF565" s="344"/>
      <c r="AG565" s="344"/>
      <c r="AH565" s="344"/>
    </row>
    <row r="566" spans="1:34"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c r="AH566" s="344"/>
    </row>
    <row r="567" spans="1:34"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c r="AH567" s="344"/>
    </row>
    <row r="568" spans="1:34"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c r="AE568" s="344"/>
      <c r="AF568" s="344"/>
      <c r="AG568" s="344"/>
      <c r="AH568" s="344"/>
    </row>
    <row r="569" spans="1:34"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344"/>
      <c r="AH569" s="344"/>
    </row>
    <row r="570" spans="1:34"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c r="AH570" s="344"/>
    </row>
    <row r="571" spans="1:34"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c r="AH571" s="344"/>
    </row>
    <row r="572" spans="1:34"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c r="AH572" s="344"/>
    </row>
    <row r="573" spans="1:34"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c r="AH573" s="344"/>
    </row>
    <row r="574" spans="1:34"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c r="AH574" s="344"/>
    </row>
    <row r="575" spans="1:34"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c r="AH575" s="344"/>
    </row>
    <row r="576" spans="1:34"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c r="AH576" s="344"/>
    </row>
    <row r="577" spans="1:34"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c r="AH577" s="344"/>
    </row>
    <row r="578" spans="1:34"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c r="AH578" s="344"/>
    </row>
    <row r="579" spans="1:34"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c r="AH579" s="344"/>
    </row>
    <row r="580" spans="1:34"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c r="AH580" s="344"/>
    </row>
    <row r="581" spans="1:34"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c r="AH581" s="344"/>
    </row>
    <row r="582" spans="1:34"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c r="AH582" s="344"/>
    </row>
    <row r="583" spans="1:34"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c r="AH583" s="344"/>
    </row>
    <row r="584" spans="1:34"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c r="AH584" s="344"/>
    </row>
    <row r="585" spans="1:34"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c r="AH585" s="344"/>
    </row>
    <row r="586" spans="1:34"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c r="AH586" s="344"/>
    </row>
    <row r="587" spans="1:34"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c r="AH587" s="344"/>
    </row>
    <row r="588" spans="1:34"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c r="AH588" s="344"/>
    </row>
    <row r="589" spans="1:34"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c r="AH589" s="344"/>
    </row>
    <row r="590" spans="1:34"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c r="AH590" s="344"/>
    </row>
    <row r="591" spans="1:34"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c r="AH591" s="344"/>
    </row>
    <row r="592" spans="1:34"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c r="AH592" s="344"/>
    </row>
    <row r="593" spans="1:34"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c r="AH593" s="344"/>
    </row>
    <row r="594" spans="1:34"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c r="AH594" s="344"/>
    </row>
    <row r="595" spans="1:34"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c r="AH595" s="344"/>
    </row>
    <row r="596" spans="1:34"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c r="AH596" s="344"/>
    </row>
    <row r="597" spans="1:34"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c r="AH597" s="344"/>
    </row>
    <row r="598" spans="1:34"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c r="AH598" s="344"/>
    </row>
    <row r="599" spans="1:34"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c r="AH599" s="344"/>
    </row>
    <row r="600" spans="1:34"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c r="AH600" s="344"/>
    </row>
    <row r="601" spans="1:34"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c r="AH601" s="344"/>
    </row>
    <row r="602" spans="1:34"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c r="AH602" s="344"/>
    </row>
    <row r="603" spans="1:34"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c r="AH603" s="344"/>
    </row>
    <row r="604" spans="1:34"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c r="AH604" s="344"/>
    </row>
    <row r="605" spans="1:34"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c r="AH605" s="344"/>
    </row>
    <row r="606" spans="1:34"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c r="AH606" s="344"/>
    </row>
    <row r="607" spans="1:34"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c r="AH607" s="344"/>
    </row>
    <row r="608" spans="1:34"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c r="AH608" s="344"/>
    </row>
    <row r="609" spans="1:34"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c r="AH609" s="344"/>
    </row>
    <row r="610" spans="1:34"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c r="AH610" s="344"/>
    </row>
    <row r="611" spans="1:34"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c r="AH611" s="344"/>
    </row>
    <row r="612" spans="1:34"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c r="AH612" s="344"/>
    </row>
    <row r="613" spans="1:34"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c r="AH613" s="344"/>
    </row>
    <row r="614" spans="1:34"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c r="AH614" s="344"/>
    </row>
    <row r="615" spans="1:34"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c r="AH615" s="344"/>
    </row>
    <row r="616" spans="1:34"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c r="AH616" s="344"/>
    </row>
    <row r="617" spans="1:34"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c r="AH617" s="344"/>
    </row>
    <row r="618" spans="1:34"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c r="AH618" s="344"/>
    </row>
    <row r="619" spans="1:34"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c r="AH619" s="344"/>
    </row>
    <row r="620" spans="1:34"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c r="AH620" s="344"/>
    </row>
    <row r="621" spans="1:34"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c r="AH621" s="344"/>
    </row>
    <row r="622" spans="1:34"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c r="AH622" s="344"/>
    </row>
    <row r="623" spans="1:34"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c r="AH623" s="344"/>
    </row>
    <row r="624" spans="1:34"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c r="AH624" s="344"/>
    </row>
    <row r="625" spans="1:34"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c r="AH625" s="344"/>
    </row>
    <row r="626" spans="1:34"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c r="AH626" s="344"/>
    </row>
    <row r="627" spans="1:34"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c r="AE627" s="344"/>
      <c r="AF627" s="344"/>
      <c r="AG627" s="344"/>
      <c r="AH627" s="344"/>
    </row>
    <row r="628" spans="1:34"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c r="AE628" s="344"/>
      <c r="AF628" s="344"/>
      <c r="AG628" s="344"/>
      <c r="AH628" s="344"/>
    </row>
    <row r="629" spans="1:34"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344"/>
      <c r="AF629" s="344"/>
      <c r="AG629" s="344"/>
      <c r="AH629" s="344"/>
    </row>
    <row r="630" spans="1:34"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c r="AE630" s="344"/>
      <c r="AF630" s="344"/>
      <c r="AG630" s="344"/>
      <c r="AH630" s="344"/>
    </row>
    <row r="631" spans="1:34"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c r="AE631" s="344"/>
      <c r="AF631" s="344"/>
      <c r="AG631" s="344"/>
      <c r="AH631" s="344"/>
    </row>
    <row r="632" spans="1:34"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c r="AE632" s="344"/>
      <c r="AF632" s="344"/>
      <c r="AG632" s="344"/>
      <c r="AH632" s="344"/>
    </row>
    <row r="633" spans="1:34"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44"/>
      <c r="AF633" s="344"/>
      <c r="AG633" s="344"/>
      <c r="AH633" s="344"/>
    </row>
    <row r="634" spans="1:34"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c r="AE634" s="344"/>
      <c r="AF634" s="344"/>
      <c r="AG634" s="344"/>
      <c r="AH634" s="344"/>
    </row>
    <row r="635" spans="1:34"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c r="AE635" s="344"/>
      <c r="AF635" s="344"/>
      <c r="AG635" s="344"/>
      <c r="AH635" s="344"/>
    </row>
    <row r="636" spans="1:34"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c r="AE636" s="344"/>
      <c r="AF636" s="344"/>
      <c r="AG636" s="344"/>
      <c r="AH636" s="344"/>
    </row>
    <row r="637" spans="1:34"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c r="AE637" s="344"/>
      <c r="AF637" s="344"/>
      <c r="AG637" s="344"/>
      <c r="AH637" s="344"/>
    </row>
    <row r="638" spans="1:34"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c r="AH638" s="344"/>
    </row>
    <row r="639" spans="1:34"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c r="AE639" s="344"/>
      <c r="AF639" s="344"/>
      <c r="AG639" s="344"/>
      <c r="AH639" s="344"/>
    </row>
    <row r="640" spans="1:34"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c r="AE640" s="344"/>
      <c r="AF640" s="344"/>
      <c r="AG640" s="344"/>
      <c r="AH640" s="344"/>
    </row>
    <row r="641" spans="1:34"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c r="AE641" s="344"/>
      <c r="AF641" s="344"/>
      <c r="AG641" s="344"/>
      <c r="AH641" s="344"/>
    </row>
    <row r="642" spans="1:34"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c r="AE642" s="344"/>
      <c r="AF642" s="344"/>
      <c r="AG642" s="344"/>
      <c r="AH642" s="344"/>
    </row>
    <row r="643" spans="1:34"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c r="AE643" s="344"/>
      <c r="AF643" s="344"/>
      <c r="AG643" s="344"/>
      <c r="AH643" s="344"/>
    </row>
    <row r="644" spans="1:34"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44"/>
      <c r="AF644" s="344"/>
      <c r="AG644" s="344"/>
      <c r="AH644" s="344"/>
    </row>
    <row r="645" spans="1:34"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44"/>
      <c r="AF645" s="344"/>
      <c r="AG645" s="344"/>
      <c r="AH645" s="344"/>
    </row>
    <row r="646" spans="1:34"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44"/>
      <c r="AF646" s="344"/>
      <c r="AG646" s="344"/>
      <c r="AH646" s="344"/>
    </row>
    <row r="647" spans="1:34"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c r="AE647" s="344"/>
      <c r="AF647" s="344"/>
      <c r="AG647" s="344"/>
      <c r="AH647" s="344"/>
    </row>
    <row r="648" spans="1:34"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c r="AE648" s="344"/>
      <c r="AF648" s="344"/>
      <c r="AG648" s="344"/>
      <c r="AH648" s="344"/>
    </row>
    <row r="649" spans="1:34"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c r="AE649" s="344"/>
      <c r="AF649" s="344"/>
      <c r="AG649" s="344"/>
      <c r="AH649" s="344"/>
    </row>
    <row r="650" spans="1:34"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c r="AE650" s="344"/>
      <c r="AF650" s="344"/>
      <c r="AG650" s="344"/>
      <c r="AH650" s="344"/>
    </row>
    <row r="651" spans="1:34"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c r="AH651" s="344"/>
    </row>
    <row r="652" spans="1:34"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c r="AH652" s="344"/>
    </row>
    <row r="653" spans="1:34"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c r="AH653" s="344"/>
    </row>
    <row r="654" spans="1:34"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c r="AE654" s="344"/>
      <c r="AF654" s="344"/>
      <c r="AG654" s="344"/>
      <c r="AH654" s="344"/>
    </row>
    <row r="655" spans="1:34"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c r="AE655" s="344"/>
      <c r="AF655" s="344"/>
      <c r="AG655" s="344"/>
      <c r="AH655" s="344"/>
    </row>
    <row r="656" spans="1:34"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c r="AE656" s="344"/>
      <c r="AF656" s="344"/>
      <c r="AG656" s="344"/>
      <c r="AH656" s="344"/>
    </row>
    <row r="657" spans="1:34"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44"/>
      <c r="AF657" s="344"/>
      <c r="AG657" s="344"/>
      <c r="AH657" s="344"/>
    </row>
    <row r="658" spans="1:34"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c r="AE658" s="344"/>
      <c r="AF658" s="344"/>
      <c r="AG658" s="344"/>
      <c r="AH658" s="344"/>
    </row>
    <row r="659" spans="1:34"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c r="AE659" s="344"/>
      <c r="AF659" s="344"/>
      <c r="AG659" s="344"/>
      <c r="AH659" s="344"/>
    </row>
    <row r="660" spans="1:34"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c r="AE660" s="344"/>
      <c r="AF660" s="344"/>
      <c r="AG660" s="344"/>
      <c r="AH660" s="344"/>
    </row>
    <row r="661" spans="1:34"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c r="AE661" s="344"/>
      <c r="AF661" s="344"/>
      <c r="AG661" s="344"/>
      <c r="AH661" s="344"/>
    </row>
    <row r="662" spans="1:34"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c r="AH662" s="344"/>
    </row>
    <row r="663" spans="1:34"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c r="AE663" s="344"/>
      <c r="AF663" s="344"/>
      <c r="AG663" s="344"/>
      <c r="AH663" s="344"/>
    </row>
    <row r="664" spans="1:34"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344"/>
      <c r="AF664" s="344"/>
      <c r="AG664" s="344"/>
      <c r="AH664" s="344"/>
    </row>
    <row r="665" spans="1:34"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c r="AE665" s="344"/>
      <c r="AF665" s="344"/>
      <c r="AG665" s="344"/>
      <c r="AH665" s="344"/>
    </row>
    <row r="666" spans="1:34"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c r="AE666" s="344"/>
      <c r="AF666" s="344"/>
      <c r="AG666" s="344"/>
      <c r="AH666" s="344"/>
    </row>
    <row r="667" spans="1:34"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c r="AE667" s="344"/>
      <c r="AF667" s="344"/>
      <c r="AG667" s="344"/>
      <c r="AH667" s="344"/>
    </row>
    <row r="668" spans="1:34"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c r="AE668" s="344"/>
      <c r="AF668" s="344"/>
      <c r="AG668" s="344"/>
      <c r="AH668" s="344"/>
    </row>
    <row r="669" spans="1:34"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44"/>
      <c r="AF669" s="344"/>
      <c r="AG669" s="344"/>
      <c r="AH669" s="344"/>
    </row>
    <row r="670" spans="1:34"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c r="AE670" s="344"/>
      <c r="AF670" s="344"/>
      <c r="AG670" s="344"/>
      <c r="AH670" s="344"/>
    </row>
    <row r="671" spans="1:34"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c r="AE671" s="344"/>
      <c r="AF671" s="344"/>
      <c r="AG671" s="344"/>
      <c r="AH671" s="344"/>
    </row>
    <row r="672" spans="1:34"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c r="AE672" s="344"/>
      <c r="AF672" s="344"/>
      <c r="AG672" s="344"/>
      <c r="AH672" s="344"/>
    </row>
    <row r="673" spans="1:34"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c r="AE673" s="344"/>
      <c r="AF673" s="344"/>
      <c r="AG673" s="344"/>
      <c r="AH673" s="344"/>
    </row>
    <row r="674" spans="1:34"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c r="AH674" s="344"/>
    </row>
    <row r="675" spans="1:34"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c r="AE675" s="344"/>
      <c r="AF675" s="344"/>
      <c r="AG675" s="344"/>
      <c r="AH675" s="344"/>
    </row>
    <row r="676" spans="1:34"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c r="AE676" s="344"/>
      <c r="AF676" s="344"/>
      <c r="AG676" s="344"/>
      <c r="AH676" s="344"/>
    </row>
    <row r="677" spans="1:34"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c r="AE677" s="344"/>
      <c r="AF677" s="344"/>
      <c r="AG677" s="344"/>
      <c r="AH677" s="344"/>
    </row>
    <row r="678" spans="1:34"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c r="AE678" s="344"/>
      <c r="AF678" s="344"/>
      <c r="AG678" s="344"/>
      <c r="AH678" s="344"/>
    </row>
    <row r="679" spans="1:34"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c r="AE679" s="344"/>
      <c r="AF679" s="344"/>
      <c r="AG679" s="344"/>
      <c r="AH679" s="344"/>
    </row>
    <row r="680" spans="1:34"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44"/>
      <c r="AF680" s="344"/>
      <c r="AG680" s="344"/>
      <c r="AH680" s="344"/>
    </row>
    <row r="681" spans="1:34"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c r="AE681" s="344"/>
      <c r="AF681" s="344"/>
      <c r="AG681" s="344"/>
      <c r="AH681" s="344"/>
    </row>
    <row r="682" spans="1:34"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c r="AE682" s="344"/>
      <c r="AF682" s="344"/>
      <c r="AG682" s="344"/>
      <c r="AH682" s="344"/>
    </row>
    <row r="683" spans="1:34"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c r="AE683" s="344"/>
      <c r="AF683" s="344"/>
      <c r="AG683" s="344"/>
      <c r="AH683" s="344"/>
    </row>
    <row r="684" spans="1:34"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c r="AE684" s="344"/>
      <c r="AF684" s="344"/>
      <c r="AG684" s="344"/>
      <c r="AH684" s="344"/>
    </row>
    <row r="685" spans="1:34"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c r="AE685" s="344"/>
      <c r="AF685" s="344"/>
      <c r="AG685" s="344"/>
      <c r="AH685" s="344"/>
    </row>
    <row r="686" spans="1:34"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c r="AE686" s="344"/>
      <c r="AF686" s="344"/>
      <c r="AG686" s="344"/>
      <c r="AH686" s="344"/>
    </row>
    <row r="687" spans="1:34"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c r="AE687" s="344"/>
      <c r="AF687" s="344"/>
      <c r="AG687" s="344"/>
      <c r="AH687" s="344"/>
    </row>
    <row r="688" spans="1:34"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c r="AE688" s="344"/>
      <c r="AF688" s="344"/>
      <c r="AG688" s="344"/>
      <c r="AH688" s="344"/>
    </row>
    <row r="689" spans="1:34"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c r="AE689" s="344"/>
      <c r="AF689" s="344"/>
      <c r="AG689" s="344"/>
      <c r="AH689" s="344"/>
    </row>
    <row r="690" spans="1:34"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c r="AE690" s="344"/>
      <c r="AF690" s="344"/>
      <c r="AG690" s="344"/>
      <c r="AH690" s="344"/>
    </row>
    <row r="691" spans="1:34"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c r="AE691" s="344"/>
      <c r="AF691" s="344"/>
      <c r="AG691" s="344"/>
      <c r="AH691" s="344"/>
    </row>
    <row r="692" spans="1:34"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c r="AE692" s="344"/>
      <c r="AF692" s="344"/>
      <c r="AG692" s="344"/>
      <c r="AH692" s="344"/>
    </row>
    <row r="693" spans="1:34"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44"/>
      <c r="AF693" s="344"/>
      <c r="AG693" s="344"/>
      <c r="AH693" s="344"/>
    </row>
    <row r="694" spans="1:34"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44"/>
      <c r="AF694" s="344"/>
      <c r="AG694" s="344"/>
      <c r="AH694" s="344"/>
    </row>
    <row r="695" spans="1:34"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44"/>
      <c r="AF695" s="344"/>
      <c r="AG695" s="344"/>
      <c r="AH695" s="344"/>
    </row>
    <row r="696" spans="1:34"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c r="AE696" s="344"/>
      <c r="AF696" s="344"/>
      <c r="AG696" s="344"/>
      <c r="AH696" s="344"/>
    </row>
    <row r="697" spans="1:34"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c r="AE697" s="344"/>
      <c r="AF697" s="344"/>
      <c r="AG697" s="344"/>
      <c r="AH697" s="344"/>
    </row>
    <row r="698" spans="1:34"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c r="AH698" s="344"/>
    </row>
    <row r="699" spans="1:34"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c r="AE699" s="344"/>
      <c r="AF699" s="344"/>
      <c r="AG699" s="344"/>
      <c r="AH699" s="344"/>
    </row>
    <row r="700" spans="1:34"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c r="AE700" s="344"/>
      <c r="AF700" s="344"/>
      <c r="AG700" s="344"/>
      <c r="AH700" s="344"/>
    </row>
    <row r="701" spans="1:34"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44"/>
      <c r="AF701" s="344"/>
      <c r="AG701" s="344"/>
      <c r="AH701" s="344"/>
    </row>
    <row r="702" spans="1:34"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c r="AE702" s="344"/>
      <c r="AF702" s="344"/>
      <c r="AG702" s="344"/>
      <c r="AH702" s="344"/>
    </row>
    <row r="703" spans="1:34"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c r="AE703" s="344"/>
      <c r="AF703" s="344"/>
      <c r="AG703" s="344"/>
      <c r="AH703" s="344"/>
    </row>
    <row r="704" spans="1:34"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row>
    <row r="705" spans="1:34"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c r="AH705" s="344"/>
    </row>
    <row r="706" spans="1:34"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c r="AE706" s="344"/>
      <c r="AF706" s="344"/>
      <c r="AG706" s="344"/>
      <c r="AH706" s="344"/>
    </row>
    <row r="707" spans="1:34"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c r="AE707" s="344"/>
      <c r="AF707" s="344"/>
      <c r="AG707" s="344"/>
      <c r="AH707" s="344"/>
    </row>
    <row r="708" spans="1:34"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44"/>
      <c r="AF708" s="344"/>
      <c r="AG708" s="344"/>
      <c r="AH708" s="344"/>
    </row>
    <row r="709" spans="1:34"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c r="AE709" s="344"/>
      <c r="AF709" s="344"/>
      <c r="AG709" s="344"/>
      <c r="AH709" s="344"/>
    </row>
    <row r="710" spans="1:34"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c r="AH710" s="344"/>
    </row>
    <row r="711" spans="1:34"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c r="AE711" s="344"/>
      <c r="AF711" s="344"/>
      <c r="AG711" s="344"/>
      <c r="AH711" s="344"/>
    </row>
    <row r="712" spans="1:34"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c r="AE712" s="344"/>
      <c r="AF712" s="344"/>
      <c r="AG712" s="344"/>
      <c r="AH712" s="344"/>
    </row>
    <row r="713" spans="1:34"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44"/>
      <c r="AF713" s="344"/>
      <c r="AG713" s="344"/>
      <c r="AH713" s="344"/>
    </row>
    <row r="714" spans="1:34"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c r="AE714" s="344"/>
      <c r="AF714" s="344"/>
      <c r="AG714" s="344"/>
      <c r="AH714" s="344"/>
    </row>
    <row r="715" spans="1:34"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c r="AE715" s="344"/>
      <c r="AF715" s="344"/>
      <c r="AG715" s="344"/>
      <c r="AH715" s="344"/>
    </row>
    <row r="716" spans="1:34"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c r="AE716" s="344"/>
      <c r="AF716" s="344"/>
      <c r="AG716" s="344"/>
      <c r="AH716" s="344"/>
    </row>
    <row r="717" spans="1:34"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c r="AH717" s="344"/>
    </row>
    <row r="718" spans="1:34"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c r="AE718" s="344"/>
      <c r="AF718" s="344"/>
      <c r="AG718" s="344"/>
      <c r="AH718" s="344"/>
    </row>
    <row r="719" spans="1:34"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c r="AE719" s="344"/>
      <c r="AF719" s="344"/>
      <c r="AG719" s="344"/>
      <c r="AH719" s="344"/>
    </row>
    <row r="720" spans="1:34"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row>
    <row r="721" spans="1:34"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row>
    <row r="722" spans="1:34"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44"/>
      <c r="AF722" s="344"/>
      <c r="AG722" s="344"/>
      <c r="AH722" s="344"/>
    </row>
    <row r="723" spans="1:34"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c r="AE723" s="344"/>
      <c r="AF723" s="344"/>
      <c r="AG723" s="344"/>
      <c r="AH723" s="344"/>
    </row>
    <row r="724" spans="1:34"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c r="AE724" s="344"/>
      <c r="AF724" s="344"/>
      <c r="AG724" s="344"/>
      <c r="AH724" s="344"/>
    </row>
    <row r="725" spans="1:34"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row>
    <row r="726" spans="1:34"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c r="AE726" s="344"/>
      <c r="AF726" s="344"/>
      <c r="AG726" s="344"/>
      <c r="AH726" s="344"/>
    </row>
    <row r="727" spans="1:34"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44"/>
      <c r="AF727" s="344"/>
      <c r="AG727" s="344"/>
      <c r="AH727" s="344"/>
    </row>
    <row r="728" spans="1:34"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c r="AE728" s="344"/>
      <c r="AF728" s="344"/>
      <c r="AG728" s="344"/>
      <c r="AH728" s="344"/>
    </row>
    <row r="729" spans="1:34"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c r="AE729" s="344"/>
      <c r="AF729" s="344"/>
      <c r="AG729" s="344"/>
      <c r="AH729" s="344"/>
    </row>
    <row r="730" spans="1:34"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c r="AE730" s="344"/>
      <c r="AF730" s="344"/>
      <c r="AG730" s="344"/>
      <c r="AH730" s="344"/>
    </row>
    <row r="731" spans="1:34"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row>
    <row r="732" spans="1:34"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44"/>
      <c r="AF732" s="344"/>
      <c r="AG732" s="344"/>
      <c r="AH732" s="344"/>
    </row>
    <row r="733" spans="1:34"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c r="AE733" s="344"/>
      <c r="AF733" s="344"/>
      <c r="AG733" s="344"/>
      <c r="AH733" s="344"/>
    </row>
    <row r="734" spans="1:34"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c r="AH734" s="344"/>
    </row>
    <row r="735" spans="1:34"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c r="AE735" s="344"/>
      <c r="AF735" s="344"/>
      <c r="AG735" s="344"/>
      <c r="AH735" s="344"/>
    </row>
    <row r="736" spans="1:34"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344"/>
      <c r="AF736" s="344"/>
      <c r="AG736" s="344"/>
      <c r="AH736" s="344"/>
    </row>
    <row r="737" spans="1:34"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c r="AE737" s="344"/>
      <c r="AF737" s="344"/>
      <c r="AG737" s="344"/>
      <c r="AH737" s="344"/>
    </row>
    <row r="738" spans="1:34"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c r="AE738" s="344"/>
      <c r="AF738" s="344"/>
      <c r="AG738" s="344"/>
      <c r="AH738" s="344"/>
    </row>
    <row r="739" spans="1:34"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c r="AE739" s="344"/>
      <c r="AF739" s="344"/>
      <c r="AG739" s="344"/>
      <c r="AH739" s="344"/>
    </row>
    <row r="740" spans="1:34"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c r="AE740" s="344"/>
      <c r="AF740" s="344"/>
      <c r="AG740" s="344"/>
      <c r="AH740" s="344"/>
    </row>
    <row r="741" spans="1:34"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44"/>
      <c r="AF741" s="344"/>
      <c r="AG741" s="344"/>
      <c r="AH741" s="344"/>
    </row>
    <row r="742" spans="1:34"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c r="AE742" s="344"/>
      <c r="AF742" s="344"/>
      <c r="AG742" s="344"/>
      <c r="AH742" s="344"/>
    </row>
    <row r="743" spans="1:34"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c r="AE743" s="344"/>
      <c r="AF743" s="344"/>
      <c r="AG743" s="344"/>
      <c r="AH743" s="344"/>
    </row>
    <row r="744" spans="1:34"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c r="AE744" s="344"/>
      <c r="AF744" s="344"/>
      <c r="AG744" s="344"/>
      <c r="AH744" s="344"/>
    </row>
    <row r="745" spans="1:34"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44"/>
      <c r="AF745" s="344"/>
      <c r="AG745" s="344"/>
      <c r="AH745" s="344"/>
    </row>
    <row r="746" spans="1:34"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c r="AH746" s="344"/>
    </row>
    <row r="747" spans="1:34"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44"/>
      <c r="AF747" s="344"/>
      <c r="AG747" s="344"/>
      <c r="AH747" s="344"/>
    </row>
    <row r="748" spans="1:34"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c r="AE748" s="344"/>
      <c r="AF748" s="344"/>
      <c r="AG748" s="344"/>
      <c r="AH748" s="344"/>
    </row>
    <row r="749" spans="1:34"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c r="AE749" s="344"/>
      <c r="AF749" s="344"/>
      <c r="AG749" s="344"/>
      <c r="AH749" s="344"/>
    </row>
    <row r="750" spans="1:34"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c r="AE750" s="344"/>
      <c r="AF750" s="344"/>
      <c r="AG750" s="344"/>
      <c r="AH750" s="344"/>
    </row>
    <row r="751" spans="1:34"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c r="AE751" s="344"/>
      <c r="AF751" s="344"/>
      <c r="AG751" s="344"/>
      <c r="AH751" s="344"/>
    </row>
    <row r="752" spans="1:34"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c r="AE752" s="344"/>
      <c r="AF752" s="344"/>
      <c r="AG752" s="344"/>
      <c r="AH752" s="344"/>
    </row>
    <row r="753" spans="1:34"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44"/>
      <c r="AF753" s="344"/>
      <c r="AG753" s="344"/>
      <c r="AH753" s="344"/>
    </row>
    <row r="754" spans="1:34"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c r="AE754" s="344"/>
      <c r="AF754" s="344"/>
      <c r="AG754" s="344"/>
      <c r="AH754" s="344"/>
    </row>
    <row r="755" spans="1:34"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c r="AE755" s="344"/>
      <c r="AF755" s="344"/>
      <c r="AG755" s="344"/>
      <c r="AH755" s="344"/>
    </row>
    <row r="756" spans="1:34"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c r="AE756" s="344"/>
      <c r="AF756" s="344"/>
      <c r="AG756" s="344"/>
      <c r="AH756" s="344"/>
    </row>
    <row r="757" spans="1:34"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c r="AE757" s="344"/>
      <c r="AF757" s="344"/>
      <c r="AG757" s="344"/>
      <c r="AH757" s="344"/>
    </row>
    <row r="758" spans="1:34"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c r="AE758" s="344"/>
      <c r="AF758" s="344"/>
      <c r="AG758" s="344"/>
      <c r="AH758" s="344"/>
    </row>
    <row r="759" spans="1:34"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c r="AE759" s="344"/>
      <c r="AF759" s="344"/>
      <c r="AG759" s="344"/>
      <c r="AH759" s="344"/>
    </row>
    <row r="760" spans="1:34"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44"/>
      <c r="AF760" s="344"/>
      <c r="AG760" s="344"/>
      <c r="AH760" s="344"/>
    </row>
    <row r="761" spans="1:34"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c r="AE761" s="344"/>
      <c r="AF761" s="344"/>
      <c r="AG761" s="344"/>
      <c r="AH761" s="344"/>
    </row>
    <row r="762" spans="1:34"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344"/>
      <c r="AF762" s="344"/>
      <c r="AG762" s="344"/>
      <c r="AH762" s="344"/>
    </row>
    <row r="763" spans="1:34"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c r="AE763" s="344"/>
      <c r="AF763" s="344"/>
      <c r="AG763" s="344"/>
      <c r="AH763" s="344"/>
    </row>
    <row r="764" spans="1:34"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c r="AE764" s="344"/>
      <c r="AF764" s="344"/>
      <c r="AG764" s="344"/>
      <c r="AH764" s="344"/>
    </row>
    <row r="765" spans="1:34"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c r="AE765" s="344"/>
      <c r="AF765" s="344"/>
      <c r="AG765" s="344"/>
      <c r="AH765" s="344"/>
    </row>
    <row r="766" spans="1:34"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c r="AF766" s="344"/>
      <c r="AG766" s="344"/>
      <c r="AH766" s="344"/>
    </row>
    <row r="767" spans="1:34"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c r="AF767" s="344"/>
      <c r="AG767" s="344"/>
      <c r="AH767" s="344"/>
    </row>
    <row r="768" spans="1:34"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c r="AE768" s="344"/>
      <c r="AF768" s="344"/>
      <c r="AG768" s="344"/>
      <c r="AH768" s="344"/>
    </row>
    <row r="769" spans="1:34"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row>
    <row r="770" spans="1:34"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c r="AH770" s="344"/>
    </row>
    <row r="771" spans="1:34"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c r="AE771" s="344"/>
      <c r="AF771" s="344"/>
      <c r="AG771" s="344"/>
      <c r="AH771" s="344"/>
    </row>
    <row r="772" spans="1:34"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c r="AE772" s="344"/>
      <c r="AF772" s="344"/>
      <c r="AG772" s="344"/>
      <c r="AH772" s="344"/>
    </row>
    <row r="773" spans="1:34"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c r="AE773" s="344"/>
      <c r="AF773" s="344"/>
      <c r="AG773" s="344"/>
      <c r="AH773" s="344"/>
    </row>
    <row r="774" spans="1:34"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44"/>
      <c r="AF774" s="344"/>
      <c r="AG774" s="344"/>
      <c r="AH774" s="344"/>
    </row>
    <row r="775" spans="1:34"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c r="AE775" s="344"/>
      <c r="AF775" s="344"/>
      <c r="AG775" s="344"/>
      <c r="AH775" s="344"/>
    </row>
    <row r="776" spans="1:34"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c r="AE776" s="344"/>
      <c r="AF776" s="344"/>
      <c r="AG776" s="344"/>
      <c r="AH776" s="344"/>
    </row>
    <row r="777" spans="1:34"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c r="AE777" s="344"/>
      <c r="AF777" s="344"/>
      <c r="AG777" s="344"/>
      <c r="AH777" s="344"/>
    </row>
    <row r="778" spans="1:34"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c r="AE778" s="344"/>
      <c r="AF778" s="344"/>
      <c r="AG778" s="344"/>
      <c r="AH778" s="344"/>
    </row>
    <row r="779" spans="1:34"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44"/>
      <c r="AF779" s="344"/>
      <c r="AG779" s="344"/>
      <c r="AH779" s="344"/>
    </row>
    <row r="780" spans="1:34"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c r="AE780" s="344"/>
      <c r="AF780" s="344"/>
      <c r="AG780" s="344"/>
      <c r="AH780" s="344"/>
    </row>
    <row r="781" spans="1:34"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c r="AE781" s="344"/>
      <c r="AF781" s="344"/>
      <c r="AG781" s="344"/>
      <c r="AH781" s="344"/>
    </row>
    <row r="782" spans="1:34"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344"/>
      <c r="AF782" s="344"/>
      <c r="AG782" s="344"/>
      <c r="AH782" s="344"/>
    </row>
    <row r="783" spans="1:34"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c r="AE783" s="344"/>
      <c r="AF783" s="344"/>
      <c r="AG783" s="344"/>
      <c r="AH783" s="344"/>
    </row>
    <row r="784" spans="1:34"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c r="AE784" s="344"/>
      <c r="AF784" s="344"/>
      <c r="AG784" s="344"/>
      <c r="AH784" s="344"/>
    </row>
    <row r="785" spans="1:34"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c r="AE785" s="344"/>
      <c r="AF785" s="344"/>
      <c r="AG785" s="344"/>
      <c r="AH785" s="344"/>
    </row>
    <row r="786" spans="1:34"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c r="AE786" s="344"/>
      <c r="AF786" s="344"/>
      <c r="AG786" s="344"/>
      <c r="AH786" s="344"/>
    </row>
    <row r="787" spans="1:34"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c r="AE787" s="344"/>
      <c r="AF787" s="344"/>
      <c r="AG787" s="344"/>
      <c r="AH787" s="344"/>
    </row>
    <row r="788" spans="1:34"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c r="AE788" s="344"/>
      <c r="AF788" s="344"/>
      <c r="AG788" s="344"/>
      <c r="AH788" s="344"/>
    </row>
    <row r="789" spans="1:34"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c r="AE789" s="344"/>
      <c r="AF789" s="344"/>
      <c r="AG789" s="344"/>
      <c r="AH789" s="344"/>
    </row>
    <row r="790" spans="1:34"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c r="AE790" s="344"/>
      <c r="AF790" s="344"/>
      <c r="AG790" s="344"/>
      <c r="AH790" s="344"/>
    </row>
    <row r="791" spans="1:34"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344"/>
      <c r="AF791" s="344"/>
      <c r="AG791" s="344"/>
      <c r="AH791" s="344"/>
    </row>
    <row r="792" spans="1:34"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c r="AE792" s="344"/>
      <c r="AF792" s="344"/>
      <c r="AG792" s="344"/>
      <c r="AH792" s="344"/>
    </row>
    <row r="793" spans="1:34"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c r="AE793" s="344"/>
      <c r="AF793" s="344"/>
      <c r="AG793" s="344"/>
      <c r="AH793" s="344"/>
    </row>
    <row r="794" spans="1:34"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44"/>
      <c r="AF794" s="344"/>
      <c r="AG794" s="344"/>
      <c r="AH794" s="344"/>
    </row>
    <row r="795" spans="1:34"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44"/>
      <c r="AF795" s="344"/>
      <c r="AG795" s="344"/>
      <c r="AH795" s="344"/>
    </row>
    <row r="796" spans="1:34"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44"/>
      <c r="AF796" s="344"/>
      <c r="AG796" s="344"/>
      <c r="AH796" s="344"/>
    </row>
    <row r="797" spans="1:34"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c r="AE797" s="344"/>
      <c r="AF797" s="344"/>
      <c r="AG797" s="344"/>
      <c r="AH797" s="344"/>
    </row>
    <row r="798" spans="1:34"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c r="AE798" s="344"/>
      <c r="AF798" s="344"/>
      <c r="AG798" s="344"/>
      <c r="AH798" s="344"/>
    </row>
    <row r="799" spans="1:34"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c r="AE799" s="344"/>
      <c r="AF799" s="344"/>
      <c r="AG799" s="344"/>
      <c r="AH799" s="344"/>
    </row>
    <row r="800" spans="1:34"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c r="AE800" s="344"/>
      <c r="AF800" s="344"/>
      <c r="AG800" s="344"/>
      <c r="AH800" s="344"/>
    </row>
    <row r="801" spans="1:34"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c r="AE801" s="344"/>
      <c r="AF801" s="344"/>
      <c r="AG801" s="344"/>
      <c r="AH801" s="344"/>
    </row>
    <row r="802" spans="1:34"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c r="AE802" s="344"/>
      <c r="AF802" s="344"/>
      <c r="AG802" s="344"/>
      <c r="AH802" s="344"/>
    </row>
    <row r="803" spans="1:34"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44"/>
      <c r="AF803" s="344"/>
      <c r="AG803" s="344"/>
      <c r="AH803" s="344"/>
    </row>
    <row r="804" spans="1:34"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c r="AE804" s="344"/>
      <c r="AF804" s="344"/>
      <c r="AG804" s="344"/>
      <c r="AH804" s="344"/>
    </row>
    <row r="805" spans="1:34"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c r="AE805" s="344"/>
      <c r="AF805" s="344"/>
      <c r="AG805" s="344"/>
      <c r="AH805" s="344"/>
    </row>
    <row r="806" spans="1:34"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c r="AE806" s="344"/>
      <c r="AF806" s="344"/>
      <c r="AG806" s="344"/>
      <c r="AH806" s="344"/>
    </row>
    <row r="807" spans="1:34"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c r="AE807" s="344"/>
      <c r="AF807" s="344"/>
      <c r="AG807" s="344"/>
      <c r="AH807" s="344"/>
    </row>
    <row r="808" spans="1:34"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c r="AE808" s="344"/>
      <c r="AF808" s="344"/>
      <c r="AG808" s="344"/>
      <c r="AH808" s="344"/>
    </row>
    <row r="809" spans="1:34"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c r="AE809" s="344"/>
      <c r="AF809" s="344"/>
      <c r="AG809" s="344"/>
      <c r="AH809" s="344"/>
    </row>
    <row r="810" spans="1:34"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c r="AE810" s="344"/>
      <c r="AF810" s="344"/>
      <c r="AG810" s="344"/>
      <c r="AH810" s="344"/>
    </row>
    <row r="811" spans="1:34"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44"/>
      <c r="AF811" s="344"/>
      <c r="AG811" s="344"/>
      <c r="AH811" s="344"/>
    </row>
    <row r="812" spans="1:34"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c r="AH812" s="344"/>
    </row>
    <row r="813" spans="1:34"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c r="AE813" s="344"/>
      <c r="AF813" s="344"/>
      <c r="AG813" s="344"/>
      <c r="AH813" s="344"/>
    </row>
    <row r="814" spans="1:34"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c r="AE814" s="344"/>
      <c r="AF814" s="344"/>
      <c r="AG814" s="344"/>
      <c r="AH814" s="344"/>
    </row>
    <row r="815" spans="1:34"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c r="AE815" s="344"/>
      <c r="AF815" s="344"/>
      <c r="AG815" s="344"/>
      <c r="AH815" s="344"/>
    </row>
    <row r="816" spans="1:34"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c r="AE816" s="344"/>
      <c r="AF816" s="344"/>
      <c r="AG816" s="344"/>
      <c r="AH816" s="344"/>
    </row>
    <row r="817" spans="1:34"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c r="AE817" s="344"/>
      <c r="AF817" s="344"/>
      <c r="AG817" s="344"/>
      <c r="AH817" s="344"/>
    </row>
    <row r="818" spans="1:34"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c r="AE818" s="344"/>
      <c r="AF818" s="344"/>
      <c r="AG818" s="344"/>
      <c r="AH818" s="344"/>
    </row>
    <row r="819" spans="1:34"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c r="AE819" s="344"/>
      <c r="AF819" s="344"/>
      <c r="AG819" s="344"/>
      <c r="AH819" s="344"/>
    </row>
    <row r="820" spans="1:34"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c r="AE820" s="344"/>
      <c r="AF820" s="344"/>
      <c r="AG820" s="344"/>
      <c r="AH820" s="344"/>
    </row>
    <row r="821" spans="1:34"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344"/>
      <c r="AF821" s="344"/>
      <c r="AG821" s="344"/>
      <c r="AH821" s="344"/>
    </row>
    <row r="822" spans="1:34"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c r="AE822" s="344"/>
      <c r="AF822" s="344"/>
      <c r="AG822" s="344"/>
      <c r="AH822" s="344"/>
    </row>
    <row r="823" spans="1:34"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c r="AH823" s="344"/>
    </row>
    <row r="824" spans="1:34"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c r="AE824" s="344"/>
      <c r="AF824" s="344"/>
      <c r="AG824" s="344"/>
      <c r="AH824" s="344"/>
    </row>
    <row r="825" spans="1:34"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c r="AE825" s="344"/>
      <c r="AF825" s="344"/>
      <c r="AG825" s="344"/>
      <c r="AH825" s="344"/>
    </row>
    <row r="826" spans="1:34"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c r="AE826" s="344"/>
      <c r="AF826" s="344"/>
      <c r="AG826" s="344"/>
      <c r="AH826" s="344"/>
    </row>
    <row r="827" spans="1:34"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44"/>
      <c r="AF827" s="344"/>
      <c r="AG827" s="344"/>
      <c r="AH827" s="344"/>
    </row>
    <row r="828" spans="1:34"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44"/>
      <c r="AF828" s="344"/>
      <c r="AG828" s="344"/>
      <c r="AH828" s="344"/>
    </row>
    <row r="829" spans="1:34"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c r="AE829" s="344"/>
      <c r="AF829" s="344"/>
      <c r="AG829" s="344"/>
      <c r="AH829" s="344"/>
    </row>
    <row r="830" spans="1:34"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c r="AE830" s="344"/>
      <c r="AF830" s="344"/>
      <c r="AG830" s="344"/>
      <c r="AH830" s="344"/>
    </row>
    <row r="831" spans="1:34"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44"/>
      <c r="AF831" s="344"/>
      <c r="AG831" s="344"/>
      <c r="AH831" s="344"/>
    </row>
    <row r="832" spans="1:34"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c r="AE832" s="344"/>
      <c r="AF832" s="344"/>
      <c r="AG832" s="344"/>
      <c r="AH832" s="344"/>
    </row>
    <row r="833" spans="1:34"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c r="AE833" s="344"/>
      <c r="AF833" s="344"/>
      <c r="AG833" s="344"/>
      <c r="AH833" s="344"/>
    </row>
    <row r="834" spans="1:34"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c r="AE834" s="344"/>
      <c r="AF834" s="344"/>
      <c r="AG834" s="344"/>
      <c r="AH834" s="344"/>
    </row>
    <row r="835" spans="1:34"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344"/>
      <c r="AF835" s="344"/>
      <c r="AG835" s="344"/>
      <c r="AH835" s="344"/>
    </row>
    <row r="836" spans="1:34"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c r="AE836" s="344"/>
      <c r="AF836" s="344"/>
      <c r="AG836" s="344"/>
      <c r="AH836" s="344"/>
    </row>
    <row r="837" spans="1:34"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c r="AE837" s="344"/>
      <c r="AF837" s="344"/>
      <c r="AG837" s="344"/>
      <c r="AH837" s="344"/>
    </row>
    <row r="838" spans="1:34"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c r="AE838" s="344"/>
      <c r="AF838" s="344"/>
      <c r="AG838" s="344"/>
      <c r="AH838" s="344"/>
    </row>
    <row r="839" spans="1:34"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c r="AE839" s="344"/>
      <c r="AF839" s="344"/>
      <c r="AG839" s="344"/>
      <c r="AH839" s="344"/>
    </row>
    <row r="840" spans="1:34"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c r="AE840" s="344"/>
      <c r="AF840" s="344"/>
      <c r="AG840" s="344"/>
      <c r="AH840" s="344"/>
    </row>
    <row r="841" spans="1:34"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c r="AE841" s="344"/>
      <c r="AF841" s="344"/>
      <c r="AG841" s="344"/>
      <c r="AH841" s="344"/>
    </row>
    <row r="842" spans="1:34"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c r="AE842" s="344"/>
      <c r="AF842" s="344"/>
      <c r="AG842" s="344"/>
      <c r="AH842" s="344"/>
    </row>
    <row r="843" spans="1:34"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c r="AE843" s="344"/>
      <c r="AF843" s="344"/>
      <c r="AG843" s="344"/>
      <c r="AH843" s="344"/>
    </row>
    <row r="844" spans="1:34"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44"/>
      <c r="AF844" s="344"/>
      <c r="AG844" s="344"/>
      <c r="AH844" s="344"/>
    </row>
    <row r="845" spans="1:34"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c r="AE845" s="344"/>
      <c r="AF845" s="344"/>
      <c r="AG845" s="344"/>
      <c r="AH845" s="344"/>
    </row>
    <row r="846" spans="1:34"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44"/>
      <c r="AF846" s="344"/>
      <c r="AG846" s="344"/>
      <c r="AH846" s="344"/>
    </row>
    <row r="847" spans="1:34"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44"/>
      <c r="AF847" s="344"/>
      <c r="AG847" s="344"/>
      <c r="AH847" s="344"/>
    </row>
    <row r="848" spans="1:34"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44"/>
      <c r="AF848" s="344"/>
      <c r="AG848" s="344"/>
      <c r="AH848" s="344"/>
    </row>
    <row r="849" spans="1:34"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c r="AE849" s="344"/>
      <c r="AF849" s="344"/>
      <c r="AG849" s="344"/>
      <c r="AH849" s="344"/>
    </row>
    <row r="850" spans="1:34"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c r="AE850" s="344"/>
      <c r="AF850" s="344"/>
      <c r="AG850" s="344"/>
      <c r="AH850" s="344"/>
    </row>
    <row r="851" spans="1:34"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c r="AE851" s="344"/>
      <c r="AF851" s="344"/>
      <c r="AG851" s="344"/>
      <c r="AH851" s="344"/>
    </row>
    <row r="852" spans="1:34"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c r="AE852" s="344"/>
      <c r="AF852" s="344"/>
      <c r="AG852" s="344"/>
      <c r="AH852" s="344"/>
    </row>
    <row r="853" spans="1:34"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c r="AE853" s="344"/>
      <c r="AF853" s="344"/>
      <c r="AG853" s="344"/>
      <c r="AH853" s="344"/>
    </row>
    <row r="854" spans="1:34"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c r="AE854" s="344"/>
      <c r="AF854" s="344"/>
      <c r="AG854" s="344"/>
      <c r="AH854" s="344"/>
    </row>
    <row r="855" spans="1:34"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44"/>
      <c r="AF855" s="344"/>
      <c r="AG855" s="344"/>
      <c r="AH855" s="344"/>
    </row>
    <row r="856" spans="1:34"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c r="AE856" s="344"/>
      <c r="AF856" s="344"/>
      <c r="AG856" s="344"/>
      <c r="AH856" s="344"/>
    </row>
    <row r="857" spans="1:34"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c r="AE857" s="344"/>
      <c r="AF857" s="344"/>
      <c r="AG857" s="344"/>
      <c r="AH857" s="344"/>
    </row>
    <row r="858" spans="1:34"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c r="AE858" s="344"/>
      <c r="AF858" s="344"/>
      <c r="AG858" s="344"/>
      <c r="AH858" s="344"/>
    </row>
    <row r="859" spans="1:34"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c r="AE859" s="344"/>
      <c r="AF859" s="344"/>
      <c r="AG859" s="344"/>
      <c r="AH859" s="344"/>
    </row>
    <row r="860" spans="1:34"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c r="AE860" s="344"/>
      <c r="AF860" s="344"/>
      <c r="AG860" s="344"/>
      <c r="AH860" s="344"/>
    </row>
    <row r="861" spans="1:34"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c r="AE861" s="344"/>
      <c r="AF861" s="344"/>
      <c r="AG861" s="344"/>
      <c r="AH861" s="344"/>
    </row>
    <row r="862" spans="1:34"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c r="AE862" s="344"/>
      <c r="AF862" s="344"/>
      <c r="AG862" s="344"/>
      <c r="AH862" s="344"/>
    </row>
    <row r="863" spans="1:34"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44"/>
      <c r="AF863" s="344"/>
      <c r="AG863" s="344"/>
      <c r="AH863" s="344"/>
    </row>
    <row r="864" spans="1:34"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c r="AE864" s="344"/>
      <c r="AF864" s="344"/>
      <c r="AG864" s="344"/>
      <c r="AH864" s="344"/>
    </row>
    <row r="865" spans="1:34"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c r="AE865" s="344"/>
      <c r="AF865" s="344"/>
      <c r="AG865" s="344"/>
      <c r="AH865" s="344"/>
    </row>
    <row r="866" spans="1:34"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c r="AE866" s="344"/>
      <c r="AF866" s="344"/>
      <c r="AG866" s="344"/>
      <c r="AH866" s="344"/>
    </row>
    <row r="867" spans="1:34"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c r="AE867" s="344"/>
      <c r="AF867" s="344"/>
      <c r="AG867" s="344"/>
      <c r="AH867" s="344"/>
    </row>
    <row r="868" spans="1:34"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c r="AE868" s="344"/>
      <c r="AF868" s="344"/>
      <c r="AG868" s="344"/>
      <c r="AH868" s="344"/>
    </row>
    <row r="869" spans="1:34"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c r="AE869" s="344"/>
      <c r="AF869" s="344"/>
      <c r="AG869" s="344"/>
      <c r="AH869" s="344"/>
    </row>
    <row r="870" spans="1:34"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c r="AE870" s="344"/>
      <c r="AF870" s="344"/>
      <c r="AG870" s="344"/>
      <c r="AH870" s="344"/>
    </row>
    <row r="871" spans="1:34"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c r="AE871" s="344"/>
      <c r="AF871" s="344"/>
      <c r="AG871" s="344"/>
      <c r="AH871" s="344"/>
    </row>
    <row r="872" spans="1:34"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c r="AE872" s="344"/>
      <c r="AF872" s="344"/>
      <c r="AG872" s="344"/>
      <c r="AH872" s="344"/>
    </row>
    <row r="873" spans="1:34"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c r="AE873" s="344"/>
      <c r="AF873" s="344"/>
      <c r="AG873" s="344"/>
      <c r="AH873" s="344"/>
    </row>
    <row r="874" spans="1:34"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c r="AE874" s="344"/>
      <c r="AF874" s="344"/>
      <c r="AG874" s="344"/>
      <c r="AH874" s="344"/>
    </row>
    <row r="875" spans="1:34"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c r="AE875" s="344"/>
      <c r="AF875" s="344"/>
      <c r="AG875" s="344"/>
      <c r="AH875" s="344"/>
    </row>
    <row r="876" spans="1:34"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c r="AE876" s="344"/>
      <c r="AF876" s="344"/>
      <c r="AG876" s="344"/>
      <c r="AH876" s="344"/>
    </row>
    <row r="877" spans="1:34"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c r="AE877" s="344"/>
      <c r="AF877" s="344"/>
      <c r="AG877" s="344"/>
      <c r="AH877" s="344"/>
    </row>
    <row r="878" spans="1:34"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44"/>
      <c r="AF878" s="344"/>
      <c r="AG878" s="344"/>
      <c r="AH878" s="344"/>
    </row>
    <row r="879" spans="1:34"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44"/>
      <c r="AF879" s="344"/>
      <c r="AG879" s="344"/>
      <c r="AH879" s="344"/>
    </row>
    <row r="880" spans="1:34"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c r="AE880" s="344"/>
      <c r="AF880" s="344"/>
      <c r="AG880" s="344"/>
      <c r="AH880" s="344"/>
    </row>
    <row r="881" spans="1:34"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c r="AE881" s="344"/>
      <c r="AF881" s="344"/>
      <c r="AG881" s="344"/>
      <c r="AH881" s="344"/>
    </row>
    <row r="882" spans="1:34"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c r="AE882" s="344"/>
      <c r="AF882" s="344"/>
      <c r="AG882" s="344"/>
      <c r="AH882" s="344"/>
    </row>
    <row r="883" spans="1:34"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c r="AE883" s="344"/>
      <c r="AF883" s="344"/>
      <c r="AG883" s="344"/>
      <c r="AH883" s="344"/>
    </row>
    <row r="884" spans="1:34"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c r="AE884" s="344"/>
      <c r="AF884" s="344"/>
      <c r="AG884" s="344"/>
      <c r="AH884" s="344"/>
    </row>
    <row r="885" spans="1:34"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c r="AE885" s="344"/>
      <c r="AF885" s="344"/>
      <c r="AG885" s="344"/>
      <c r="AH885" s="344"/>
    </row>
    <row r="886" spans="1:34"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c r="AE886" s="344"/>
      <c r="AF886" s="344"/>
      <c r="AG886" s="344"/>
      <c r="AH886" s="344"/>
    </row>
    <row r="887" spans="1:34"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c r="AE887" s="344"/>
      <c r="AF887" s="344"/>
      <c r="AG887" s="344"/>
      <c r="AH887" s="344"/>
    </row>
    <row r="888" spans="1:34"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c r="AE888" s="344"/>
      <c r="AF888" s="344"/>
      <c r="AG888" s="344"/>
      <c r="AH888" s="344"/>
    </row>
    <row r="889" spans="1:34"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c r="AE889" s="344"/>
      <c r="AF889" s="344"/>
      <c r="AG889" s="344"/>
      <c r="AH889" s="344"/>
    </row>
    <row r="890" spans="1:34"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c r="AE890" s="344"/>
      <c r="AF890" s="344"/>
      <c r="AG890" s="344"/>
      <c r="AH890" s="344"/>
    </row>
    <row r="891" spans="1:34"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c r="AE891" s="344"/>
      <c r="AF891" s="344"/>
      <c r="AG891" s="344"/>
      <c r="AH891" s="344"/>
    </row>
    <row r="892" spans="1:34"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c r="AE892" s="344"/>
      <c r="AF892" s="344"/>
      <c r="AG892" s="344"/>
      <c r="AH892" s="344"/>
    </row>
    <row r="893" spans="1:34"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c r="AE893" s="344"/>
      <c r="AF893" s="344"/>
      <c r="AG893" s="344"/>
      <c r="AH893" s="344"/>
    </row>
    <row r="894" spans="1:34"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c r="AE894" s="344"/>
      <c r="AF894" s="344"/>
      <c r="AG894" s="344"/>
      <c r="AH894" s="344"/>
    </row>
    <row r="895" spans="1:34"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44"/>
      <c r="AF895" s="344"/>
      <c r="AG895" s="344"/>
      <c r="AH895" s="344"/>
    </row>
    <row r="896" spans="1:34"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44"/>
      <c r="AF896" s="344"/>
      <c r="AG896" s="344"/>
      <c r="AH896" s="344"/>
    </row>
    <row r="897" spans="1:34"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c r="AH897" s="344"/>
    </row>
    <row r="898" spans="1:34"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c r="AE898" s="344"/>
      <c r="AF898" s="344"/>
      <c r="AG898" s="344"/>
      <c r="AH898" s="344"/>
    </row>
    <row r="899" spans="1:34"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c r="AE899" s="344"/>
      <c r="AF899" s="344"/>
      <c r="AG899" s="344"/>
      <c r="AH899" s="344"/>
    </row>
    <row r="900" spans="1:34"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c r="AE900" s="344"/>
      <c r="AF900" s="344"/>
      <c r="AG900" s="344"/>
      <c r="AH900" s="344"/>
    </row>
    <row r="901" spans="1:34"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c r="AE901" s="344"/>
      <c r="AF901" s="344"/>
      <c r="AG901" s="344"/>
      <c r="AH901" s="344"/>
    </row>
    <row r="902" spans="1:34"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c r="AE902" s="344"/>
      <c r="AF902" s="344"/>
      <c r="AG902" s="344"/>
      <c r="AH902" s="344"/>
    </row>
    <row r="903" spans="1:34"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c r="AE903" s="344"/>
      <c r="AF903" s="344"/>
      <c r="AG903" s="344"/>
      <c r="AH903" s="344"/>
    </row>
    <row r="904" spans="1:34"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c r="AE904" s="344"/>
      <c r="AF904" s="344"/>
      <c r="AG904" s="344"/>
      <c r="AH904" s="344"/>
    </row>
    <row r="905" spans="1:34"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44"/>
      <c r="AF905" s="344"/>
      <c r="AG905" s="344"/>
      <c r="AH905" s="344"/>
    </row>
    <row r="906" spans="1:34"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c r="AE906" s="344"/>
      <c r="AF906" s="344"/>
      <c r="AG906" s="344"/>
      <c r="AH906" s="344"/>
    </row>
    <row r="907" spans="1:34"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c r="AE907" s="344"/>
      <c r="AF907" s="344"/>
      <c r="AG907" s="344"/>
      <c r="AH907" s="344"/>
    </row>
    <row r="908" spans="1:34"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c r="AE908" s="344"/>
      <c r="AF908" s="344"/>
      <c r="AG908" s="344"/>
      <c r="AH908" s="344"/>
    </row>
    <row r="909" spans="1:34"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c r="AE909" s="344"/>
      <c r="AF909" s="344"/>
      <c r="AG909" s="344"/>
      <c r="AH909" s="344"/>
    </row>
    <row r="910" spans="1:34"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c r="AE910" s="344"/>
      <c r="AF910" s="344"/>
      <c r="AG910" s="344"/>
      <c r="AH910" s="344"/>
    </row>
    <row r="911" spans="1:34"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44"/>
      <c r="AF911" s="344"/>
      <c r="AG911" s="344"/>
      <c r="AH911" s="344"/>
    </row>
    <row r="912" spans="1:34"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c r="AE912" s="344"/>
      <c r="AF912" s="344"/>
      <c r="AG912" s="344"/>
      <c r="AH912" s="344"/>
    </row>
    <row r="913" spans="1:34"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c r="AE913" s="344"/>
      <c r="AF913" s="344"/>
      <c r="AG913" s="344"/>
      <c r="AH913" s="344"/>
    </row>
    <row r="914" spans="1:34"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44"/>
      <c r="AF914" s="344"/>
      <c r="AG914" s="344"/>
      <c r="AH914" s="344"/>
    </row>
    <row r="915" spans="1:34"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c r="AE915" s="344"/>
      <c r="AF915" s="344"/>
      <c r="AG915" s="344"/>
      <c r="AH915" s="344"/>
    </row>
    <row r="916" spans="1:34"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c r="AE916" s="344"/>
      <c r="AF916" s="344"/>
      <c r="AG916" s="344"/>
      <c r="AH916" s="344"/>
    </row>
    <row r="917" spans="1:34"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c r="AE917" s="344"/>
      <c r="AF917" s="344"/>
      <c r="AG917" s="344"/>
      <c r="AH917" s="344"/>
    </row>
    <row r="918" spans="1:34"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c r="AE918" s="344"/>
      <c r="AF918" s="344"/>
      <c r="AG918" s="344"/>
      <c r="AH918" s="344"/>
    </row>
    <row r="919" spans="1:34"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c r="AE919" s="344"/>
      <c r="AF919" s="344"/>
      <c r="AG919" s="344"/>
      <c r="AH919" s="344"/>
    </row>
    <row r="920" spans="1:34"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c r="AE920" s="344"/>
      <c r="AF920" s="344"/>
      <c r="AG920" s="344"/>
      <c r="AH920" s="344"/>
    </row>
    <row r="921" spans="1:34"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c r="AE921" s="344"/>
      <c r="AF921" s="344"/>
      <c r="AG921" s="344"/>
      <c r="AH921" s="344"/>
    </row>
    <row r="922" spans="1:34"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c r="AE922" s="344"/>
      <c r="AF922" s="344"/>
      <c r="AG922" s="344"/>
      <c r="AH922" s="344"/>
    </row>
    <row r="923" spans="1:34"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c r="AE923" s="344"/>
      <c r="AF923" s="344"/>
      <c r="AG923" s="344"/>
      <c r="AH923" s="344"/>
    </row>
    <row r="924" spans="1:34"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c r="AE924" s="344"/>
      <c r="AF924" s="344"/>
      <c r="AG924" s="344"/>
      <c r="AH924" s="344"/>
    </row>
    <row r="925" spans="1:34"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c r="AE925" s="344"/>
      <c r="AF925" s="344"/>
      <c r="AG925" s="344"/>
      <c r="AH925" s="344"/>
    </row>
    <row r="926" spans="1:34"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c r="AE926" s="344"/>
      <c r="AF926" s="344"/>
      <c r="AG926" s="344"/>
      <c r="AH926" s="344"/>
    </row>
    <row r="927" spans="1:34"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c r="AH927" s="344"/>
    </row>
    <row r="928" spans="1:34"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c r="AE928" s="344"/>
      <c r="AF928" s="344"/>
      <c r="AG928" s="344"/>
      <c r="AH928" s="344"/>
    </row>
    <row r="929" spans="1:34"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44"/>
      <c r="AF929" s="344"/>
      <c r="AG929" s="344"/>
      <c r="AH929" s="344"/>
    </row>
    <row r="930" spans="1:34"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44"/>
      <c r="AF930" s="344"/>
      <c r="AG930" s="344"/>
      <c r="AH930" s="344"/>
    </row>
    <row r="931" spans="1:34"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c r="AE931" s="344"/>
      <c r="AF931" s="344"/>
      <c r="AG931" s="344"/>
      <c r="AH931" s="344"/>
    </row>
    <row r="932" spans="1:34"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44"/>
      <c r="AF932" s="344"/>
      <c r="AG932" s="344"/>
      <c r="AH932" s="344"/>
    </row>
    <row r="933" spans="1:34"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c r="AE933" s="344"/>
      <c r="AF933" s="344"/>
      <c r="AG933" s="344"/>
      <c r="AH933" s="344"/>
    </row>
    <row r="934" spans="1:34"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c r="AE934" s="344"/>
      <c r="AF934" s="344"/>
      <c r="AG934" s="344"/>
      <c r="AH934" s="344"/>
    </row>
    <row r="935" spans="1:34"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c r="AE935" s="344"/>
      <c r="AF935" s="344"/>
      <c r="AG935" s="344"/>
      <c r="AH935" s="344"/>
    </row>
    <row r="936" spans="1:34"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c r="AE936" s="344"/>
      <c r="AF936" s="344"/>
      <c r="AG936" s="344"/>
      <c r="AH936" s="344"/>
    </row>
    <row r="937" spans="1:34"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c r="AE937" s="344"/>
      <c r="AF937" s="344"/>
      <c r="AG937" s="344"/>
      <c r="AH937" s="344"/>
    </row>
    <row r="938" spans="1:34"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c r="AE938" s="344"/>
      <c r="AF938" s="344"/>
      <c r="AG938" s="344"/>
      <c r="AH938" s="344"/>
    </row>
    <row r="939" spans="1:34"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c r="AE939" s="344"/>
      <c r="AF939" s="344"/>
      <c r="AG939" s="344"/>
      <c r="AH939" s="344"/>
    </row>
    <row r="940" spans="1:34"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c r="AE940" s="344"/>
      <c r="AF940" s="344"/>
      <c r="AG940" s="344"/>
      <c r="AH940" s="344"/>
    </row>
    <row r="941" spans="1:34"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c r="AE941" s="344"/>
      <c r="AF941" s="344"/>
      <c r="AG941" s="344"/>
      <c r="AH941" s="344"/>
    </row>
    <row r="942" spans="1:34"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c r="AE942" s="344"/>
      <c r="AF942" s="344"/>
      <c r="AG942" s="344"/>
      <c r="AH942" s="344"/>
    </row>
    <row r="943" spans="1:34"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c r="AE943" s="344"/>
      <c r="AF943" s="344"/>
      <c r="AG943" s="344"/>
      <c r="AH943" s="344"/>
    </row>
    <row r="944" spans="1:34"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c r="AE944" s="344"/>
      <c r="AF944" s="344"/>
      <c r="AG944" s="344"/>
      <c r="AH944" s="344"/>
    </row>
    <row r="945" spans="1:34"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c r="AH945" s="344"/>
    </row>
    <row r="946" spans="1:34"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c r="AE946" s="344"/>
      <c r="AF946" s="344"/>
      <c r="AG946" s="344"/>
      <c r="AH946" s="344"/>
    </row>
    <row r="947" spans="1:34"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44"/>
      <c r="AF947" s="344"/>
      <c r="AG947" s="344"/>
      <c r="AH947" s="344"/>
    </row>
    <row r="948" spans="1:34"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44"/>
      <c r="AF948" s="344"/>
      <c r="AG948" s="344"/>
      <c r="AH948" s="344"/>
    </row>
    <row r="949" spans="1:34"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44"/>
      <c r="AF949" s="344"/>
      <c r="AG949" s="344"/>
      <c r="AH949" s="344"/>
    </row>
    <row r="950" spans="1:34"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c r="AH950" s="344"/>
    </row>
    <row r="951" spans="1:34"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c r="AE951" s="344"/>
      <c r="AF951" s="344"/>
      <c r="AG951" s="344"/>
      <c r="AH951" s="344"/>
    </row>
    <row r="952" spans="1:34"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c r="AE952" s="344"/>
      <c r="AF952" s="344"/>
      <c r="AG952" s="344"/>
      <c r="AH952" s="344"/>
    </row>
    <row r="953" spans="1:34"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c r="AE953" s="344"/>
      <c r="AF953" s="344"/>
      <c r="AG953" s="344"/>
      <c r="AH953" s="344"/>
    </row>
    <row r="954" spans="1:34"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c r="AE954" s="344"/>
      <c r="AF954" s="344"/>
      <c r="AG954" s="344"/>
      <c r="AH954" s="344"/>
    </row>
    <row r="955" spans="1:34"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c r="AE955" s="344"/>
      <c r="AF955" s="344"/>
      <c r="AG955" s="344"/>
      <c r="AH955" s="344"/>
    </row>
    <row r="956" spans="1:34"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c r="AE956" s="344"/>
      <c r="AF956" s="344"/>
      <c r="AG956" s="344"/>
      <c r="AH956" s="344"/>
    </row>
    <row r="957" spans="1:34"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44"/>
      <c r="AF957" s="344"/>
      <c r="AG957" s="344"/>
      <c r="AH957" s="344"/>
    </row>
    <row r="958" spans="1:34"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c r="AE958" s="344"/>
      <c r="AF958" s="344"/>
      <c r="AG958" s="344"/>
      <c r="AH958" s="344"/>
    </row>
    <row r="959" spans="1:34"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c r="AE959" s="344"/>
      <c r="AF959" s="344"/>
      <c r="AG959" s="344"/>
      <c r="AH959" s="344"/>
    </row>
    <row r="960" spans="1:34"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c r="AE960" s="344"/>
      <c r="AF960" s="344"/>
      <c r="AG960" s="344"/>
      <c r="AH960" s="344"/>
    </row>
    <row r="961" spans="1:34"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c r="AF961" s="344"/>
      <c r="AG961" s="344"/>
      <c r="AH961" s="344"/>
    </row>
    <row r="962" spans="1:34"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c r="AF962" s="344"/>
      <c r="AG962" s="344"/>
      <c r="AH962" s="344"/>
    </row>
    <row r="963" spans="1:34"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c r="AE963" s="344"/>
      <c r="AF963" s="344"/>
      <c r="AG963" s="344"/>
      <c r="AH963" s="344"/>
    </row>
    <row r="964" spans="1:34"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c r="AE964" s="344"/>
      <c r="AF964" s="344"/>
      <c r="AG964" s="344"/>
      <c r="AH964" s="344"/>
    </row>
    <row r="965" spans="1:34"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c r="AE965" s="344"/>
      <c r="AF965" s="344"/>
      <c r="AG965" s="344"/>
      <c r="AH965" s="344"/>
    </row>
    <row r="966" spans="1:34"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44"/>
      <c r="AF966" s="344"/>
      <c r="AG966" s="344"/>
      <c r="AH966" s="344"/>
    </row>
    <row r="967" spans="1:34"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c r="AE967" s="344"/>
      <c r="AF967" s="344"/>
      <c r="AG967" s="344"/>
      <c r="AH967" s="344"/>
    </row>
    <row r="968" spans="1:34"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c r="AE968" s="344"/>
      <c r="AF968" s="344"/>
      <c r="AG968" s="344"/>
      <c r="AH968" s="344"/>
    </row>
    <row r="969" spans="1:34"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c r="AE969" s="344"/>
      <c r="AF969" s="344"/>
      <c r="AG969" s="344"/>
      <c r="AH969" s="344"/>
    </row>
    <row r="970" spans="1:34"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c r="AE970" s="344"/>
      <c r="AF970" s="344"/>
      <c r="AG970" s="344"/>
      <c r="AH970" s="344"/>
    </row>
    <row r="971" spans="1:34"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c r="AE971" s="344"/>
      <c r="AF971" s="344"/>
      <c r="AG971" s="344"/>
      <c r="AH971" s="344"/>
    </row>
    <row r="972" spans="1:34"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c r="AE972" s="344"/>
      <c r="AF972" s="344"/>
      <c r="AG972" s="344"/>
      <c r="AH972" s="344"/>
    </row>
    <row r="973" spans="1:34"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c r="AE973" s="344"/>
      <c r="AF973" s="344"/>
      <c r="AG973" s="344"/>
      <c r="AH973" s="344"/>
    </row>
    <row r="974" spans="1:34"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c r="AE974" s="344"/>
      <c r="AF974" s="344"/>
      <c r="AG974" s="344"/>
      <c r="AH974" s="344"/>
    </row>
    <row r="975" spans="1:34"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c r="AE975" s="344"/>
      <c r="AF975" s="344"/>
      <c r="AG975" s="344"/>
      <c r="AH975" s="344"/>
    </row>
    <row r="976" spans="1:34"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c r="AE976" s="344"/>
      <c r="AF976" s="344"/>
      <c r="AG976" s="344"/>
      <c r="AH976" s="344"/>
    </row>
    <row r="977" spans="1:34"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44"/>
      <c r="AF977" s="344"/>
      <c r="AG977" s="344"/>
      <c r="AH977" s="344"/>
    </row>
    <row r="978" spans="1:34"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c r="AE978" s="344"/>
      <c r="AF978" s="344"/>
      <c r="AG978" s="344"/>
      <c r="AH978" s="344"/>
    </row>
    <row r="979" spans="1:34"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c r="AE979" s="344"/>
      <c r="AF979" s="344"/>
      <c r="AG979" s="344"/>
      <c r="AH979" s="344"/>
    </row>
    <row r="980" spans="1:34"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c r="AE980" s="344"/>
      <c r="AF980" s="344"/>
      <c r="AG980" s="344"/>
      <c r="AH980" s="344"/>
    </row>
    <row r="981" spans="1:34"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c r="AE981" s="344"/>
      <c r="AF981" s="344"/>
      <c r="AG981" s="344"/>
      <c r="AH981" s="344"/>
    </row>
    <row r="982" spans="1:34"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c r="AE982" s="344"/>
      <c r="AF982" s="344"/>
      <c r="AG982" s="344"/>
      <c r="AH982" s="344"/>
    </row>
    <row r="983" spans="1:34"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c r="AE983" s="344"/>
      <c r="AF983" s="344"/>
      <c r="AG983" s="344"/>
      <c r="AH983" s="344"/>
    </row>
    <row r="984" spans="1:34"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44"/>
      <c r="AF984" s="344"/>
      <c r="AG984" s="344"/>
      <c r="AH984" s="344"/>
    </row>
    <row r="985" spans="1:34"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c r="AE985" s="344"/>
      <c r="AF985" s="344"/>
      <c r="AG985" s="344"/>
      <c r="AH985" s="344"/>
    </row>
    <row r="986" spans="1:34"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c r="AE986" s="344"/>
      <c r="AF986" s="344"/>
      <c r="AG986" s="344"/>
      <c r="AH986" s="344"/>
    </row>
    <row r="987" spans="1:34"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c r="AE987" s="344"/>
      <c r="AF987" s="344"/>
      <c r="AG987" s="344"/>
      <c r="AH987" s="344"/>
    </row>
    <row r="988" spans="1:34"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c r="AE988" s="344"/>
      <c r="AF988" s="344"/>
      <c r="AG988" s="344"/>
      <c r="AH988" s="344"/>
    </row>
    <row r="989" spans="1:34"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c r="AE989" s="344"/>
      <c r="AF989" s="344"/>
      <c r="AG989" s="344"/>
      <c r="AH989" s="344"/>
    </row>
    <row r="990" spans="1:34"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c r="AE990" s="344"/>
      <c r="AF990" s="344"/>
      <c r="AG990" s="344"/>
      <c r="AH990" s="344"/>
    </row>
    <row r="991" spans="1:34"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c r="AE991" s="344"/>
      <c r="AF991" s="344"/>
      <c r="AG991" s="344"/>
      <c r="AH991" s="344"/>
    </row>
    <row r="992" spans="1:34"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c r="AE992" s="344"/>
      <c r="AF992" s="344"/>
      <c r="AG992" s="344"/>
      <c r="AH992" s="344"/>
    </row>
    <row r="993" spans="1:34"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c r="AE993" s="344"/>
      <c r="AF993" s="344"/>
      <c r="AG993" s="344"/>
      <c r="AH993" s="344"/>
    </row>
    <row r="994" spans="1:34"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c r="AE994" s="344"/>
      <c r="AF994" s="344"/>
      <c r="AG994" s="344"/>
      <c r="AH994" s="344"/>
    </row>
    <row r="995" spans="1:34"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c r="AE995" s="344"/>
      <c r="AF995" s="344"/>
      <c r="AG995" s="344"/>
      <c r="AH995" s="344"/>
    </row>
    <row r="996" spans="1:34"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44"/>
      <c r="AF996" s="344"/>
      <c r="AG996" s="344"/>
      <c r="AH996" s="344"/>
    </row>
    <row r="997" spans="1:34"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44"/>
      <c r="AF997" s="344"/>
      <c r="AG997" s="344"/>
      <c r="AH997" s="344"/>
    </row>
    <row r="998" spans="1:34"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44"/>
      <c r="AF998" s="344"/>
      <c r="AG998" s="344"/>
      <c r="AH998" s="344"/>
    </row>
    <row r="999" spans="1:34"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c r="AE999" s="344"/>
      <c r="AF999" s="344"/>
      <c r="AG999" s="344"/>
      <c r="AH999" s="344"/>
    </row>
    <row r="1000" spans="1:34"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c r="AE1000" s="344"/>
      <c r="AF1000" s="344"/>
      <c r="AG1000" s="344"/>
      <c r="AH1000" s="34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row>
    <row r="2" spans="1:34"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c r="AE2" s="344"/>
      <c r="AF2" s="344"/>
      <c r="AG2" s="344"/>
      <c r="AH2" s="344"/>
    </row>
    <row r="3" spans="1:34"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c r="AE3" s="344"/>
      <c r="AF3" s="344"/>
      <c r="AG3" s="344"/>
      <c r="AH3" s="344"/>
    </row>
    <row r="4" spans="1:34"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c r="AE4" s="344"/>
      <c r="AF4" s="344"/>
      <c r="AG4" s="344"/>
      <c r="AH4" s="344"/>
    </row>
    <row r="5" spans="1:34"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c r="AE5" s="344"/>
      <c r="AF5" s="344"/>
      <c r="AG5" s="344"/>
      <c r="AH5" s="344"/>
    </row>
    <row r="6" spans="1:34"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c r="AE6" s="344"/>
      <c r="AF6" s="344"/>
      <c r="AG6" s="762" t="s">
        <v>498</v>
      </c>
      <c r="AH6" s="778"/>
    </row>
    <row r="7" spans="1:34"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c r="AE7" s="344"/>
      <c r="AF7" s="344"/>
      <c r="AG7" s="344"/>
      <c r="AH7" s="344"/>
    </row>
    <row r="8" spans="1:34"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c r="AE8" s="344"/>
      <c r="AF8" s="344"/>
      <c r="AG8" s="344"/>
      <c r="AH8" s="344"/>
    </row>
    <row r="9" spans="1:34"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c r="AE9" s="344"/>
      <c r="AF9" s="344"/>
      <c r="AG9" s="52" t="s">
        <v>499</v>
      </c>
      <c r="AH9" s="52" t="s">
        <v>500</v>
      </c>
    </row>
    <row r="10" spans="1:34" ht="30" customHeight="1">
      <c r="A10" s="344"/>
      <c r="B10" s="31"/>
      <c r="C10" s="434" t="s">
        <v>123</v>
      </c>
      <c r="D10" s="778"/>
      <c r="E10" s="411" t="s">
        <v>118</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c r="AE10" s="344"/>
      <c r="AF10" s="344"/>
      <c r="AG10" s="37" t="s">
        <v>502</v>
      </c>
      <c r="AH10" s="37">
        <v>28</v>
      </c>
    </row>
    <row r="11" spans="1:34"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c r="AE11" s="344"/>
      <c r="AF11" s="344"/>
      <c r="AG11" s="37" t="s">
        <v>503</v>
      </c>
      <c r="AH11" s="37">
        <v>100</v>
      </c>
    </row>
    <row r="12" spans="1:34" ht="29.25" customHeight="1">
      <c r="A12" s="344"/>
      <c r="B12" s="31"/>
      <c r="C12" s="437" t="s">
        <v>125</v>
      </c>
      <c r="D12" s="783"/>
      <c r="E12" s="436" t="s">
        <v>516</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c r="AE12" s="344"/>
      <c r="AF12" s="344"/>
      <c r="AG12" s="37" t="s">
        <v>504</v>
      </c>
      <c r="AH12" s="37">
        <v>34</v>
      </c>
    </row>
    <row r="13" spans="1:34"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c r="AE13" s="344"/>
      <c r="AF13" s="344"/>
      <c r="AG13" s="37" t="s">
        <v>506</v>
      </c>
      <c r="AH13" s="37">
        <v>100</v>
      </c>
    </row>
    <row r="14" spans="1:34"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c r="AE14" s="344"/>
      <c r="AF14" s="344"/>
      <c r="AG14" s="37" t="s">
        <v>507</v>
      </c>
      <c r="AH14" s="37">
        <v>38</v>
      </c>
    </row>
    <row r="15" spans="1:34" ht="29.25" customHeight="1">
      <c r="A15" s="344"/>
      <c r="B15" s="31"/>
      <c r="C15" s="411" t="s">
        <v>517</v>
      </c>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c r="AE15" s="344"/>
      <c r="AF15" s="344"/>
      <c r="AG15" s="37" t="s">
        <v>508</v>
      </c>
      <c r="AH15" s="37">
        <v>100</v>
      </c>
    </row>
    <row r="16" spans="1:34"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c r="AE16" s="344"/>
      <c r="AF16" s="344"/>
      <c r="AG16" s="37" t="s">
        <v>509</v>
      </c>
      <c r="AH16" s="37">
        <v>15</v>
      </c>
    </row>
    <row r="17" spans="1:34"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c r="AE17" s="344"/>
      <c r="AF17" s="344"/>
      <c r="AG17" s="344"/>
      <c r="AH17" s="344"/>
    </row>
    <row r="18" spans="1:34"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c r="AE18" s="344"/>
      <c r="AF18" s="344"/>
      <c r="AG18" s="344"/>
      <c r="AH18" s="344"/>
    </row>
    <row r="19" spans="1:34"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c r="AE19" s="344"/>
      <c r="AF19" s="344"/>
      <c r="AG19" s="344"/>
      <c r="AH19" s="344"/>
    </row>
    <row r="20" spans="1:34"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c r="AE20" s="344"/>
      <c r="AF20" s="344"/>
      <c r="AG20" s="379">
        <f>+(((((AH10/100)*AH11)+((AH12/100)*AH13)+((AH14/100)*AH15))*AH16)/100)</f>
        <v>15</v>
      </c>
      <c r="AH20" s="344"/>
    </row>
    <row r="21" spans="1:34"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c r="AE21" s="344"/>
      <c r="AF21" s="344"/>
      <c r="AG21" s="344"/>
      <c r="AH21" s="344"/>
    </row>
    <row r="22" spans="1:34"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c r="AE22" s="344"/>
      <c r="AF22" s="344"/>
      <c r="AG22" s="344"/>
      <c r="AH22" s="344"/>
    </row>
    <row r="23" spans="1:34"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33</v>
      </c>
      <c r="X23" s="782"/>
      <c r="Y23" s="782"/>
      <c r="Z23" s="782"/>
      <c r="AA23" s="769"/>
      <c r="AB23" s="352"/>
      <c r="AC23" s="344"/>
      <c r="AD23" s="344"/>
      <c r="AE23" s="344"/>
      <c r="AF23" s="344"/>
      <c r="AG23" s="344"/>
      <c r="AH23" s="344"/>
    </row>
    <row r="24" spans="1:34"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c r="AE24" s="344"/>
      <c r="AF24" s="344"/>
      <c r="AG24" s="344"/>
      <c r="AH24" s="344"/>
    </row>
    <row r="25" spans="1:34"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c r="AE25" s="344"/>
      <c r="AF25" s="344"/>
      <c r="AG25" s="344"/>
      <c r="AH25" s="344"/>
    </row>
    <row r="26" spans="1:34" ht="39.75" customHeight="1">
      <c r="A26" s="344"/>
      <c r="B26" s="31"/>
      <c r="C26" s="763" t="s">
        <v>518</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c r="AE26" s="344"/>
      <c r="AF26" s="344"/>
      <c r="AG26" s="344"/>
      <c r="AH26" s="344"/>
    </row>
    <row r="27" spans="1:34"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c r="AE27" s="344"/>
      <c r="AF27" s="344"/>
      <c r="AG27" s="344"/>
      <c r="AH27" s="344"/>
    </row>
    <row r="28" spans="1:34"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c r="AE28" s="344"/>
      <c r="AF28" s="344"/>
      <c r="AG28" s="344"/>
      <c r="AH28" s="344"/>
    </row>
    <row r="29" spans="1:34" ht="29.25" customHeight="1">
      <c r="A29" s="344"/>
      <c r="B29" s="31"/>
      <c r="C29" s="438" t="s">
        <v>494</v>
      </c>
      <c r="D29" s="782"/>
      <c r="E29" s="782"/>
      <c r="F29" s="782"/>
      <c r="G29" s="782"/>
      <c r="H29" s="782"/>
      <c r="I29" s="782"/>
      <c r="J29" s="782"/>
      <c r="K29" s="769"/>
      <c r="L29" s="354"/>
      <c r="M29" s="438"/>
      <c r="N29" s="782"/>
      <c r="O29" s="782"/>
      <c r="P29" s="782"/>
      <c r="Q29" s="782"/>
      <c r="R29" s="782"/>
      <c r="S29" s="782"/>
      <c r="T29" s="782"/>
      <c r="U29" s="782"/>
      <c r="V29" s="782"/>
      <c r="W29" s="782"/>
      <c r="X29" s="782"/>
      <c r="Y29" s="782"/>
      <c r="Z29" s="782"/>
      <c r="AA29" s="769"/>
      <c r="AB29" s="360"/>
      <c r="AC29" s="344"/>
      <c r="AD29" s="344"/>
      <c r="AE29" s="344"/>
      <c r="AF29" s="344"/>
      <c r="AG29" s="344"/>
      <c r="AH29" s="344"/>
    </row>
    <row r="30" spans="1:34"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c r="AE30" s="344"/>
      <c r="AF30" s="344"/>
      <c r="AG30" s="344"/>
      <c r="AH30" s="344"/>
    </row>
    <row r="31" spans="1:34"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c r="AE31" s="344"/>
      <c r="AF31" s="344"/>
      <c r="AG31" s="344"/>
      <c r="AH31" s="344"/>
    </row>
    <row r="32" spans="1:34" ht="90" customHeight="1">
      <c r="A32" s="344"/>
      <c r="B32" s="31"/>
      <c r="C32" s="439" t="s">
        <v>495</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c r="AE32" s="344"/>
      <c r="AF32" s="344"/>
      <c r="AG32" s="344"/>
      <c r="AH32" s="344"/>
    </row>
    <row r="33" spans="1:34"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c r="AE33" s="344"/>
      <c r="AF33" s="344"/>
      <c r="AG33" s="344"/>
      <c r="AH33" s="344"/>
    </row>
    <row r="34" spans="1:34" ht="15.75" customHeight="1">
      <c r="A34" s="344"/>
      <c r="B34" s="31"/>
      <c r="C34" s="426" t="s">
        <v>139</v>
      </c>
      <c r="D34" s="778"/>
      <c r="E34" s="357"/>
      <c r="F34" s="411" t="s">
        <v>34</v>
      </c>
      <c r="G34" s="769"/>
      <c r="H34" s="357"/>
      <c r="I34" s="344"/>
      <c r="J34" s="364" t="s">
        <v>140</v>
      </c>
      <c r="K34" s="411">
        <v>15</v>
      </c>
      <c r="L34" s="782"/>
      <c r="M34" s="782"/>
      <c r="N34" s="769"/>
      <c r="O34" s="357"/>
      <c r="P34" s="357"/>
      <c r="Q34" s="348" t="s">
        <v>141</v>
      </c>
      <c r="R34" s="344"/>
      <c r="S34" s="357"/>
      <c r="T34" s="357"/>
      <c r="U34" s="357"/>
      <c r="V34" s="357"/>
      <c r="W34" s="411" t="s">
        <v>20</v>
      </c>
      <c r="X34" s="782"/>
      <c r="Y34" s="782"/>
      <c r="Z34" s="782"/>
      <c r="AA34" s="769"/>
      <c r="AB34" s="356"/>
      <c r="AC34" s="344"/>
      <c r="AD34" s="344"/>
      <c r="AE34" s="344"/>
      <c r="AF34" s="344"/>
      <c r="AG34" s="344"/>
      <c r="AH34" s="344"/>
    </row>
    <row r="35" spans="1:34"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c r="AE35" s="344"/>
      <c r="AF35" s="344"/>
      <c r="AG35" s="344"/>
      <c r="AH35" s="344"/>
    </row>
    <row r="36" spans="1:34" ht="32.25" customHeight="1">
      <c r="A36" s="344"/>
      <c r="B36" s="31"/>
      <c r="C36" s="344"/>
      <c r="D36" s="364" t="s">
        <v>142</v>
      </c>
      <c r="E36" s="357"/>
      <c r="F36" s="439" t="s">
        <v>519</v>
      </c>
      <c r="G36" s="782"/>
      <c r="H36" s="782"/>
      <c r="I36" s="782"/>
      <c r="J36" s="782"/>
      <c r="K36" s="782"/>
      <c r="L36" s="782"/>
      <c r="M36" s="769"/>
      <c r="N36" s="344"/>
      <c r="O36" s="364" t="s">
        <v>144</v>
      </c>
      <c r="P36" s="438">
        <v>0</v>
      </c>
      <c r="Q36" s="782"/>
      <c r="R36" s="782"/>
      <c r="S36" s="782"/>
      <c r="T36" s="782"/>
      <c r="U36" s="782"/>
      <c r="V36" s="782"/>
      <c r="W36" s="782"/>
      <c r="X36" s="782"/>
      <c r="Y36" s="782"/>
      <c r="Z36" s="782"/>
      <c r="AA36" s="769"/>
      <c r="AB36" s="352"/>
      <c r="AC36" s="344"/>
      <c r="AD36" s="344"/>
      <c r="AE36" s="344"/>
      <c r="AF36" s="344"/>
      <c r="AG36" s="344"/>
      <c r="AH36" s="344"/>
    </row>
    <row r="37" spans="1:34"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c r="AE37" s="344"/>
      <c r="AF37" s="344"/>
      <c r="AG37" s="344"/>
      <c r="AH37" s="344"/>
    </row>
    <row r="38" spans="1:34"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c r="AE38" s="344"/>
      <c r="AF38" s="344"/>
      <c r="AG38" s="344"/>
      <c r="AH38" s="344"/>
    </row>
    <row r="39" spans="1:34"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c r="AE39" s="344"/>
      <c r="AF39" s="344"/>
      <c r="AG39" s="344"/>
      <c r="AH39" s="344"/>
    </row>
    <row r="40" spans="1:34"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c r="AE40" s="344"/>
      <c r="AF40" s="344"/>
      <c r="AG40" s="344"/>
      <c r="AH40" s="344"/>
    </row>
    <row r="41" spans="1:34"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c r="AE41" s="344"/>
      <c r="AF41" s="344"/>
      <c r="AG41" s="344"/>
      <c r="AH41" s="344"/>
    </row>
    <row r="42" spans="1:34" ht="15.75" customHeight="1">
      <c r="A42" s="344"/>
      <c r="B42" s="31"/>
      <c r="C42" s="357" t="s">
        <v>140</v>
      </c>
      <c r="D42" s="438">
        <v>15</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c r="AE42" s="344"/>
      <c r="AF42" s="344"/>
      <c r="AG42" s="344"/>
      <c r="AH42" s="344"/>
    </row>
    <row r="43" spans="1:34"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c r="AE43" s="344"/>
      <c r="AF43" s="344"/>
      <c r="AG43" s="344"/>
      <c r="AH43" s="344"/>
    </row>
    <row r="44" spans="1:34"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c r="AE44" s="344"/>
      <c r="AF44" s="344"/>
      <c r="AG44" s="344"/>
      <c r="AH44" s="344"/>
    </row>
    <row r="45" spans="1:34"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c r="AE45" s="344"/>
      <c r="AF45" s="344"/>
      <c r="AG45" s="344"/>
      <c r="AH45" s="344"/>
    </row>
    <row r="46" spans="1:34"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c r="AE46" s="367"/>
      <c r="AF46" s="367"/>
      <c r="AG46" s="367"/>
      <c r="AH46" s="367"/>
    </row>
    <row r="47" spans="1:34"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c r="AE47" s="344"/>
      <c r="AF47" s="344"/>
      <c r="AG47" s="344"/>
      <c r="AH47" s="344"/>
    </row>
    <row r="48" spans="1:34"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c r="AE48" s="371"/>
      <c r="AF48" s="371"/>
      <c r="AG48" s="371"/>
      <c r="AH48" s="371"/>
    </row>
    <row r="49" spans="1:34"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c r="AE49" s="371"/>
      <c r="AF49" s="371"/>
      <c r="AG49" s="371"/>
      <c r="AH49" s="371"/>
    </row>
    <row r="50" spans="1:34" ht="15.75" customHeight="1">
      <c r="A50" s="371"/>
      <c r="B50" s="41"/>
      <c r="C50" s="44">
        <v>2024</v>
      </c>
      <c r="D50" s="45">
        <v>45474</v>
      </c>
      <c r="E50" s="421">
        <v>45656</v>
      </c>
      <c r="F50" s="769"/>
      <c r="G50" s="46">
        <v>15</v>
      </c>
      <c r="H50" s="424" t="s">
        <v>511</v>
      </c>
      <c r="I50" s="782"/>
      <c r="J50" s="782"/>
      <c r="K50" s="782"/>
      <c r="L50" s="782"/>
      <c r="M50" s="782"/>
      <c r="N50" s="782"/>
      <c r="O50" s="782"/>
      <c r="P50" s="782"/>
      <c r="Q50" s="782"/>
      <c r="R50" s="782"/>
      <c r="S50" s="782"/>
      <c r="T50" s="782"/>
      <c r="U50" s="782"/>
      <c r="V50" s="782"/>
      <c r="W50" s="782"/>
      <c r="X50" s="782"/>
      <c r="Y50" s="782"/>
      <c r="Z50" s="782"/>
      <c r="AA50" s="769"/>
      <c r="AB50" s="366"/>
      <c r="AC50" s="371"/>
      <c r="AD50" s="371"/>
      <c r="AE50" s="371"/>
      <c r="AF50" s="371"/>
      <c r="AG50" s="371"/>
      <c r="AH50" s="371"/>
    </row>
    <row r="51" spans="1:34" ht="15.75" customHeight="1">
      <c r="A51" s="371"/>
      <c r="B51" s="41"/>
      <c r="C51" s="44">
        <v>2025</v>
      </c>
      <c r="D51" s="45">
        <v>45658</v>
      </c>
      <c r="E51" s="421">
        <v>46021</v>
      </c>
      <c r="F51" s="769"/>
      <c r="G51" s="46">
        <v>30</v>
      </c>
      <c r="H51" s="424" t="s">
        <v>511</v>
      </c>
      <c r="I51" s="782"/>
      <c r="J51" s="782"/>
      <c r="K51" s="782"/>
      <c r="L51" s="782"/>
      <c r="M51" s="782"/>
      <c r="N51" s="782"/>
      <c r="O51" s="782"/>
      <c r="P51" s="782"/>
      <c r="Q51" s="782"/>
      <c r="R51" s="782"/>
      <c r="S51" s="782"/>
      <c r="T51" s="782"/>
      <c r="U51" s="782"/>
      <c r="V51" s="782"/>
      <c r="W51" s="782"/>
      <c r="X51" s="782"/>
      <c r="Y51" s="782"/>
      <c r="Z51" s="782"/>
      <c r="AA51" s="769"/>
      <c r="AB51" s="366"/>
      <c r="AC51" s="371"/>
      <c r="AD51" s="371"/>
      <c r="AE51" s="371"/>
      <c r="AF51" s="371"/>
      <c r="AG51" s="371"/>
      <c r="AH51" s="371"/>
    </row>
    <row r="52" spans="1:34" ht="15.75" customHeight="1">
      <c r="A52" s="371"/>
      <c r="B52" s="41"/>
      <c r="C52" s="44">
        <v>2026</v>
      </c>
      <c r="D52" s="45">
        <v>46023</v>
      </c>
      <c r="E52" s="421">
        <v>46386</v>
      </c>
      <c r="F52" s="769"/>
      <c r="G52" s="46">
        <v>45</v>
      </c>
      <c r="H52" s="424" t="s">
        <v>511</v>
      </c>
      <c r="I52" s="782"/>
      <c r="J52" s="782"/>
      <c r="K52" s="782"/>
      <c r="L52" s="782"/>
      <c r="M52" s="782"/>
      <c r="N52" s="782"/>
      <c r="O52" s="782"/>
      <c r="P52" s="782"/>
      <c r="Q52" s="782"/>
      <c r="R52" s="782"/>
      <c r="S52" s="782"/>
      <c r="T52" s="782"/>
      <c r="U52" s="782"/>
      <c r="V52" s="782"/>
      <c r="W52" s="782"/>
      <c r="X52" s="782"/>
      <c r="Y52" s="782"/>
      <c r="Z52" s="782"/>
      <c r="AA52" s="769"/>
      <c r="AB52" s="366"/>
      <c r="AC52" s="371"/>
      <c r="AD52" s="371"/>
      <c r="AE52" s="371"/>
      <c r="AF52" s="371"/>
      <c r="AG52" s="371"/>
      <c r="AH52" s="371"/>
    </row>
    <row r="53" spans="1:34" ht="15.75" customHeight="1">
      <c r="A53" s="371"/>
      <c r="B53" s="41"/>
      <c r="C53" s="44">
        <v>2027</v>
      </c>
      <c r="D53" s="45">
        <v>46388</v>
      </c>
      <c r="E53" s="421">
        <v>46751</v>
      </c>
      <c r="F53" s="769"/>
      <c r="G53" s="46">
        <v>60</v>
      </c>
      <c r="H53" s="424" t="s">
        <v>511</v>
      </c>
      <c r="I53" s="782"/>
      <c r="J53" s="782"/>
      <c r="K53" s="782"/>
      <c r="L53" s="782"/>
      <c r="M53" s="782"/>
      <c r="N53" s="782"/>
      <c r="O53" s="782"/>
      <c r="P53" s="782"/>
      <c r="Q53" s="782"/>
      <c r="R53" s="782"/>
      <c r="S53" s="782"/>
      <c r="T53" s="782"/>
      <c r="U53" s="782"/>
      <c r="V53" s="782"/>
      <c r="W53" s="782"/>
      <c r="X53" s="782"/>
      <c r="Y53" s="782"/>
      <c r="Z53" s="782"/>
      <c r="AA53" s="769"/>
      <c r="AB53" s="366"/>
      <c r="AC53" s="371"/>
      <c r="AD53" s="371"/>
      <c r="AE53" s="371"/>
      <c r="AF53" s="371"/>
      <c r="AG53" s="371"/>
      <c r="AH53" s="371"/>
    </row>
    <row r="54" spans="1:34"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c r="AE54" s="371"/>
      <c r="AF54" s="371"/>
      <c r="AG54" s="371"/>
      <c r="AH54" s="371"/>
    </row>
    <row r="55" spans="1:34"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c r="AE55" s="344"/>
      <c r="AF55" s="344"/>
      <c r="AG55" s="344"/>
      <c r="AH55" s="344"/>
    </row>
    <row r="56" spans="1:34"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c r="AE56" s="344"/>
      <c r="AF56" s="344"/>
      <c r="AG56" s="344"/>
      <c r="AH56" s="344"/>
    </row>
    <row r="57" spans="1:34"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c r="AE57" s="344"/>
      <c r="AF57" s="344"/>
      <c r="AG57" s="344"/>
      <c r="AH57" s="344"/>
    </row>
    <row r="58" spans="1:34"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c r="AE58" s="344"/>
      <c r="AF58" s="344"/>
      <c r="AG58" s="344"/>
      <c r="AH58" s="344"/>
    </row>
    <row r="59" spans="1:34"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c r="AE59" s="344"/>
      <c r="AF59" s="344"/>
      <c r="AG59" s="344"/>
      <c r="AH59" s="344"/>
    </row>
    <row r="60" spans="1:34"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c r="AE60" s="344"/>
      <c r="AF60" s="344"/>
      <c r="AG60" s="344"/>
      <c r="AH60" s="344"/>
    </row>
    <row r="61" spans="1:34"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c r="AE61" s="344"/>
      <c r="AF61" s="344"/>
      <c r="AG61" s="344"/>
      <c r="AH61" s="344"/>
    </row>
    <row r="62" spans="1:34"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c r="AE62" s="344"/>
      <c r="AF62" s="344"/>
      <c r="AG62" s="344"/>
      <c r="AH62" s="344"/>
    </row>
    <row r="63" spans="1:34"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c r="AE63" s="344"/>
      <c r="AF63" s="344"/>
      <c r="AG63" s="344"/>
      <c r="AH63" s="344"/>
    </row>
    <row r="64" spans="1:34"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c r="AE64" s="344"/>
      <c r="AF64" s="344"/>
      <c r="AG64" s="344"/>
      <c r="AH64" s="344"/>
    </row>
    <row r="65" spans="1:34"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c r="AE65" s="344"/>
      <c r="AF65" s="344"/>
      <c r="AG65" s="344"/>
      <c r="AH65" s="344"/>
    </row>
    <row r="66" spans="1:34"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c r="AE66" s="344"/>
      <c r="AF66" s="344"/>
      <c r="AG66" s="344"/>
      <c r="AH66" s="344"/>
    </row>
    <row r="67" spans="1:34"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c r="AE67" s="344"/>
      <c r="AF67" s="344"/>
      <c r="AG67" s="344"/>
      <c r="AH67" s="344"/>
    </row>
    <row r="68" spans="1:34"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c r="AE68" s="344"/>
      <c r="AF68" s="344"/>
      <c r="AG68" s="344"/>
      <c r="AH68" s="344"/>
    </row>
    <row r="69" spans="1:34"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c r="AE69" s="344"/>
      <c r="AF69" s="344"/>
      <c r="AG69" s="344"/>
      <c r="AH69" s="344"/>
    </row>
    <row r="70" spans="1:34"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c r="AE70" s="344"/>
      <c r="AF70" s="344"/>
      <c r="AG70" s="344"/>
      <c r="AH70" s="344"/>
    </row>
    <row r="71" spans="1:34"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c r="AE71" s="344"/>
      <c r="AF71" s="344"/>
      <c r="AG71" s="344"/>
      <c r="AH71" s="344"/>
    </row>
    <row r="72" spans="1:34"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c r="AE72" s="344"/>
      <c r="AF72" s="344"/>
      <c r="AG72" s="344"/>
      <c r="AH72" s="344"/>
    </row>
    <row r="73" spans="1:34"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c r="AE73" s="344"/>
      <c r="AF73" s="344"/>
      <c r="AG73" s="344"/>
      <c r="AH73" s="344"/>
    </row>
    <row r="74" spans="1:34"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c r="AE74" s="344"/>
      <c r="AF74" s="344"/>
      <c r="AG74" s="344"/>
      <c r="AH74" s="344"/>
    </row>
    <row r="75" spans="1:34"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c r="AE75" s="344"/>
      <c r="AF75" s="344"/>
      <c r="AG75" s="344"/>
      <c r="AH75" s="344"/>
    </row>
    <row r="76" spans="1:34"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c r="AE76" s="344"/>
      <c r="AF76" s="344"/>
      <c r="AG76" s="344"/>
      <c r="AH76" s="344"/>
    </row>
    <row r="77" spans="1:34"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row>
    <row r="78" spans="1:34"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row>
    <row r="79" spans="1:34"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row>
    <row r="80" spans="1:34"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c r="AE80" s="344"/>
      <c r="AF80" s="344"/>
      <c r="AG80" s="344"/>
      <c r="AH80" s="344"/>
    </row>
    <row r="81" spans="1:34"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row>
    <row r="82" spans="1:34"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row>
    <row r="83" spans="1:34"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row>
    <row r="84" spans="1:34"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row>
    <row r="85" spans="1:34"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row>
    <row r="86" spans="1:34"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row>
    <row r="87" spans="1:34"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row>
    <row r="88" spans="1:34"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row>
    <row r="89" spans="1:34"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row>
    <row r="90" spans="1:34"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row>
    <row r="91" spans="1:34"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row>
    <row r="92" spans="1:34"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row>
    <row r="93" spans="1:34"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row>
    <row r="94" spans="1:34"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row>
    <row r="95" spans="1:34"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row>
    <row r="96" spans="1:34"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row>
    <row r="97" spans="1:34"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row>
    <row r="98" spans="1:34"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row>
    <row r="99" spans="1:34"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row>
    <row r="100" spans="1:34"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row>
    <row r="101" spans="1:34"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row>
    <row r="102" spans="1:34"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row>
    <row r="103" spans="1:34"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row>
    <row r="104" spans="1:34"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row>
    <row r="105" spans="1:34"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row>
    <row r="106" spans="1:34"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row>
    <row r="107" spans="1:34"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row>
    <row r="108" spans="1:34"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c r="AH108" s="344"/>
    </row>
    <row r="109" spans="1:34"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c r="AE109" s="344"/>
      <c r="AF109" s="344"/>
      <c r="AG109" s="344"/>
      <c r="AH109" s="344"/>
    </row>
    <row r="110" spans="1:34"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c r="AH110" s="344"/>
    </row>
    <row r="111" spans="1:34"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c r="AE111" s="344"/>
      <c r="AF111" s="344"/>
      <c r="AG111" s="344"/>
      <c r="AH111" s="344"/>
    </row>
    <row r="112" spans="1:34"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c r="AH112" s="344"/>
    </row>
    <row r="113" spans="1:34"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row>
    <row r="114" spans="1:34"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c r="AE114" s="344"/>
      <c r="AF114" s="344"/>
      <c r="AG114" s="344"/>
      <c r="AH114" s="344"/>
    </row>
    <row r="115" spans="1:34"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c r="AE115" s="344"/>
      <c r="AF115" s="344"/>
      <c r="AG115" s="344"/>
      <c r="AH115" s="344"/>
    </row>
    <row r="116" spans="1:34"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row>
    <row r="117" spans="1:34"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row>
    <row r="118" spans="1:34"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row>
    <row r="119" spans="1:34"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row>
    <row r="120" spans="1:34"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row>
    <row r="121" spans="1:34"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row>
    <row r="122" spans="1:34"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row>
    <row r="123" spans="1:34"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row>
    <row r="124" spans="1:34"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row>
    <row r="125" spans="1:34"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row>
    <row r="126" spans="1:34"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row>
    <row r="127" spans="1:34"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c r="AE127" s="344"/>
      <c r="AF127" s="344"/>
      <c r="AG127" s="344"/>
      <c r="AH127" s="344"/>
    </row>
    <row r="128" spans="1:34"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row>
    <row r="129" spans="1:34"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row>
    <row r="130" spans="1:34"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row>
    <row r="131" spans="1:34"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row>
    <row r="132" spans="1:34"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row>
    <row r="133" spans="1:34"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row>
    <row r="134" spans="1:34"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row>
    <row r="135" spans="1:34"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c r="AE135" s="344"/>
      <c r="AF135" s="344"/>
      <c r="AG135" s="344"/>
      <c r="AH135" s="344"/>
    </row>
    <row r="136" spans="1:34"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c r="AE136" s="344"/>
      <c r="AF136" s="344"/>
      <c r="AG136" s="344"/>
      <c r="AH136" s="344"/>
    </row>
    <row r="137" spans="1:34"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344"/>
      <c r="AF137" s="344"/>
      <c r="AG137" s="344"/>
      <c r="AH137" s="344"/>
    </row>
    <row r="138" spans="1:34"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44"/>
      <c r="AF138" s="344"/>
      <c r="AG138" s="344"/>
      <c r="AH138" s="344"/>
    </row>
    <row r="139" spans="1:34"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44"/>
      <c r="AF139" s="344"/>
      <c r="AG139" s="344"/>
      <c r="AH139" s="344"/>
    </row>
    <row r="140" spans="1:34"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44"/>
      <c r="AF140" s="344"/>
      <c r="AG140" s="344"/>
      <c r="AH140" s="344"/>
    </row>
    <row r="141" spans="1:34"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44"/>
      <c r="AF141" s="344"/>
      <c r="AG141" s="344"/>
      <c r="AH141" s="344"/>
    </row>
    <row r="142" spans="1:34"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row>
    <row r="143" spans="1:34"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row>
    <row r="144" spans="1:34"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c r="AH144" s="344"/>
    </row>
    <row r="145" spans="1:34"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c r="AE145" s="344"/>
      <c r="AF145" s="344"/>
      <c r="AG145" s="344"/>
      <c r="AH145" s="344"/>
    </row>
    <row r="146" spans="1:34"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row>
    <row r="147" spans="1:34"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c r="AE147" s="344"/>
      <c r="AF147" s="344"/>
      <c r="AG147" s="344"/>
      <c r="AH147" s="344"/>
    </row>
    <row r="148" spans="1:34"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c r="AE148" s="344"/>
      <c r="AF148" s="344"/>
      <c r="AG148" s="344"/>
      <c r="AH148" s="344"/>
    </row>
    <row r="149" spans="1:34"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row>
    <row r="150" spans="1:34"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row>
    <row r="151" spans="1:34"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c r="AE151" s="344"/>
      <c r="AF151" s="344"/>
      <c r="AG151" s="344"/>
      <c r="AH151" s="344"/>
    </row>
    <row r="152" spans="1:34"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c r="AE152" s="344"/>
      <c r="AF152" s="344"/>
      <c r="AG152" s="344"/>
      <c r="AH152" s="344"/>
    </row>
    <row r="153" spans="1:34"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c r="AH153" s="344"/>
    </row>
    <row r="154" spans="1:34"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c r="AH154" s="344"/>
    </row>
    <row r="155" spans="1:34"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c r="AH155" s="344"/>
    </row>
    <row r="156" spans="1:34"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c r="AE156" s="344"/>
      <c r="AF156" s="344"/>
      <c r="AG156" s="344"/>
      <c r="AH156" s="344"/>
    </row>
    <row r="157" spans="1:34"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row>
    <row r="158" spans="1:34"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c r="AH158" s="344"/>
    </row>
    <row r="159" spans="1:34"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c r="AH159" s="344"/>
    </row>
    <row r="160" spans="1:34"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c r="AH160" s="344"/>
    </row>
    <row r="161" spans="1:34"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c r="AH161" s="344"/>
    </row>
    <row r="162" spans="1:34"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c r="AH162" s="344"/>
    </row>
    <row r="163" spans="1:34"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c r="AH163" s="344"/>
    </row>
    <row r="164" spans="1:34"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c r="AH164" s="344"/>
    </row>
    <row r="165" spans="1:34"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c r="AH165" s="344"/>
    </row>
    <row r="166" spans="1:34"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c r="AH166" s="344"/>
    </row>
    <row r="167" spans="1:34"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row>
    <row r="168" spans="1:34"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c r="AH168" s="344"/>
    </row>
    <row r="169" spans="1:34"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c r="AH169" s="344"/>
    </row>
    <row r="170" spans="1:34"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c r="AH170" s="344"/>
    </row>
    <row r="171" spans="1:34"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c r="AH171" s="344"/>
    </row>
    <row r="172" spans="1:34"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c r="AH172" s="344"/>
    </row>
    <row r="173" spans="1:34"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row>
    <row r="174" spans="1:34"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row>
    <row r="175" spans="1:34"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row>
    <row r="176" spans="1:34"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c r="AH176" s="344"/>
    </row>
    <row r="177" spans="1:34"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c r="AH177" s="344"/>
    </row>
    <row r="178" spans="1:34"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c r="AH178" s="344"/>
    </row>
    <row r="179" spans="1:34"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c r="AH179" s="344"/>
    </row>
    <row r="180" spans="1:34"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c r="AH180" s="344"/>
    </row>
    <row r="181" spans="1:34"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c r="AH181" s="344"/>
    </row>
    <row r="182" spans="1:34"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c r="AH182" s="344"/>
    </row>
    <row r="183" spans="1:34"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c r="AH183" s="344"/>
    </row>
    <row r="184" spans="1:34"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c r="AH184" s="344"/>
    </row>
    <row r="185" spans="1:34"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c r="AH185" s="344"/>
    </row>
    <row r="186" spans="1:34"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c r="AH186" s="344"/>
    </row>
    <row r="187" spans="1:34"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c r="AH187" s="344"/>
    </row>
    <row r="188" spans="1:34"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c r="AH188" s="344"/>
    </row>
    <row r="189" spans="1:34"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c r="AH189" s="344"/>
    </row>
    <row r="190" spans="1:34"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c r="AH190" s="344"/>
    </row>
    <row r="191" spans="1:34"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c r="AH191" s="344"/>
    </row>
    <row r="192" spans="1:34"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c r="AH192" s="344"/>
    </row>
    <row r="193" spans="1:34"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c r="AH193" s="344"/>
    </row>
    <row r="194" spans="1:34"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c r="AH194" s="344"/>
    </row>
    <row r="195" spans="1:34"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c r="AH195" s="344"/>
    </row>
    <row r="196" spans="1:34"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c r="AH196" s="344"/>
    </row>
    <row r="197" spans="1:34"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c r="AH197" s="344"/>
    </row>
    <row r="198" spans="1:34"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row>
    <row r="199" spans="1:34"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c r="AH199" s="344"/>
    </row>
    <row r="200" spans="1:34"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row>
    <row r="201" spans="1:34"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c r="AH201" s="344"/>
    </row>
    <row r="202" spans="1:34"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row>
    <row r="203" spans="1:34"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c r="AH203" s="344"/>
    </row>
    <row r="204" spans="1:34"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row>
    <row r="205" spans="1:34"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c r="AH205" s="344"/>
    </row>
    <row r="206" spans="1:34"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row>
    <row r="207" spans="1:34"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c r="AH207" s="344"/>
    </row>
    <row r="208" spans="1:34"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row>
    <row r="209" spans="1:34"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c r="AH209" s="344"/>
    </row>
    <row r="210" spans="1:34"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row>
    <row r="211" spans="1:34"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c r="AH211" s="344"/>
    </row>
    <row r="212" spans="1:34"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row>
    <row r="213" spans="1:34"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c r="AH213" s="344"/>
    </row>
    <row r="214" spans="1:34"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row>
    <row r="215" spans="1:34"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c r="AH215" s="344"/>
    </row>
    <row r="216" spans="1:34"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row>
    <row r="217" spans="1:34"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row>
    <row r="218" spans="1:34"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row>
    <row r="219" spans="1:34"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c r="AH219" s="344"/>
    </row>
    <row r="220" spans="1:34"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row>
    <row r="221" spans="1:34"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c r="AH221" s="344"/>
    </row>
    <row r="222" spans="1:34"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row>
    <row r="223" spans="1:34"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c r="AH223" s="344"/>
    </row>
    <row r="224" spans="1:34"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row>
    <row r="225" spans="1:34"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c r="AH225" s="344"/>
    </row>
    <row r="226" spans="1:34"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row>
    <row r="227" spans="1:34"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c r="AH227" s="344"/>
    </row>
    <row r="228" spans="1:34"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row>
    <row r="229" spans="1:34"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c r="AH229" s="344"/>
    </row>
    <row r="230" spans="1:34"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row>
    <row r="231" spans="1:34"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c r="AH231" s="344"/>
    </row>
    <row r="232" spans="1:34"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row>
    <row r="233" spans="1:34"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c r="AH233" s="344"/>
    </row>
    <row r="234" spans="1:34"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row>
    <row r="235" spans="1:34"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c r="AH235" s="344"/>
    </row>
    <row r="236" spans="1:34"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row>
    <row r="237" spans="1:34"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row>
    <row r="238" spans="1:34"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row>
    <row r="239" spans="1:34"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c r="AH239" s="344"/>
    </row>
    <row r="240" spans="1:34"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row>
    <row r="241" spans="1:34"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c r="AH241" s="344"/>
    </row>
    <row r="242" spans="1:34"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c r="AH242" s="344"/>
    </row>
    <row r="243" spans="1:34"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c r="AH243" s="344"/>
    </row>
    <row r="244" spans="1:34"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row>
    <row r="245" spans="1:34"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c r="AH245" s="344"/>
    </row>
    <row r="246" spans="1:34"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c r="AH246" s="344"/>
    </row>
    <row r="247" spans="1:34"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c r="AH247" s="344"/>
    </row>
    <row r="248" spans="1:34"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c r="AH248" s="344"/>
    </row>
    <row r="249" spans="1:34"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c r="AH249" s="344"/>
    </row>
    <row r="250" spans="1:34"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c r="AH250" s="344"/>
    </row>
    <row r="251" spans="1:34"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c r="AH251" s="344"/>
    </row>
    <row r="252" spans="1:34"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c r="AH252" s="344"/>
    </row>
    <row r="253" spans="1:34"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c r="AH253" s="344"/>
    </row>
    <row r="254" spans="1:34"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row>
    <row r="255" spans="1:34"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c r="AH255" s="344"/>
    </row>
    <row r="256" spans="1:34"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c r="AH256" s="344"/>
    </row>
    <row r="257" spans="1:34"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c r="AH257" s="344"/>
    </row>
    <row r="258" spans="1:34"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c r="AH258" s="344"/>
    </row>
    <row r="259" spans="1:34"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c r="AH259" s="344"/>
    </row>
    <row r="260" spans="1:34"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c r="AH260" s="344"/>
    </row>
    <row r="261" spans="1:34"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c r="AH261" s="344"/>
    </row>
    <row r="262" spans="1:34"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row>
    <row r="263" spans="1:34"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row>
    <row r="264" spans="1:34"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row>
    <row r="265" spans="1:34"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c r="AH265" s="344"/>
    </row>
    <row r="266" spans="1:34"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row>
    <row r="267" spans="1:34"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c r="AH267" s="344"/>
    </row>
    <row r="268" spans="1:34"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row>
    <row r="269" spans="1:34"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row>
    <row r="270" spans="1:34"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row>
    <row r="271" spans="1:34"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row>
    <row r="272" spans="1:34"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row>
    <row r="273" spans="1:34"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c r="AH273" s="344"/>
    </row>
    <row r="274" spans="1:34"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row>
    <row r="275" spans="1:34"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row>
    <row r="276" spans="1:34"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row>
    <row r="277" spans="1:34"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row>
    <row r="278" spans="1:34"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row>
    <row r="279" spans="1:34"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row>
    <row r="280" spans="1:34"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c r="AH280" s="344"/>
    </row>
    <row r="281" spans="1:34"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row>
    <row r="282" spans="1:34"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row>
    <row r="283" spans="1:34"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c r="AH283" s="344"/>
    </row>
    <row r="284" spans="1:34"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c r="AH284" s="344"/>
    </row>
    <row r="285" spans="1:34"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c r="AH285" s="344"/>
    </row>
    <row r="286" spans="1:34"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row>
    <row r="287" spans="1:34"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c r="AH287" s="344"/>
    </row>
    <row r="288" spans="1:34"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c r="AH288" s="344"/>
    </row>
    <row r="289" spans="1:34"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c r="AH289" s="344"/>
    </row>
    <row r="290" spans="1:34"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row>
    <row r="291" spans="1:34"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c r="AH291" s="344"/>
    </row>
    <row r="292" spans="1:34"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row>
    <row r="293" spans="1:34"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row>
    <row r="294" spans="1:34"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row>
    <row r="295" spans="1:34"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c r="AH295" s="344"/>
    </row>
    <row r="296" spans="1:34"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c r="AH296" s="344"/>
    </row>
    <row r="297" spans="1:34"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c r="AH297" s="344"/>
    </row>
    <row r="298" spans="1:34"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c r="AH298" s="344"/>
    </row>
    <row r="299" spans="1:34"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c r="AH299" s="344"/>
    </row>
    <row r="300" spans="1:34"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c r="AH300" s="344"/>
    </row>
    <row r="301" spans="1:34"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c r="AH301" s="344"/>
    </row>
    <row r="302" spans="1:34"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c r="AH302" s="344"/>
    </row>
    <row r="303" spans="1:34"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row>
    <row r="304" spans="1:34"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c r="AH304" s="344"/>
    </row>
    <row r="305" spans="1:34"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row>
    <row r="306" spans="1:34"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row>
    <row r="307" spans="1:34"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row>
    <row r="308" spans="1:34"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row>
    <row r="309" spans="1:34"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c r="AH309" s="344"/>
    </row>
    <row r="310" spans="1:34"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row>
    <row r="311" spans="1:34"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row>
    <row r="312" spans="1:34"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row>
    <row r="313" spans="1:34"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row>
    <row r="314" spans="1:34"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row>
    <row r="315" spans="1:34"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row>
    <row r="316" spans="1:34"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c r="AH316" s="344"/>
    </row>
    <row r="317" spans="1:34"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c r="AH317" s="344"/>
    </row>
    <row r="318" spans="1:34"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c r="AH318" s="344"/>
    </row>
    <row r="319" spans="1:34"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c r="AH319" s="344"/>
    </row>
    <row r="320" spans="1:34"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c r="AH320" s="344"/>
    </row>
    <row r="321" spans="1:34"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c r="AH321" s="344"/>
    </row>
    <row r="322" spans="1:34"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row>
    <row r="323" spans="1:34"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c r="AH323" s="344"/>
    </row>
    <row r="324" spans="1:34"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c r="AH324" s="344"/>
    </row>
    <row r="325" spans="1:34"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c r="AE325" s="344"/>
      <c r="AF325" s="344"/>
      <c r="AG325" s="344"/>
      <c r="AH325" s="344"/>
    </row>
    <row r="326" spans="1:34"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c r="AE326" s="344"/>
      <c r="AF326" s="344"/>
      <c r="AG326" s="344"/>
      <c r="AH326" s="344"/>
    </row>
    <row r="327" spans="1:34"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c r="AE327" s="344"/>
      <c r="AF327" s="344"/>
      <c r="AG327" s="344"/>
      <c r="AH327" s="344"/>
    </row>
    <row r="328" spans="1:34"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c r="AE328" s="344"/>
      <c r="AF328" s="344"/>
      <c r="AG328" s="344"/>
      <c r="AH328" s="344"/>
    </row>
    <row r="329" spans="1:34"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44"/>
      <c r="AF329" s="344"/>
      <c r="AG329" s="344"/>
      <c r="AH329" s="344"/>
    </row>
    <row r="330" spans="1:34"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c r="AE330" s="344"/>
      <c r="AF330" s="344"/>
      <c r="AG330" s="344"/>
      <c r="AH330" s="344"/>
    </row>
    <row r="331" spans="1:34"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c r="AE331" s="344"/>
      <c r="AF331" s="344"/>
      <c r="AG331" s="344"/>
      <c r="AH331" s="344"/>
    </row>
    <row r="332" spans="1:34"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c r="AE332" s="344"/>
      <c r="AF332" s="344"/>
      <c r="AG332" s="344"/>
      <c r="AH332" s="344"/>
    </row>
    <row r="333" spans="1:34"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row>
    <row r="334" spans="1:34"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row>
    <row r="335" spans="1:34"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row>
    <row r="336" spans="1:34"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44"/>
      <c r="AF336" s="344"/>
      <c r="AG336" s="344"/>
      <c r="AH336" s="344"/>
    </row>
    <row r="337" spans="1:34"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c r="AE337" s="344"/>
      <c r="AF337" s="344"/>
      <c r="AG337" s="344"/>
      <c r="AH337" s="344"/>
    </row>
    <row r="338" spans="1:34"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c r="AH338" s="344"/>
    </row>
    <row r="339" spans="1:34"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c r="AE339" s="344"/>
      <c r="AF339" s="344"/>
      <c r="AG339" s="344"/>
      <c r="AH339" s="344"/>
    </row>
    <row r="340" spans="1:34"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c r="AE340" s="344"/>
      <c r="AF340" s="344"/>
      <c r="AG340" s="344"/>
      <c r="AH340" s="344"/>
    </row>
    <row r="341" spans="1:34"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44"/>
      <c r="AF341" s="344"/>
      <c r="AG341" s="344"/>
      <c r="AH341" s="344"/>
    </row>
    <row r="342" spans="1:34"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c r="AH342" s="344"/>
    </row>
    <row r="343" spans="1:34"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44"/>
      <c r="AF343" s="344"/>
      <c r="AG343" s="344"/>
      <c r="AH343" s="344"/>
    </row>
    <row r="344" spans="1:34"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c r="AH344" s="344"/>
    </row>
    <row r="345" spans="1:34"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44"/>
      <c r="AF345" s="344"/>
      <c r="AG345" s="344"/>
      <c r="AH345" s="344"/>
    </row>
    <row r="346" spans="1:34"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c r="AE346" s="344"/>
      <c r="AF346" s="344"/>
      <c r="AG346" s="344"/>
      <c r="AH346" s="344"/>
    </row>
    <row r="347" spans="1:34"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c r="AE347" s="344"/>
      <c r="AF347" s="344"/>
      <c r="AG347" s="344"/>
      <c r="AH347" s="344"/>
    </row>
    <row r="348" spans="1:34"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c r="AH348" s="344"/>
    </row>
    <row r="349" spans="1:34"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c r="AH349" s="344"/>
    </row>
    <row r="350" spans="1:34"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c r="AH350" s="344"/>
    </row>
    <row r="351" spans="1:34"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c r="AH351" s="344"/>
    </row>
    <row r="352" spans="1:34"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c r="AH352" s="344"/>
    </row>
    <row r="353" spans="1:34"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c r="AE353" s="344"/>
      <c r="AF353" s="344"/>
      <c r="AG353" s="344"/>
      <c r="AH353" s="344"/>
    </row>
    <row r="354" spans="1:34"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44"/>
      <c r="AF354" s="344"/>
      <c r="AG354" s="344"/>
      <c r="AH354" s="344"/>
    </row>
    <row r="355" spans="1:34"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c r="AE355" s="344"/>
      <c r="AF355" s="344"/>
      <c r="AG355" s="344"/>
      <c r="AH355" s="344"/>
    </row>
    <row r="356" spans="1:34"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c r="AE356" s="344"/>
      <c r="AF356" s="344"/>
      <c r="AG356" s="344"/>
      <c r="AH356" s="344"/>
    </row>
    <row r="357" spans="1:34"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c r="AE357" s="344"/>
      <c r="AF357" s="344"/>
      <c r="AG357" s="344"/>
      <c r="AH357" s="344"/>
    </row>
    <row r="358" spans="1:34"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row>
    <row r="359" spans="1:34"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344"/>
      <c r="AF359" s="344"/>
      <c r="AG359" s="344"/>
      <c r="AH359" s="344"/>
    </row>
    <row r="360" spans="1:34"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c r="AE360" s="344"/>
      <c r="AF360" s="344"/>
      <c r="AG360" s="344"/>
      <c r="AH360" s="344"/>
    </row>
    <row r="361" spans="1:34"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c r="AE361" s="344"/>
      <c r="AF361" s="344"/>
      <c r="AG361" s="344"/>
      <c r="AH361" s="344"/>
    </row>
    <row r="362" spans="1:34"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c r="AH362" s="344"/>
    </row>
    <row r="363" spans="1:34"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c r="AE363" s="344"/>
      <c r="AF363" s="344"/>
      <c r="AG363" s="344"/>
      <c r="AH363" s="344"/>
    </row>
    <row r="364" spans="1:34"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c r="AH364" s="344"/>
    </row>
    <row r="365" spans="1:34"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c r="AH365" s="344"/>
    </row>
    <row r="366" spans="1:34"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c r="AE366" s="344"/>
      <c r="AF366" s="344"/>
      <c r="AG366" s="344"/>
      <c r="AH366" s="344"/>
    </row>
    <row r="367" spans="1:34"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c r="AE367" s="344"/>
      <c r="AF367" s="344"/>
      <c r="AG367" s="344"/>
      <c r="AH367" s="344"/>
    </row>
    <row r="368" spans="1:34"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344"/>
      <c r="AF368" s="344"/>
      <c r="AG368" s="344"/>
      <c r="AH368" s="344"/>
    </row>
    <row r="369" spans="1:34"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c r="AE369" s="344"/>
      <c r="AF369" s="344"/>
      <c r="AG369" s="344"/>
      <c r="AH369" s="344"/>
    </row>
    <row r="370" spans="1:34"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c r="AE370" s="344"/>
      <c r="AF370" s="344"/>
      <c r="AG370" s="344"/>
      <c r="AH370" s="344"/>
    </row>
    <row r="371" spans="1:34"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c r="AH371" s="344"/>
    </row>
    <row r="372" spans="1:34"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c r="AH372" s="344"/>
    </row>
    <row r="373" spans="1:34"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c r="AH373" s="344"/>
    </row>
    <row r="374" spans="1:34"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c r="AH374" s="344"/>
    </row>
    <row r="375" spans="1:34"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c r="AH375" s="344"/>
    </row>
    <row r="376" spans="1:34"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c r="AE376" s="344"/>
      <c r="AF376" s="344"/>
      <c r="AG376" s="344"/>
      <c r="AH376" s="344"/>
    </row>
    <row r="377" spans="1:34"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c r="AE377" s="344"/>
      <c r="AF377" s="344"/>
      <c r="AG377" s="344"/>
      <c r="AH377" s="344"/>
    </row>
    <row r="378" spans="1:34"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c r="AE378" s="344"/>
      <c r="AF378" s="344"/>
      <c r="AG378" s="344"/>
      <c r="AH378" s="344"/>
    </row>
    <row r="379" spans="1:34"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c r="AE379" s="344"/>
      <c r="AF379" s="344"/>
      <c r="AG379" s="344"/>
      <c r="AH379" s="344"/>
    </row>
    <row r="380" spans="1:34"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c r="AE380" s="344"/>
      <c r="AF380" s="344"/>
      <c r="AG380" s="344"/>
      <c r="AH380" s="344"/>
    </row>
    <row r="381" spans="1:34"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c r="AE381" s="344"/>
      <c r="AF381" s="344"/>
      <c r="AG381" s="344"/>
      <c r="AH381" s="344"/>
    </row>
    <row r="382" spans="1:34"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c r="AH382" s="344"/>
    </row>
    <row r="383" spans="1:34"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44"/>
      <c r="AF383" s="344"/>
      <c r="AG383" s="344"/>
      <c r="AH383" s="344"/>
    </row>
    <row r="384" spans="1:34"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c r="AE384" s="344"/>
      <c r="AF384" s="344"/>
      <c r="AG384" s="344"/>
      <c r="AH384" s="344"/>
    </row>
    <row r="385" spans="1:34"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c r="AH385" s="344"/>
    </row>
    <row r="386" spans="1:34"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c r="AH386" s="344"/>
    </row>
    <row r="387" spans="1:34"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c r="AF387" s="344"/>
      <c r="AG387" s="344"/>
      <c r="AH387" s="344"/>
    </row>
    <row r="388" spans="1:34"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c r="AE388" s="344"/>
      <c r="AF388" s="344"/>
      <c r="AG388" s="344"/>
      <c r="AH388" s="344"/>
    </row>
    <row r="389" spans="1:34"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row>
    <row r="390" spans="1:34"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c r="AH390" s="344"/>
    </row>
    <row r="391" spans="1:34"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44"/>
      <c r="AF391" s="344"/>
      <c r="AG391" s="344"/>
      <c r="AH391" s="344"/>
    </row>
    <row r="392" spans="1:34"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c r="AH392" s="344"/>
    </row>
    <row r="393" spans="1:34"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c r="AE393" s="344"/>
      <c r="AF393" s="344"/>
      <c r="AG393" s="344"/>
      <c r="AH393" s="344"/>
    </row>
    <row r="394" spans="1:34"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row>
    <row r="395" spans="1:34"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44"/>
      <c r="AF395" s="344"/>
      <c r="AG395" s="344"/>
      <c r="AH395" s="344"/>
    </row>
    <row r="396" spans="1:34"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c r="AE396" s="344"/>
      <c r="AF396" s="344"/>
      <c r="AG396" s="344"/>
      <c r="AH396" s="344"/>
    </row>
    <row r="397" spans="1:34"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c r="AE397" s="344"/>
      <c r="AF397" s="344"/>
      <c r="AG397" s="344"/>
      <c r="AH397" s="344"/>
    </row>
    <row r="398" spans="1:34"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c r="AH398" s="344"/>
    </row>
    <row r="399" spans="1:34"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44"/>
      <c r="AF399" s="344"/>
      <c r="AG399" s="344"/>
      <c r="AH399" s="344"/>
    </row>
    <row r="400" spans="1:34"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c r="AE400" s="344"/>
      <c r="AF400" s="344"/>
      <c r="AG400" s="344"/>
      <c r="AH400" s="344"/>
    </row>
    <row r="401" spans="1:34"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c r="AE401" s="344"/>
      <c r="AF401" s="344"/>
      <c r="AG401" s="344"/>
      <c r="AH401" s="344"/>
    </row>
    <row r="402" spans="1:34"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row>
    <row r="403" spans="1:34"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c r="AE403" s="344"/>
      <c r="AF403" s="344"/>
      <c r="AG403" s="344"/>
      <c r="AH403" s="344"/>
    </row>
    <row r="404" spans="1:34"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c r="AE404" s="344"/>
      <c r="AF404" s="344"/>
      <c r="AG404" s="344"/>
      <c r="AH404" s="344"/>
    </row>
    <row r="405" spans="1:34"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c r="AH405" s="344"/>
    </row>
    <row r="406" spans="1:34"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c r="AH406" s="344"/>
    </row>
    <row r="407" spans="1:34"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c r="AH407" s="344"/>
    </row>
    <row r="408" spans="1:34"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c r="AE408" s="344"/>
      <c r="AF408" s="344"/>
      <c r="AG408" s="344"/>
      <c r="AH408" s="344"/>
    </row>
    <row r="409" spans="1:34"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c r="AE409" s="344"/>
      <c r="AF409" s="344"/>
      <c r="AG409" s="344"/>
      <c r="AH409" s="344"/>
    </row>
    <row r="410" spans="1:34"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c r="AH410" s="344"/>
    </row>
    <row r="411" spans="1:34"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c r="AH411" s="344"/>
    </row>
    <row r="412" spans="1:34"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c r="AH412" s="344"/>
    </row>
    <row r="413" spans="1:34"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c r="AE413" s="344"/>
      <c r="AF413" s="344"/>
      <c r="AG413" s="344"/>
      <c r="AH413" s="344"/>
    </row>
    <row r="414" spans="1:34"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344"/>
      <c r="AF414" s="344"/>
      <c r="AG414" s="344"/>
      <c r="AH414" s="344"/>
    </row>
    <row r="415" spans="1:34"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c r="AE415" s="344"/>
      <c r="AF415" s="344"/>
      <c r="AG415" s="344"/>
      <c r="AH415" s="344"/>
    </row>
    <row r="416" spans="1:34"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c r="AH416" s="344"/>
    </row>
    <row r="417" spans="1:34"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c r="AE417" s="344"/>
      <c r="AF417" s="344"/>
      <c r="AG417" s="344"/>
      <c r="AH417" s="344"/>
    </row>
    <row r="418" spans="1:34"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c r="AE418" s="344"/>
      <c r="AF418" s="344"/>
      <c r="AG418" s="344"/>
      <c r="AH418" s="344"/>
    </row>
    <row r="419" spans="1:34"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c r="AE419" s="344"/>
      <c r="AF419" s="344"/>
      <c r="AG419" s="344"/>
      <c r="AH419" s="344"/>
    </row>
    <row r="420" spans="1:34"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c r="AE420" s="344"/>
      <c r="AF420" s="344"/>
      <c r="AG420" s="344"/>
      <c r="AH420" s="344"/>
    </row>
    <row r="421" spans="1:34"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c r="AE421" s="344"/>
      <c r="AF421" s="344"/>
      <c r="AG421" s="344"/>
      <c r="AH421" s="344"/>
    </row>
    <row r="422" spans="1:34"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c r="AH422" s="344"/>
    </row>
    <row r="423" spans="1:34"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344"/>
      <c r="AF423" s="344"/>
      <c r="AG423" s="344"/>
      <c r="AH423" s="344"/>
    </row>
    <row r="424" spans="1:34"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44"/>
      <c r="AF424" s="344"/>
      <c r="AG424" s="344"/>
      <c r="AH424" s="344"/>
    </row>
    <row r="425" spans="1:34"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c r="AH425" s="344"/>
    </row>
    <row r="426" spans="1:34"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c r="AE426" s="344"/>
      <c r="AF426" s="344"/>
      <c r="AG426" s="344"/>
      <c r="AH426" s="344"/>
    </row>
    <row r="427" spans="1:34"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c r="AE427" s="344"/>
      <c r="AF427" s="344"/>
      <c r="AG427" s="344"/>
      <c r="AH427" s="344"/>
    </row>
    <row r="428" spans="1:34"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c r="AE428" s="344"/>
      <c r="AF428" s="344"/>
      <c r="AG428" s="344"/>
      <c r="AH428" s="344"/>
    </row>
    <row r="429" spans="1:34"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c r="AH429" s="344"/>
    </row>
    <row r="430" spans="1:34"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c r="AH430" s="344"/>
    </row>
    <row r="431" spans="1:34"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c r="AE431" s="344"/>
      <c r="AF431" s="344"/>
      <c r="AG431" s="344"/>
      <c r="AH431" s="344"/>
    </row>
    <row r="432" spans="1:34"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c r="AH432" s="344"/>
    </row>
    <row r="433" spans="1:34"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c r="AH433" s="344"/>
    </row>
    <row r="434" spans="1:34"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c r="AE434" s="344"/>
      <c r="AF434" s="344"/>
      <c r="AG434" s="344"/>
      <c r="AH434" s="344"/>
    </row>
    <row r="435" spans="1:34"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44"/>
      <c r="AF435" s="344"/>
      <c r="AG435" s="344"/>
      <c r="AH435" s="344"/>
    </row>
    <row r="436" spans="1:34"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c r="AE436" s="344"/>
      <c r="AF436" s="344"/>
      <c r="AG436" s="344"/>
      <c r="AH436" s="344"/>
    </row>
    <row r="437" spans="1:34"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c r="AF437" s="344"/>
      <c r="AG437" s="344"/>
      <c r="AH437" s="344"/>
    </row>
    <row r="438" spans="1:34"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c r="AE438" s="344"/>
      <c r="AF438" s="344"/>
      <c r="AG438" s="344"/>
      <c r="AH438" s="344"/>
    </row>
    <row r="439" spans="1:34"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c r="AE439" s="344"/>
      <c r="AF439" s="344"/>
      <c r="AG439" s="344"/>
      <c r="AH439" s="344"/>
    </row>
    <row r="440" spans="1:34"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c r="AE440" s="344"/>
      <c r="AF440" s="344"/>
      <c r="AG440" s="344"/>
      <c r="AH440" s="344"/>
    </row>
    <row r="441" spans="1:34"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c r="AH441" s="344"/>
    </row>
    <row r="442" spans="1:34"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c r="AH442" s="344"/>
    </row>
    <row r="443" spans="1:34"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c r="AH443" s="344"/>
    </row>
    <row r="444" spans="1:34"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44"/>
      <c r="AF444" s="344"/>
      <c r="AG444" s="344"/>
      <c r="AH444" s="344"/>
    </row>
    <row r="445" spans="1:34"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c r="AH445" s="344"/>
    </row>
    <row r="446" spans="1:34"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row>
    <row r="447" spans="1:34"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44"/>
      <c r="AF447" s="344"/>
      <c r="AG447" s="344"/>
      <c r="AH447" s="344"/>
    </row>
    <row r="448" spans="1:34"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344"/>
      <c r="AF448" s="344"/>
      <c r="AG448" s="344"/>
      <c r="AH448" s="344"/>
    </row>
    <row r="449" spans="1:34"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c r="AE449" s="344"/>
      <c r="AF449" s="344"/>
      <c r="AG449" s="344"/>
      <c r="AH449" s="344"/>
    </row>
    <row r="450" spans="1:34"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c r="AE450" s="344"/>
      <c r="AF450" s="344"/>
      <c r="AG450" s="344"/>
      <c r="AH450" s="344"/>
    </row>
    <row r="451" spans="1:34"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44"/>
      <c r="AF451" s="344"/>
      <c r="AG451" s="344"/>
      <c r="AH451" s="344"/>
    </row>
    <row r="452" spans="1:34"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c r="AH452" s="344"/>
    </row>
    <row r="453" spans="1:34"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c r="AE453" s="344"/>
      <c r="AF453" s="344"/>
      <c r="AG453" s="344"/>
      <c r="AH453" s="344"/>
    </row>
    <row r="454" spans="1:34"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c r="AE454" s="344"/>
      <c r="AF454" s="344"/>
      <c r="AG454" s="344"/>
      <c r="AH454" s="344"/>
    </row>
    <row r="455" spans="1:34"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c r="AE455" s="344"/>
      <c r="AF455" s="344"/>
      <c r="AG455" s="344"/>
      <c r="AH455" s="344"/>
    </row>
    <row r="456" spans="1:34"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c r="AE456" s="344"/>
      <c r="AF456" s="344"/>
      <c r="AG456" s="344"/>
      <c r="AH456" s="344"/>
    </row>
    <row r="457" spans="1:34"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c r="AH457" s="344"/>
    </row>
    <row r="458" spans="1:34"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c r="AH458" s="344"/>
    </row>
    <row r="459" spans="1:34"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44"/>
      <c r="AF459" s="344"/>
      <c r="AG459" s="344"/>
      <c r="AH459" s="344"/>
    </row>
    <row r="460" spans="1:34"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c r="AE460" s="344"/>
      <c r="AF460" s="344"/>
      <c r="AG460" s="344"/>
      <c r="AH460" s="344"/>
    </row>
    <row r="461" spans="1:34"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c r="AE461" s="344"/>
      <c r="AF461" s="344"/>
      <c r="AG461" s="344"/>
      <c r="AH461" s="344"/>
    </row>
    <row r="462" spans="1:34"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c r="AH462" s="344"/>
    </row>
    <row r="463" spans="1:34"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c r="AE463" s="344"/>
      <c r="AF463" s="344"/>
      <c r="AG463" s="344"/>
      <c r="AH463" s="344"/>
    </row>
    <row r="464" spans="1:34"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c r="AH464" s="344"/>
    </row>
    <row r="465" spans="1:34"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c r="AH465" s="344"/>
    </row>
    <row r="466" spans="1:34"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c r="AE466" s="344"/>
      <c r="AF466" s="344"/>
      <c r="AG466" s="344"/>
      <c r="AH466" s="344"/>
    </row>
    <row r="467" spans="1:34"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c r="AE467" s="344"/>
      <c r="AF467" s="344"/>
      <c r="AG467" s="344"/>
      <c r="AH467" s="344"/>
    </row>
    <row r="468" spans="1:34"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c r="AE468" s="344"/>
      <c r="AF468" s="344"/>
      <c r="AG468" s="344"/>
      <c r="AH468" s="344"/>
    </row>
    <row r="469" spans="1:34"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c r="AE469" s="344"/>
      <c r="AF469" s="344"/>
      <c r="AG469" s="344"/>
      <c r="AH469" s="344"/>
    </row>
    <row r="470" spans="1:34"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c r="AH470" s="344"/>
    </row>
    <row r="471" spans="1:34"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c r="AE471" s="344"/>
      <c r="AF471" s="344"/>
      <c r="AG471" s="344"/>
      <c r="AH471" s="344"/>
    </row>
    <row r="472" spans="1:34"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c r="AH472" s="344"/>
    </row>
    <row r="473" spans="1:34"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c r="AH473" s="344"/>
    </row>
    <row r="474" spans="1:34"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c r="AH474" s="344"/>
    </row>
    <row r="475" spans="1:34"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c r="AE475" s="344"/>
      <c r="AF475" s="344"/>
      <c r="AG475" s="344"/>
      <c r="AH475" s="344"/>
    </row>
    <row r="476" spans="1:34"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c r="AE476" s="344"/>
      <c r="AF476" s="344"/>
      <c r="AG476" s="344"/>
      <c r="AH476" s="344"/>
    </row>
    <row r="477" spans="1:34"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c r="AE477" s="344"/>
      <c r="AF477" s="344"/>
      <c r="AG477" s="344"/>
      <c r="AH477" s="344"/>
    </row>
    <row r="478" spans="1:34"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c r="AE478" s="344"/>
      <c r="AF478" s="344"/>
      <c r="AG478" s="344"/>
      <c r="AH478" s="344"/>
    </row>
    <row r="479" spans="1:34"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c r="AH479" s="344"/>
    </row>
    <row r="480" spans="1:34"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c r="AH480" s="344"/>
    </row>
    <row r="481" spans="1:34"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c r="AH481" s="344"/>
    </row>
    <row r="482" spans="1:34"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c r="AH482" s="344"/>
    </row>
    <row r="483" spans="1:34"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344"/>
      <c r="AF483" s="344"/>
      <c r="AG483" s="344"/>
      <c r="AH483" s="344"/>
    </row>
    <row r="484" spans="1:34"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c r="AE484" s="344"/>
      <c r="AF484" s="344"/>
      <c r="AG484" s="344"/>
      <c r="AH484" s="344"/>
    </row>
    <row r="485" spans="1:34"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c r="AE485" s="344"/>
      <c r="AF485" s="344"/>
      <c r="AG485" s="344"/>
      <c r="AH485" s="344"/>
    </row>
    <row r="486" spans="1:34"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c r="AE486" s="344"/>
      <c r="AF486" s="344"/>
      <c r="AG486" s="344"/>
      <c r="AH486" s="344"/>
    </row>
    <row r="487" spans="1:34"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c r="AE487" s="344"/>
      <c r="AF487" s="344"/>
      <c r="AG487" s="344"/>
      <c r="AH487" s="344"/>
    </row>
    <row r="488" spans="1:34"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c r="AE488" s="344"/>
      <c r="AF488" s="344"/>
      <c r="AG488" s="344"/>
      <c r="AH488" s="344"/>
    </row>
    <row r="489" spans="1:34"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c r="AE489" s="344"/>
      <c r="AF489" s="344"/>
      <c r="AG489" s="344"/>
      <c r="AH489" s="344"/>
    </row>
    <row r="490" spans="1:34"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c r="AH490" s="344"/>
    </row>
    <row r="491" spans="1:34"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44"/>
      <c r="AF491" s="344"/>
      <c r="AG491" s="344"/>
      <c r="AH491" s="344"/>
    </row>
    <row r="492" spans="1:34"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c r="AH492" s="344"/>
    </row>
    <row r="493" spans="1:34"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44"/>
      <c r="AF493" s="344"/>
      <c r="AG493" s="344"/>
      <c r="AH493" s="344"/>
    </row>
    <row r="494" spans="1:34"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c r="AH494" s="344"/>
    </row>
    <row r="495" spans="1:34"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c r="AH495" s="344"/>
    </row>
    <row r="496" spans="1:34"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c r="AE496" s="344"/>
      <c r="AF496" s="344"/>
      <c r="AG496" s="344"/>
      <c r="AH496" s="344"/>
    </row>
    <row r="497" spans="1:34"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c r="AH497" s="344"/>
    </row>
    <row r="498" spans="1:34"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c r="AE498" s="344"/>
      <c r="AF498" s="344"/>
      <c r="AG498" s="344"/>
      <c r="AH498" s="344"/>
    </row>
    <row r="499" spans="1:34"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c r="AE499" s="344"/>
      <c r="AF499" s="344"/>
      <c r="AG499" s="344"/>
      <c r="AH499" s="344"/>
    </row>
    <row r="500" spans="1:34"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c r="AE500" s="344"/>
      <c r="AF500" s="344"/>
      <c r="AG500" s="344"/>
      <c r="AH500" s="344"/>
    </row>
    <row r="501" spans="1:34"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c r="AE501" s="344"/>
      <c r="AF501" s="344"/>
      <c r="AG501" s="344"/>
      <c r="AH501" s="344"/>
    </row>
    <row r="502" spans="1:34"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c r="AH502" s="344"/>
    </row>
    <row r="503" spans="1:34"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c r="AE503" s="344"/>
      <c r="AF503" s="344"/>
      <c r="AG503" s="344"/>
      <c r="AH503" s="344"/>
    </row>
    <row r="504" spans="1:34"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c r="AE504" s="344"/>
      <c r="AF504" s="344"/>
      <c r="AG504" s="344"/>
      <c r="AH504" s="344"/>
    </row>
    <row r="505" spans="1:34"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c r="AE505" s="344"/>
      <c r="AF505" s="344"/>
      <c r="AG505" s="344"/>
      <c r="AH505" s="344"/>
    </row>
    <row r="506" spans="1:34"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c r="AH506" s="344"/>
    </row>
    <row r="507" spans="1:34"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c r="AE507" s="344"/>
      <c r="AF507" s="344"/>
      <c r="AG507" s="344"/>
      <c r="AH507" s="344"/>
    </row>
    <row r="508" spans="1:34"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344"/>
      <c r="AF508" s="344"/>
      <c r="AG508" s="344"/>
      <c r="AH508" s="344"/>
    </row>
    <row r="509" spans="1:34"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c r="AE509" s="344"/>
      <c r="AF509" s="344"/>
      <c r="AG509" s="344"/>
      <c r="AH509" s="344"/>
    </row>
    <row r="510" spans="1:34"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c r="AE510" s="344"/>
      <c r="AF510" s="344"/>
      <c r="AG510" s="344"/>
      <c r="AH510" s="344"/>
    </row>
    <row r="511" spans="1:34"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c r="AE511" s="344"/>
      <c r="AF511" s="344"/>
      <c r="AG511" s="344"/>
      <c r="AH511" s="344"/>
    </row>
    <row r="512" spans="1:34"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44"/>
      <c r="AF512" s="344"/>
      <c r="AG512" s="344"/>
      <c r="AH512" s="344"/>
    </row>
    <row r="513" spans="1:34"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c r="AE513" s="344"/>
      <c r="AF513" s="344"/>
      <c r="AG513" s="344"/>
      <c r="AH513" s="344"/>
    </row>
    <row r="514" spans="1:34"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c r="AE514" s="344"/>
      <c r="AF514" s="344"/>
      <c r="AG514" s="344"/>
      <c r="AH514" s="344"/>
    </row>
    <row r="515" spans="1:34"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44"/>
      <c r="AF515" s="344"/>
      <c r="AG515" s="344"/>
      <c r="AH515" s="344"/>
    </row>
    <row r="516" spans="1:34"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c r="AE516" s="344"/>
      <c r="AF516" s="344"/>
      <c r="AG516" s="344"/>
      <c r="AH516" s="344"/>
    </row>
    <row r="517" spans="1:34"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344"/>
      <c r="AF517" s="344"/>
      <c r="AG517" s="344"/>
      <c r="AH517" s="344"/>
    </row>
    <row r="518" spans="1:34"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c r="AH518" s="344"/>
    </row>
    <row r="519" spans="1:34"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c r="AE519" s="344"/>
      <c r="AF519" s="344"/>
      <c r="AG519" s="344"/>
      <c r="AH519" s="344"/>
    </row>
    <row r="520" spans="1:34"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c r="AH520" s="344"/>
    </row>
    <row r="521" spans="1:34"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c r="AH521" s="344"/>
    </row>
    <row r="522" spans="1:34"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c r="AH522" s="344"/>
    </row>
    <row r="523" spans="1:34"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c r="AE523" s="344"/>
      <c r="AF523" s="344"/>
      <c r="AG523" s="344"/>
      <c r="AH523" s="344"/>
    </row>
    <row r="524" spans="1:34"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c r="AH524" s="344"/>
    </row>
    <row r="525" spans="1:34"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44"/>
      <c r="AF525" s="344"/>
      <c r="AG525" s="344"/>
      <c r="AH525" s="344"/>
    </row>
    <row r="526" spans="1:34"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c r="AE526" s="344"/>
      <c r="AF526" s="344"/>
      <c r="AG526" s="344"/>
      <c r="AH526" s="344"/>
    </row>
    <row r="527" spans="1:34"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c r="AH527" s="344"/>
    </row>
    <row r="528" spans="1:34"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c r="AH528" s="344"/>
    </row>
    <row r="529" spans="1:34"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c r="AH529" s="344"/>
    </row>
    <row r="530" spans="1:34"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c r="AH530" s="344"/>
    </row>
    <row r="531" spans="1:34"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c r="AH531" s="344"/>
    </row>
    <row r="532" spans="1:34"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c r="AH532" s="344"/>
    </row>
    <row r="533" spans="1:34"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c r="AH533" s="344"/>
    </row>
    <row r="534" spans="1:34"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c r="AH534" s="344"/>
    </row>
    <row r="535" spans="1:34"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c r="AH535" s="344"/>
    </row>
    <row r="536" spans="1:34"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c r="AH536" s="344"/>
    </row>
    <row r="537" spans="1:34"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c r="AH537" s="344"/>
    </row>
    <row r="538" spans="1:34"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row>
    <row r="539" spans="1:34"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c r="AH539" s="344"/>
    </row>
    <row r="540" spans="1:34"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c r="AH540" s="344"/>
    </row>
    <row r="541" spans="1:34"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c r="AH541" s="344"/>
    </row>
    <row r="542" spans="1:34"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c r="AH542" s="344"/>
    </row>
    <row r="543" spans="1:34"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c r="AH543" s="344"/>
    </row>
    <row r="544" spans="1:34"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c r="AH544" s="344"/>
    </row>
    <row r="545" spans="1:34"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44"/>
      <c r="AF545" s="344"/>
      <c r="AG545" s="344"/>
      <c r="AH545" s="344"/>
    </row>
    <row r="546" spans="1:34"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c r="AH546" s="344"/>
    </row>
    <row r="547" spans="1:34"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c r="AE547" s="344"/>
      <c r="AF547" s="344"/>
      <c r="AG547" s="344"/>
      <c r="AH547" s="344"/>
    </row>
    <row r="548" spans="1:34"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c r="AE548" s="344"/>
      <c r="AF548" s="344"/>
      <c r="AG548" s="344"/>
      <c r="AH548" s="344"/>
    </row>
    <row r="549" spans="1:34"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44"/>
      <c r="AF549" s="344"/>
      <c r="AG549" s="344"/>
      <c r="AH549" s="344"/>
    </row>
    <row r="550" spans="1:34"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c r="AE550" s="344"/>
      <c r="AF550" s="344"/>
      <c r="AG550" s="344"/>
      <c r="AH550" s="344"/>
    </row>
    <row r="551" spans="1:34"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c r="AH551" s="344"/>
    </row>
    <row r="552" spans="1:34"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c r="AH552" s="344"/>
    </row>
    <row r="553" spans="1:34"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c r="AE553" s="344"/>
      <c r="AF553" s="344"/>
      <c r="AG553" s="344"/>
      <c r="AH553" s="344"/>
    </row>
    <row r="554" spans="1:34"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c r="AH554" s="344"/>
    </row>
    <row r="555" spans="1:34"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c r="AE555" s="344"/>
      <c r="AF555" s="344"/>
      <c r="AG555" s="344"/>
      <c r="AH555" s="344"/>
    </row>
    <row r="556" spans="1:34"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c r="AE556" s="344"/>
      <c r="AF556" s="344"/>
      <c r="AG556" s="344"/>
      <c r="AH556" s="344"/>
    </row>
    <row r="557" spans="1:34"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c r="AE557" s="344"/>
      <c r="AF557" s="344"/>
      <c r="AG557" s="344"/>
      <c r="AH557" s="344"/>
    </row>
    <row r="558" spans="1:34"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c r="AE558" s="344"/>
      <c r="AF558" s="344"/>
      <c r="AG558" s="344"/>
      <c r="AH558" s="344"/>
    </row>
    <row r="559" spans="1:34"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c r="AH559" s="344"/>
    </row>
    <row r="560" spans="1:34"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c r="AH560" s="344"/>
    </row>
    <row r="561" spans="1:34"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c r="AE561" s="344"/>
      <c r="AF561" s="344"/>
      <c r="AG561" s="344"/>
      <c r="AH561" s="344"/>
    </row>
    <row r="562" spans="1:34"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c r="AH562" s="344"/>
    </row>
    <row r="563" spans="1:34"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c r="AE563" s="344"/>
      <c r="AF563" s="344"/>
      <c r="AG563" s="344"/>
      <c r="AH563" s="344"/>
    </row>
    <row r="564" spans="1:34"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44"/>
      <c r="AF564" s="344"/>
      <c r="AG564" s="344"/>
      <c r="AH564" s="344"/>
    </row>
    <row r="565" spans="1:34"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c r="AE565" s="344"/>
      <c r="AF565" s="344"/>
      <c r="AG565" s="344"/>
      <c r="AH565" s="344"/>
    </row>
    <row r="566" spans="1:34"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c r="AH566" s="344"/>
    </row>
    <row r="567" spans="1:34"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c r="AH567" s="344"/>
    </row>
    <row r="568" spans="1:34"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c r="AE568" s="344"/>
      <c r="AF568" s="344"/>
      <c r="AG568" s="344"/>
      <c r="AH568" s="344"/>
    </row>
    <row r="569" spans="1:34"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344"/>
      <c r="AH569" s="344"/>
    </row>
    <row r="570" spans="1:34"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c r="AH570" s="344"/>
    </row>
    <row r="571" spans="1:34"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c r="AH571" s="344"/>
    </row>
    <row r="572" spans="1:34"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c r="AH572" s="344"/>
    </row>
    <row r="573" spans="1:34"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c r="AH573" s="344"/>
    </row>
    <row r="574" spans="1:34"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c r="AH574" s="344"/>
    </row>
    <row r="575" spans="1:34"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c r="AH575" s="344"/>
    </row>
    <row r="576" spans="1:34"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c r="AH576" s="344"/>
    </row>
    <row r="577" spans="1:34"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c r="AH577" s="344"/>
    </row>
    <row r="578" spans="1:34"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c r="AH578" s="344"/>
    </row>
    <row r="579" spans="1:34"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c r="AH579" s="344"/>
    </row>
    <row r="580" spans="1:34"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c r="AH580" s="344"/>
    </row>
    <row r="581" spans="1:34"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c r="AH581" s="344"/>
    </row>
    <row r="582" spans="1:34"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c r="AH582" s="344"/>
    </row>
    <row r="583" spans="1:34"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c r="AH583" s="344"/>
    </row>
    <row r="584" spans="1:34"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c r="AH584" s="344"/>
    </row>
    <row r="585" spans="1:34"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c r="AH585" s="344"/>
    </row>
    <row r="586" spans="1:34"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c r="AH586" s="344"/>
    </row>
    <row r="587" spans="1:34"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c r="AH587" s="344"/>
    </row>
    <row r="588" spans="1:34"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c r="AH588" s="344"/>
    </row>
    <row r="589" spans="1:34"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c r="AH589" s="344"/>
    </row>
    <row r="590" spans="1:34"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c r="AH590" s="344"/>
    </row>
    <row r="591" spans="1:34"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c r="AH591" s="344"/>
    </row>
    <row r="592" spans="1:34"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c r="AH592" s="344"/>
    </row>
    <row r="593" spans="1:34"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c r="AH593" s="344"/>
    </row>
    <row r="594" spans="1:34"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c r="AH594" s="344"/>
    </row>
    <row r="595" spans="1:34"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c r="AH595" s="344"/>
    </row>
    <row r="596" spans="1:34"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c r="AH596" s="344"/>
    </row>
    <row r="597" spans="1:34"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c r="AH597" s="344"/>
    </row>
    <row r="598" spans="1:34"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c r="AH598" s="344"/>
    </row>
    <row r="599" spans="1:34"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c r="AH599" s="344"/>
    </row>
    <row r="600" spans="1:34"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c r="AH600" s="344"/>
    </row>
    <row r="601" spans="1:34"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c r="AH601" s="344"/>
    </row>
    <row r="602" spans="1:34"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c r="AH602" s="344"/>
    </row>
    <row r="603" spans="1:34"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c r="AH603" s="344"/>
    </row>
    <row r="604" spans="1:34"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c r="AH604" s="344"/>
    </row>
    <row r="605" spans="1:34"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c r="AH605" s="344"/>
    </row>
    <row r="606" spans="1:34"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c r="AH606" s="344"/>
    </row>
    <row r="607" spans="1:34"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c r="AH607" s="344"/>
    </row>
    <row r="608" spans="1:34"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c r="AH608" s="344"/>
    </row>
    <row r="609" spans="1:34"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c r="AH609" s="344"/>
    </row>
    <row r="610" spans="1:34"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c r="AH610" s="344"/>
    </row>
    <row r="611" spans="1:34"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c r="AH611" s="344"/>
    </row>
    <row r="612" spans="1:34"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c r="AH612" s="344"/>
    </row>
    <row r="613" spans="1:34"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c r="AH613" s="344"/>
    </row>
    <row r="614" spans="1:34"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c r="AH614" s="344"/>
    </row>
    <row r="615" spans="1:34"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c r="AH615" s="344"/>
    </row>
    <row r="616" spans="1:34"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c r="AH616" s="344"/>
    </row>
    <row r="617" spans="1:34"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c r="AH617" s="344"/>
    </row>
    <row r="618" spans="1:34"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c r="AH618" s="344"/>
    </row>
    <row r="619" spans="1:34"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c r="AH619" s="344"/>
    </row>
    <row r="620" spans="1:34"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c r="AH620" s="344"/>
    </row>
    <row r="621" spans="1:34"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c r="AH621" s="344"/>
    </row>
    <row r="622" spans="1:34"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c r="AH622" s="344"/>
    </row>
    <row r="623" spans="1:34"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c r="AH623" s="344"/>
    </row>
    <row r="624" spans="1:34"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c r="AH624" s="344"/>
    </row>
    <row r="625" spans="1:34"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c r="AH625" s="344"/>
    </row>
    <row r="626" spans="1:34"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c r="AH626" s="344"/>
    </row>
    <row r="627" spans="1:34"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c r="AE627" s="344"/>
      <c r="AF627" s="344"/>
      <c r="AG627" s="344"/>
      <c r="AH627" s="344"/>
    </row>
    <row r="628" spans="1:34"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c r="AE628" s="344"/>
      <c r="AF628" s="344"/>
      <c r="AG628" s="344"/>
      <c r="AH628" s="344"/>
    </row>
    <row r="629" spans="1:34"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344"/>
      <c r="AF629" s="344"/>
      <c r="AG629" s="344"/>
      <c r="AH629" s="344"/>
    </row>
    <row r="630" spans="1:34"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c r="AE630" s="344"/>
      <c r="AF630" s="344"/>
      <c r="AG630" s="344"/>
      <c r="AH630" s="344"/>
    </row>
    <row r="631" spans="1:34"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c r="AE631" s="344"/>
      <c r="AF631" s="344"/>
      <c r="AG631" s="344"/>
      <c r="AH631" s="344"/>
    </row>
    <row r="632" spans="1:34"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c r="AE632" s="344"/>
      <c r="AF632" s="344"/>
      <c r="AG632" s="344"/>
      <c r="AH632" s="344"/>
    </row>
    <row r="633" spans="1:34"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44"/>
      <c r="AF633" s="344"/>
      <c r="AG633" s="344"/>
      <c r="AH633" s="344"/>
    </row>
    <row r="634" spans="1:34"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c r="AE634" s="344"/>
      <c r="AF634" s="344"/>
      <c r="AG634" s="344"/>
      <c r="AH634" s="344"/>
    </row>
    <row r="635" spans="1:34"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c r="AE635" s="344"/>
      <c r="AF635" s="344"/>
      <c r="AG635" s="344"/>
      <c r="AH635" s="344"/>
    </row>
    <row r="636" spans="1:34"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c r="AE636" s="344"/>
      <c r="AF636" s="344"/>
      <c r="AG636" s="344"/>
      <c r="AH636" s="344"/>
    </row>
    <row r="637" spans="1:34"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c r="AE637" s="344"/>
      <c r="AF637" s="344"/>
      <c r="AG637" s="344"/>
      <c r="AH637" s="344"/>
    </row>
    <row r="638" spans="1:34"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c r="AH638" s="344"/>
    </row>
    <row r="639" spans="1:34"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c r="AE639" s="344"/>
      <c r="AF639" s="344"/>
      <c r="AG639" s="344"/>
      <c r="AH639" s="344"/>
    </row>
    <row r="640" spans="1:34"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c r="AE640" s="344"/>
      <c r="AF640" s="344"/>
      <c r="AG640" s="344"/>
      <c r="AH640" s="344"/>
    </row>
    <row r="641" spans="1:34"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c r="AE641" s="344"/>
      <c r="AF641" s="344"/>
      <c r="AG641" s="344"/>
      <c r="AH641" s="344"/>
    </row>
    <row r="642" spans="1:34"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c r="AE642" s="344"/>
      <c r="AF642" s="344"/>
      <c r="AG642" s="344"/>
      <c r="AH642" s="344"/>
    </row>
    <row r="643" spans="1:34"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c r="AE643" s="344"/>
      <c r="AF643" s="344"/>
      <c r="AG643" s="344"/>
      <c r="AH643" s="344"/>
    </row>
    <row r="644" spans="1:34"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44"/>
      <c r="AF644" s="344"/>
      <c r="AG644" s="344"/>
      <c r="AH644" s="344"/>
    </row>
    <row r="645" spans="1:34"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44"/>
      <c r="AF645" s="344"/>
      <c r="AG645" s="344"/>
      <c r="AH645" s="344"/>
    </row>
    <row r="646" spans="1:34"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44"/>
      <c r="AF646" s="344"/>
      <c r="AG646" s="344"/>
      <c r="AH646" s="344"/>
    </row>
    <row r="647" spans="1:34"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c r="AE647" s="344"/>
      <c r="AF647" s="344"/>
      <c r="AG647" s="344"/>
      <c r="AH647" s="344"/>
    </row>
    <row r="648" spans="1:34"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c r="AE648" s="344"/>
      <c r="AF648" s="344"/>
      <c r="AG648" s="344"/>
      <c r="AH648" s="344"/>
    </row>
    <row r="649" spans="1:34"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c r="AE649" s="344"/>
      <c r="AF649" s="344"/>
      <c r="AG649" s="344"/>
      <c r="AH649" s="344"/>
    </row>
    <row r="650" spans="1:34"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c r="AE650" s="344"/>
      <c r="AF650" s="344"/>
      <c r="AG650" s="344"/>
      <c r="AH650" s="344"/>
    </row>
    <row r="651" spans="1:34"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c r="AH651" s="344"/>
    </row>
    <row r="652" spans="1:34"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c r="AH652" s="344"/>
    </row>
    <row r="653" spans="1:34"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c r="AH653" s="344"/>
    </row>
    <row r="654" spans="1:34"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c r="AE654" s="344"/>
      <c r="AF654" s="344"/>
      <c r="AG654" s="344"/>
      <c r="AH654" s="344"/>
    </row>
    <row r="655" spans="1:34"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c r="AE655" s="344"/>
      <c r="AF655" s="344"/>
      <c r="AG655" s="344"/>
      <c r="AH655" s="344"/>
    </row>
    <row r="656" spans="1:34"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c r="AE656" s="344"/>
      <c r="AF656" s="344"/>
      <c r="AG656" s="344"/>
      <c r="AH656" s="344"/>
    </row>
    <row r="657" spans="1:34"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44"/>
      <c r="AF657" s="344"/>
      <c r="AG657" s="344"/>
      <c r="AH657" s="344"/>
    </row>
    <row r="658" spans="1:34"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c r="AE658" s="344"/>
      <c r="AF658" s="344"/>
      <c r="AG658" s="344"/>
      <c r="AH658" s="344"/>
    </row>
    <row r="659" spans="1:34"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c r="AE659" s="344"/>
      <c r="AF659" s="344"/>
      <c r="AG659" s="344"/>
      <c r="AH659" s="344"/>
    </row>
    <row r="660" spans="1:34"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c r="AE660" s="344"/>
      <c r="AF660" s="344"/>
      <c r="AG660" s="344"/>
      <c r="AH660" s="344"/>
    </row>
    <row r="661" spans="1:34"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c r="AE661" s="344"/>
      <c r="AF661" s="344"/>
      <c r="AG661" s="344"/>
      <c r="AH661" s="344"/>
    </row>
    <row r="662" spans="1:34"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c r="AH662" s="344"/>
    </row>
    <row r="663" spans="1:34"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c r="AE663" s="344"/>
      <c r="AF663" s="344"/>
      <c r="AG663" s="344"/>
      <c r="AH663" s="344"/>
    </row>
    <row r="664" spans="1:34"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344"/>
      <c r="AF664" s="344"/>
      <c r="AG664" s="344"/>
      <c r="AH664" s="344"/>
    </row>
    <row r="665" spans="1:34"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c r="AE665" s="344"/>
      <c r="AF665" s="344"/>
      <c r="AG665" s="344"/>
      <c r="AH665" s="344"/>
    </row>
    <row r="666" spans="1:34"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c r="AE666" s="344"/>
      <c r="AF666" s="344"/>
      <c r="AG666" s="344"/>
      <c r="AH666" s="344"/>
    </row>
    <row r="667" spans="1:34"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c r="AE667" s="344"/>
      <c r="AF667" s="344"/>
      <c r="AG667" s="344"/>
      <c r="AH667" s="344"/>
    </row>
    <row r="668" spans="1:34"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c r="AE668" s="344"/>
      <c r="AF668" s="344"/>
      <c r="AG668" s="344"/>
      <c r="AH668" s="344"/>
    </row>
    <row r="669" spans="1:34"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44"/>
      <c r="AF669" s="344"/>
      <c r="AG669" s="344"/>
      <c r="AH669" s="344"/>
    </row>
    <row r="670" spans="1:34"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c r="AE670" s="344"/>
      <c r="AF670" s="344"/>
      <c r="AG670" s="344"/>
      <c r="AH670" s="344"/>
    </row>
    <row r="671" spans="1:34"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c r="AE671" s="344"/>
      <c r="AF671" s="344"/>
      <c r="AG671" s="344"/>
      <c r="AH671" s="344"/>
    </row>
    <row r="672" spans="1:34"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c r="AE672" s="344"/>
      <c r="AF672" s="344"/>
      <c r="AG672" s="344"/>
      <c r="AH672" s="344"/>
    </row>
    <row r="673" spans="1:34"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c r="AE673" s="344"/>
      <c r="AF673" s="344"/>
      <c r="AG673" s="344"/>
      <c r="AH673" s="344"/>
    </row>
    <row r="674" spans="1:34"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c r="AH674" s="344"/>
    </row>
    <row r="675" spans="1:34"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c r="AE675" s="344"/>
      <c r="AF675" s="344"/>
      <c r="AG675" s="344"/>
      <c r="AH675" s="344"/>
    </row>
    <row r="676" spans="1:34"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c r="AE676" s="344"/>
      <c r="AF676" s="344"/>
      <c r="AG676" s="344"/>
      <c r="AH676" s="344"/>
    </row>
    <row r="677" spans="1:34"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c r="AE677" s="344"/>
      <c r="AF677" s="344"/>
      <c r="AG677" s="344"/>
      <c r="AH677" s="344"/>
    </row>
    <row r="678" spans="1:34"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c r="AE678" s="344"/>
      <c r="AF678" s="344"/>
      <c r="AG678" s="344"/>
      <c r="AH678" s="344"/>
    </row>
    <row r="679" spans="1:34"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c r="AE679" s="344"/>
      <c r="AF679" s="344"/>
      <c r="AG679" s="344"/>
      <c r="AH679" s="344"/>
    </row>
    <row r="680" spans="1:34"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44"/>
      <c r="AF680" s="344"/>
      <c r="AG680" s="344"/>
      <c r="AH680" s="344"/>
    </row>
    <row r="681" spans="1:34"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c r="AE681" s="344"/>
      <c r="AF681" s="344"/>
      <c r="AG681" s="344"/>
      <c r="AH681" s="344"/>
    </row>
    <row r="682" spans="1:34"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c r="AE682" s="344"/>
      <c r="AF682" s="344"/>
      <c r="AG682" s="344"/>
      <c r="AH682" s="344"/>
    </row>
    <row r="683" spans="1:34"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c r="AE683" s="344"/>
      <c r="AF683" s="344"/>
      <c r="AG683" s="344"/>
      <c r="AH683" s="344"/>
    </row>
    <row r="684" spans="1:34"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c r="AE684" s="344"/>
      <c r="AF684" s="344"/>
      <c r="AG684" s="344"/>
      <c r="AH684" s="344"/>
    </row>
    <row r="685" spans="1:34"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c r="AE685" s="344"/>
      <c r="AF685" s="344"/>
      <c r="AG685" s="344"/>
      <c r="AH685" s="344"/>
    </row>
    <row r="686" spans="1:34"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c r="AE686" s="344"/>
      <c r="AF686" s="344"/>
      <c r="AG686" s="344"/>
      <c r="AH686" s="344"/>
    </row>
    <row r="687" spans="1:34"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c r="AE687" s="344"/>
      <c r="AF687" s="344"/>
      <c r="AG687" s="344"/>
      <c r="AH687" s="344"/>
    </row>
    <row r="688" spans="1:34"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c r="AE688" s="344"/>
      <c r="AF688" s="344"/>
      <c r="AG688" s="344"/>
      <c r="AH688" s="344"/>
    </row>
    <row r="689" spans="1:34"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c r="AE689" s="344"/>
      <c r="AF689" s="344"/>
      <c r="AG689" s="344"/>
      <c r="AH689" s="344"/>
    </row>
    <row r="690" spans="1:34"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c r="AE690" s="344"/>
      <c r="AF690" s="344"/>
      <c r="AG690" s="344"/>
      <c r="AH690" s="344"/>
    </row>
    <row r="691" spans="1:34"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c r="AE691" s="344"/>
      <c r="AF691" s="344"/>
      <c r="AG691" s="344"/>
      <c r="AH691" s="344"/>
    </row>
    <row r="692" spans="1:34"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c r="AE692" s="344"/>
      <c r="AF692" s="344"/>
      <c r="AG692" s="344"/>
      <c r="AH692" s="344"/>
    </row>
    <row r="693" spans="1:34"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44"/>
      <c r="AF693" s="344"/>
      <c r="AG693" s="344"/>
      <c r="AH693" s="344"/>
    </row>
    <row r="694" spans="1:34"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44"/>
      <c r="AF694" s="344"/>
      <c r="AG694" s="344"/>
      <c r="AH694" s="344"/>
    </row>
    <row r="695" spans="1:34"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44"/>
      <c r="AF695" s="344"/>
      <c r="AG695" s="344"/>
      <c r="AH695" s="344"/>
    </row>
    <row r="696" spans="1:34"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c r="AE696" s="344"/>
      <c r="AF696" s="344"/>
      <c r="AG696" s="344"/>
      <c r="AH696" s="344"/>
    </row>
    <row r="697" spans="1:34"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c r="AE697" s="344"/>
      <c r="AF697" s="344"/>
      <c r="AG697" s="344"/>
      <c r="AH697" s="344"/>
    </row>
    <row r="698" spans="1:34"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c r="AH698" s="344"/>
    </row>
    <row r="699" spans="1:34"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c r="AE699" s="344"/>
      <c r="AF699" s="344"/>
      <c r="AG699" s="344"/>
      <c r="AH699" s="344"/>
    </row>
    <row r="700" spans="1:34"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c r="AE700" s="344"/>
      <c r="AF700" s="344"/>
      <c r="AG700" s="344"/>
      <c r="AH700" s="344"/>
    </row>
    <row r="701" spans="1:34"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44"/>
      <c r="AF701" s="344"/>
      <c r="AG701" s="344"/>
      <c r="AH701" s="344"/>
    </row>
    <row r="702" spans="1:34"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c r="AE702" s="344"/>
      <c r="AF702" s="344"/>
      <c r="AG702" s="344"/>
      <c r="AH702" s="344"/>
    </row>
    <row r="703" spans="1:34"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c r="AE703" s="344"/>
      <c r="AF703" s="344"/>
      <c r="AG703" s="344"/>
      <c r="AH703" s="344"/>
    </row>
    <row r="704" spans="1:34"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row>
    <row r="705" spans="1:34"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c r="AH705" s="344"/>
    </row>
    <row r="706" spans="1:34"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c r="AE706" s="344"/>
      <c r="AF706" s="344"/>
      <c r="AG706" s="344"/>
      <c r="AH706" s="344"/>
    </row>
    <row r="707" spans="1:34"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c r="AE707" s="344"/>
      <c r="AF707" s="344"/>
      <c r="AG707" s="344"/>
      <c r="AH707" s="344"/>
    </row>
    <row r="708" spans="1:34"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44"/>
      <c r="AF708" s="344"/>
      <c r="AG708" s="344"/>
      <c r="AH708" s="344"/>
    </row>
    <row r="709" spans="1:34"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c r="AE709" s="344"/>
      <c r="AF709" s="344"/>
      <c r="AG709" s="344"/>
      <c r="AH709" s="344"/>
    </row>
    <row r="710" spans="1:34"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c r="AH710" s="344"/>
    </row>
    <row r="711" spans="1:34"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c r="AE711" s="344"/>
      <c r="AF711" s="344"/>
      <c r="AG711" s="344"/>
      <c r="AH711" s="344"/>
    </row>
    <row r="712" spans="1:34"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c r="AE712" s="344"/>
      <c r="AF712" s="344"/>
      <c r="AG712" s="344"/>
      <c r="AH712" s="344"/>
    </row>
    <row r="713" spans="1:34"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44"/>
      <c r="AF713" s="344"/>
      <c r="AG713" s="344"/>
      <c r="AH713" s="344"/>
    </row>
    <row r="714" spans="1:34"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c r="AE714" s="344"/>
      <c r="AF714" s="344"/>
      <c r="AG714" s="344"/>
      <c r="AH714" s="344"/>
    </row>
    <row r="715" spans="1:34"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c r="AE715" s="344"/>
      <c r="AF715" s="344"/>
      <c r="AG715" s="344"/>
      <c r="AH715" s="344"/>
    </row>
    <row r="716" spans="1:34"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c r="AE716" s="344"/>
      <c r="AF716" s="344"/>
      <c r="AG716" s="344"/>
      <c r="AH716" s="344"/>
    </row>
    <row r="717" spans="1:34"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c r="AH717" s="344"/>
    </row>
    <row r="718" spans="1:34"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c r="AE718" s="344"/>
      <c r="AF718" s="344"/>
      <c r="AG718" s="344"/>
      <c r="AH718" s="344"/>
    </row>
    <row r="719" spans="1:34"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c r="AE719" s="344"/>
      <c r="AF719" s="344"/>
      <c r="AG719" s="344"/>
      <c r="AH719" s="344"/>
    </row>
    <row r="720" spans="1:34"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row>
    <row r="721" spans="1:34"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row>
    <row r="722" spans="1:34"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44"/>
      <c r="AF722" s="344"/>
      <c r="AG722" s="344"/>
      <c r="AH722" s="344"/>
    </row>
    <row r="723" spans="1:34"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c r="AE723" s="344"/>
      <c r="AF723" s="344"/>
      <c r="AG723" s="344"/>
      <c r="AH723" s="344"/>
    </row>
    <row r="724" spans="1:34"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c r="AE724" s="344"/>
      <c r="AF724" s="344"/>
      <c r="AG724" s="344"/>
      <c r="AH724" s="344"/>
    </row>
    <row r="725" spans="1:34"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row>
    <row r="726" spans="1:34"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c r="AE726" s="344"/>
      <c r="AF726" s="344"/>
      <c r="AG726" s="344"/>
      <c r="AH726" s="344"/>
    </row>
    <row r="727" spans="1:34"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44"/>
      <c r="AF727" s="344"/>
      <c r="AG727" s="344"/>
      <c r="AH727" s="344"/>
    </row>
    <row r="728" spans="1:34"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c r="AE728" s="344"/>
      <c r="AF728" s="344"/>
      <c r="AG728" s="344"/>
      <c r="AH728" s="344"/>
    </row>
    <row r="729" spans="1:34"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c r="AE729" s="344"/>
      <c r="AF729" s="344"/>
      <c r="AG729" s="344"/>
      <c r="AH729" s="344"/>
    </row>
    <row r="730" spans="1:34"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c r="AE730" s="344"/>
      <c r="AF730" s="344"/>
      <c r="AG730" s="344"/>
      <c r="AH730" s="344"/>
    </row>
    <row r="731" spans="1:34"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row>
    <row r="732" spans="1:34"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44"/>
      <c r="AF732" s="344"/>
      <c r="AG732" s="344"/>
      <c r="AH732" s="344"/>
    </row>
    <row r="733" spans="1:34"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c r="AE733" s="344"/>
      <c r="AF733" s="344"/>
      <c r="AG733" s="344"/>
      <c r="AH733" s="344"/>
    </row>
    <row r="734" spans="1:34"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c r="AH734" s="344"/>
    </row>
    <row r="735" spans="1:34"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c r="AE735" s="344"/>
      <c r="AF735" s="344"/>
      <c r="AG735" s="344"/>
      <c r="AH735" s="344"/>
    </row>
    <row r="736" spans="1:34"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344"/>
      <c r="AF736" s="344"/>
      <c r="AG736" s="344"/>
      <c r="AH736" s="344"/>
    </row>
    <row r="737" spans="1:34"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c r="AE737" s="344"/>
      <c r="AF737" s="344"/>
      <c r="AG737" s="344"/>
      <c r="AH737" s="344"/>
    </row>
    <row r="738" spans="1:34"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c r="AE738" s="344"/>
      <c r="AF738" s="344"/>
      <c r="AG738" s="344"/>
      <c r="AH738" s="344"/>
    </row>
    <row r="739" spans="1:34"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c r="AE739" s="344"/>
      <c r="AF739" s="344"/>
      <c r="AG739" s="344"/>
      <c r="AH739" s="344"/>
    </row>
    <row r="740" spans="1:34"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c r="AE740" s="344"/>
      <c r="AF740" s="344"/>
      <c r="AG740" s="344"/>
      <c r="AH740" s="344"/>
    </row>
    <row r="741" spans="1:34"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44"/>
      <c r="AF741" s="344"/>
      <c r="AG741" s="344"/>
      <c r="AH741" s="344"/>
    </row>
    <row r="742" spans="1:34"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c r="AE742" s="344"/>
      <c r="AF742" s="344"/>
      <c r="AG742" s="344"/>
      <c r="AH742" s="344"/>
    </row>
    <row r="743" spans="1:34"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c r="AE743" s="344"/>
      <c r="AF743" s="344"/>
      <c r="AG743" s="344"/>
      <c r="AH743" s="344"/>
    </row>
    <row r="744" spans="1:34"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c r="AE744" s="344"/>
      <c r="AF744" s="344"/>
      <c r="AG744" s="344"/>
      <c r="AH744" s="344"/>
    </row>
    <row r="745" spans="1:34"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44"/>
      <c r="AF745" s="344"/>
      <c r="AG745" s="344"/>
      <c r="AH745" s="344"/>
    </row>
    <row r="746" spans="1:34"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c r="AH746" s="344"/>
    </row>
    <row r="747" spans="1:34"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44"/>
      <c r="AF747" s="344"/>
      <c r="AG747" s="344"/>
      <c r="AH747" s="344"/>
    </row>
    <row r="748" spans="1:34"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c r="AE748" s="344"/>
      <c r="AF748" s="344"/>
      <c r="AG748" s="344"/>
      <c r="AH748" s="344"/>
    </row>
    <row r="749" spans="1:34"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c r="AE749" s="344"/>
      <c r="AF749" s="344"/>
      <c r="AG749" s="344"/>
      <c r="AH749" s="344"/>
    </row>
    <row r="750" spans="1:34"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c r="AE750" s="344"/>
      <c r="AF750" s="344"/>
      <c r="AG750" s="344"/>
      <c r="AH750" s="344"/>
    </row>
    <row r="751" spans="1:34"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c r="AE751" s="344"/>
      <c r="AF751" s="344"/>
      <c r="AG751" s="344"/>
      <c r="AH751" s="344"/>
    </row>
    <row r="752" spans="1:34"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c r="AE752" s="344"/>
      <c r="AF752" s="344"/>
      <c r="AG752" s="344"/>
      <c r="AH752" s="344"/>
    </row>
    <row r="753" spans="1:34"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44"/>
      <c r="AF753" s="344"/>
      <c r="AG753" s="344"/>
      <c r="AH753" s="344"/>
    </row>
    <row r="754" spans="1:34"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c r="AE754" s="344"/>
      <c r="AF754" s="344"/>
      <c r="AG754" s="344"/>
      <c r="AH754" s="344"/>
    </row>
    <row r="755" spans="1:34"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c r="AE755" s="344"/>
      <c r="AF755" s="344"/>
      <c r="AG755" s="344"/>
      <c r="AH755" s="344"/>
    </row>
    <row r="756" spans="1:34"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c r="AE756" s="344"/>
      <c r="AF756" s="344"/>
      <c r="AG756" s="344"/>
      <c r="AH756" s="344"/>
    </row>
    <row r="757" spans="1:34"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c r="AE757" s="344"/>
      <c r="AF757" s="344"/>
      <c r="AG757" s="344"/>
      <c r="AH757" s="344"/>
    </row>
    <row r="758" spans="1:34"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c r="AE758" s="344"/>
      <c r="AF758" s="344"/>
      <c r="AG758" s="344"/>
      <c r="AH758" s="344"/>
    </row>
    <row r="759" spans="1:34"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c r="AE759" s="344"/>
      <c r="AF759" s="344"/>
      <c r="AG759" s="344"/>
      <c r="AH759" s="344"/>
    </row>
    <row r="760" spans="1:34"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44"/>
      <c r="AF760" s="344"/>
      <c r="AG760" s="344"/>
      <c r="AH760" s="344"/>
    </row>
    <row r="761" spans="1:34"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c r="AE761" s="344"/>
      <c r="AF761" s="344"/>
      <c r="AG761" s="344"/>
      <c r="AH761" s="344"/>
    </row>
    <row r="762" spans="1:34"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344"/>
      <c r="AF762" s="344"/>
      <c r="AG762" s="344"/>
      <c r="AH762" s="344"/>
    </row>
    <row r="763" spans="1:34"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c r="AE763" s="344"/>
      <c r="AF763" s="344"/>
      <c r="AG763" s="344"/>
      <c r="AH763" s="344"/>
    </row>
    <row r="764" spans="1:34"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c r="AE764" s="344"/>
      <c r="AF764" s="344"/>
      <c r="AG764" s="344"/>
      <c r="AH764" s="344"/>
    </row>
    <row r="765" spans="1:34"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c r="AE765" s="344"/>
      <c r="AF765" s="344"/>
      <c r="AG765" s="344"/>
      <c r="AH765" s="344"/>
    </row>
    <row r="766" spans="1:34"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c r="AF766" s="344"/>
      <c r="AG766" s="344"/>
      <c r="AH766" s="344"/>
    </row>
    <row r="767" spans="1:34"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c r="AF767" s="344"/>
      <c r="AG767" s="344"/>
      <c r="AH767" s="344"/>
    </row>
    <row r="768" spans="1:34"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c r="AE768" s="344"/>
      <c r="AF768" s="344"/>
      <c r="AG768" s="344"/>
      <c r="AH768" s="344"/>
    </row>
    <row r="769" spans="1:34"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row>
    <row r="770" spans="1:34"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c r="AH770" s="344"/>
    </row>
    <row r="771" spans="1:34"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c r="AE771" s="344"/>
      <c r="AF771" s="344"/>
      <c r="AG771" s="344"/>
      <c r="AH771" s="344"/>
    </row>
    <row r="772" spans="1:34"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c r="AE772" s="344"/>
      <c r="AF772" s="344"/>
      <c r="AG772" s="344"/>
      <c r="AH772" s="344"/>
    </row>
    <row r="773" spans="1:34"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c r="AE773" s="344"/>
      <c r="AF773" s="344"/>
      <c r="AG773" s="344"/>
      <c r="AH773" s="344"/>
    </row>
    <row r="774" spans="1:34"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44"/>
      <c r="AF774" s="344"/>
      <c r="AG774" s="344"/>
      <c r="AH774" s="344"/>
    </row>
    <row r="775" spans="1:34"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c r="AE775" s="344"/>
      <c r="AF775" s="344"/>
      <c r="AG775" s="344"/>
      <c r="AH775" s="344"/>
    </row>
    <row r="776" spans="1:34"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c r="AE776" s="344"/>
      <c r="AF776" s="344"/>
      <c r="AG776" s="344"/>
      <c r="AH776" s="344"/>
    </row>
    <row r="777" spans="1:34"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c r="AE777" s="344"/>
      <c r="AF777" s="344"/>
      <c r="AG777" s="344"/>
      <c r="AH777" s="344"/>
    </row>
    <row r="778" spans="1:34"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c r="AE778" s="344"/>
      <c r="AF778" s="344"/>
      <c r="AG778" s="344"/>
      <c r="AH778" s="344"/>
    </row>
    <row r="779" spans="1:34"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44"/>
      <c r="AF779" s="344"/>
      <c r="AG779" s="344"/>
      <c r="AH779" s="344"/>
    </row>
    <row r="780" spans="1:34"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c r="AE780" s="344"/>
      <c r="AF780" s="344"/>
      <c r="AG780" s="344"/>
      <c r="AH780" s="344"/>
    </row>
    <row r="781" spans="1:34"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c r="AE781" s="344"/>
      <c r="AF781" s="344"/>
      <c r="AG781" s="344"/>
      <c r="AH781" s="344"/>
    </row>
    <row r="782" spans="1:34"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344"/>
      <c r="AF782" s="344"/>
      <c r="AG782" s="344"/>
      <c r="AH782" s="344"/>
    </row>
    <row r="783" spans="1:34"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c r="AE783" s="344"/>
      <c r="AF783" s="344"/>
      <c r="AG783" s="344"/>
      <c r="AH783" s="344"/>
    </row>
    <row r="784" spans="1:34"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c r="AE784" s="344"/>
      <c r="AF784" s="344"/>
      <c r="AG784" s="344"/>
      <c r="AH784" s="344"/>
    </row>
    <row r="785" spans="1:34"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c r="AE785" s="344"/>
      <c r="AF785" s="344"/>
      <c r="AG785" s="344"/>
      <c r="AH785" s="344"/>
    </row>
    <row r="786" spans="1:34"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c r="AE786" s="344"/>
      <c r="AF786" s="344"/>
      <c r="AG786" s="344"/>
      <c r="AH786" s="344"/>
    </row>
    <row r="787" spans="1:34"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c r="AE787" s="344"/>
      <c r="AF787" s="344"/>
      <c r="AG787" s="344"/>
      <c r="AH787" s="344"/>
    </row>
    <row r="788" spans="1:34"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c r="AE788" s="344"/>
      <c r="AF788" s="344"/>
      <c r="AG788" s="344"/>
      <c r="AH788" s="344"/>
    </row>
    <row r="789" spans="1:34"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c r="AE789" s="344"/>
      <c r="AF789" s="344"/>
      <c r="AG789" s="344"/>
      <c r="AH789" s="344"/>
    </row>
    <row r="790" spans="1:34"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c r="AE790" s="344"/>
      <c r="AF790" s="344"/>
      <c r="AG790" s="344"/>
      <c r="AH790" s="344"/>
    </row>
    <row r="791" spans="1:34"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344"/>
      <c r="AF791" s="344"/>
      <c r="AG791" s="344"/>
      <c r="AH791" s="344"/>
    </row>
    <row r="792" spans="1:34"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c r="AE792" s="344"/>
      <c r="AF792" s="344"/>
      <c r="AG792" s="344"/>
      <c r="AH792" s="344"/>
    </row>
    <row r="793" spans="1:34"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c r="AE793" s="344"/>
      <c r="AF793" s="344"/>
      <c r="AG793" s="344"/>
      <c r="AH793" s="344"/>
    </row>
    <row r="794" spans="1:34"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44"/>
      <c r="AF794" s="344"/>
      <c r="AG794" s="344"/>
      <c r="AH794" s="344"/>
    </row>
    <row r="795" spans="1:34"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44"/>
      <c r="AF795" s="344"/>
      <c r="AG795" s="344"/>
      <c r="AH795" s="344"/>
    </row>
    <row r="796" spans="1:34"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44"/>
      <c r="AF796" s="344"/>
      <c r="AG796" s="344"/>
      <c r="AH796" s="344"/>
    </row>
    <row r="797" spans="1:34"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c r="AE797" s="344"/>
      <c r="AF797" s="344"/>
      <c r="AG797" s="344"/>
      <c r="AH797" s="344"/>
    </row>
    <row r="798" spans="1:34"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c r="AE798" s="344"/>
      <c r="AF798" s="344"/>
      <c r="AG798" s="344"/>
      <c r="AH798" s="344"/>
    </row>
    <row r="799" spans="1:34"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c r="AE799" s="344"/>
      <c r="AF799" s="344"/>
      <c r="AG799" s="344"/>
      <c r="AH799" s="344"/>
    </row>
    <row r="800" spans="1:34"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c r="AE800" s="344"/>
      <c r="AF800" s="344"/>
      <c r="AG800" s="344"/>
      <c r="AH800" s="344"/>
    </row>
    <row r="801" spans="1:34"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c r="AE801" s="344"/>
      <c r="AF801" s="344"/>
      <c r="AG801" s="344"/>
      <c r="AH801" s="344"/>
    </row>
    <row r="802" spans="1:34"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c r="AE802" s="344"/>
      <c r="AF802" s="344"/>
      <c r="AG802" s="344"/>
      <c r="AH802" s="344"/>
    </row>
    <row r="803" spans="1:34"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44"/>
      <c r="AF803" s="344"/>
      <c r="AG803" s="344"/>
      <c r="AH803" s="344"/>
    </row>
    <row r="804" spans="1:34"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c r="AE804" s="344"/>
      <c r="AF804" s="344"/>
      <c r="AG804" s="344"/>
      <c r="AH804" s="344"/>
    </row>
    <row r="805" spans="1:34"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c r="AE805" s="344"/>
      <c r="AF805" s="344"/>
      <c r="AG805" s="344"/>
      <c r="AH805" s="344"/>
    </row>
    <row r="806" spans="1:34"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c r="AE806" s="344"/>
      <c r="AF806" s="344"/>
      <c r="AG806" s="344"/>
      <c r="AH806" s="344"/>
    </row>
    <row r="807" spans="1:34"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c r="AE807" s="344"/>
      <c r="AF807" s="344"/>
      <c r="AG807" s="344"/>
      <c r="AH807" s="344"/>
    </row>
    <row r="808" spans="1:34"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c r="AE808" s="344"/>
      <c r="AF808" s="344"/>
      <c r="AG808" s="344"/>
      <c r="AH808" s="344"/>
    </row>
    <row r="809" spans="1:34"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c r="AE809" s="344"/>
      <c r="AF809" s="344"/>
      <c r="AG809" s="344"/>
      <c r="AH809" s="344"/>
    </row>
    <row r="810" spans="1:34"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c r="AE810" s="344"/>
      <c r="AF810" s="344"/>
      <c r="AG810" s="344"/>
      <c r="AH810" s="344"/>
    </row>
    <row r="811" spans="1:34"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44"/>
      <c r="AF811" s="344"/>
      <c r="AG811" s="344"/>
      <c r="AH811" s="344"/>
    </row>
    <row r="812" spans="1:34"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c r="AH812" s="344"/>
    </row>
    <row r="813" spans="1:34"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c r="AE813" s="344"/>
      <c r="AF813" s="344"/>
      <c r="AG813" s="344"/>
      <c r="AH813" s="344"/>
    </row>
    <row r="814" spans="1:34"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c r="AE814" s="344"/>
      <c r="AF814" s="344"/>
      <c r="AG814" s="344"/>
      <c r="AH814" s="344"/>
    </row>
    <row r="815" spans="1:34"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c r="AE815" s="344"/>
      <c r="AF815" s="344"/>
      <c r="AG815" s="344"/>
      <c r="AH815" s="344"/>
    </row>
    <row r="816" spans="1:34"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c r="AE816" s="344"/>
      <c r="AF816" s="344"/>
      <c r="AG816" s="344"/>
      <c r="AH816" s="344"/>
    </row>
    <row r="817" spans="1:34"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c r="AE817" s="344"/>
      <c r="AF817" s="344"/>
      <c r="AG817" s="344"/>
      <c r="AH817" s="344"/>
    </row>
    <row r="818" spans="1:34"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c r="AE818" s="344"/>
      <c r="AF818" s="344"/>
      <c r="AG818" s="344"/>
      <c r="AH818" s="344"/>
    </row>
    <row r="819" spans="1:34"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c r="AE819" s="344"/>
      <c r="AF819" s="344"/>
      <c r="AG819" s="344"/>
      <c r="AH819" s="344"/>
    </row>
    <row r="820" spans="1:34"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c r="AE820" s="344"/>
      <c r="AF820" s="344"/>
      <c r="AG820" s="344"/>
      <c r="AH820" s="344"/>
    </row>
    <row r="821" spans="1:34"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344"/>
      <c r="AF821" s="344"/>
      <c r="AG821" s="344"/>
      <c r="AH821" s="344"/>
    </row>
    <row r="822" spans="1:34"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c r="AE822" s="344"/>
      <c r="AF822" s="344"/>
      <c r="AG822" s="344"/>
      <c r="AH822" s="344"/>
    </row>
    <row r="823" spans="1:34"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c r="AH823" s="344"/>
    </row>
    <row r="824" spans="1:34"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c r="AE824" s="344"/>
      <c r="AF824" s="344"/>
      <c r="AG824" s="344"/>
      <c r="AH824" s="344"/>
    </row>
    <row r="825" spans="1:34"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c r="AE825" s="344"/>
      <c r="AF825" s="344"/>
      <c r="AG825" s="344"/>
      <c r="AH825" s="344"/>
    </row>
    <row r="826" spans="1:34"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c r="AE826" s="344"/>
      <c r="AF826" s="344"/>
      <c r="AG826" s="344"/>
      <c r="AH826" s="344"/>
    </row>
    <row r="827" spans="1:34"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44"/>
      <c r="AF827" s="344"/>
      <c r="AG827" s="344"/>
      <c r="AH827" s="344"/>
    </row>
    <row r="828" spans="1:34"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44"/>
      <c r="AF828" s="344"/>
      <c r="AG828" s="344"/>
      <c r="AH828" s="344"/>
    </row>
    <row r="829" spans="1:34"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c r="AE829" s="344"/>
      <c r="AF829" s="344"/>
      <c r="AG829" s="344"/>
      <c r="AH829" s="344"/>
    </row>
    <row r="830" spans="1:34"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c r="AE830" s="344"/>
      <c r="AF830" s="344"/>
      <c r="AG830" s="344"/>
      <c r="AH830" s="344"/>
    </row>
    <row r="831" spans="1:34"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44"/>
      <c r="AF831" s="344"/>
      <c r="AG831" s="344"/>
      <c r="AH831" s="344"/>
    </row>
    <row r="832" spans="1:34"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c r="AE832" s="344"/>
      <c r="AF832" s="344"/>
      <c r="AG832" s="344"/>
      <c r="AH832" s="344"/>
    </row>
    <row r="833" spans="1:34"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c r="AE833" s="344"/>
      <c r="AF833" s="344"/>
      <c r="AG833" s="344"/>
      <c r="AH833" s="344"/>
    </row>
    <row r="834" spans="1:34"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c r="AE834" s="344"/>
      <c r="AF834" s="344"/>
      <c r="AG834" s="344"/>
      <c r="AH834" s="344"/>
    </row>
    <row r="835" spans="1:34"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344"/>
      <c r="AF835" s="344"/>
      <c r="AG835" s="344"/>
      <c r="AH835" s="344"/>
    </row>
    <row r="836" spans="1:34"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c r="AE836" s="344"/>
      <c r="AF836" s="344"/>
      <c r="AG836" s="344"/>
      <c r="AH836" s="344"/>
    </row>
    <row r="837" spans="1:34"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c r="AE837" s="344"/>
      <c r="AF837" s="344"/>
      <c r="AG837" s="344"/>
      <c r="AH837" s="344"/>
    </row>
    <row r="838" spans="1:34"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c r="AE838" s="344"/>
      <c r="AF838" s="344"/>
      <c r="AG838" s="344"/>
      <c r="AH838" s="344"/>
    </row>
    <row r="839" spans="1:34"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c r="AE839" s="344"/>
      <c r="AF839" s="344"/>
      <c r="AG839" s="344"/>
      <c r="AH839" s="344"/>
    </row>
    <row r="840" spans="1:34"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c r="AE840" s="344"/>
      <c r="AF840" s="344"/>
      <c r="AG840" s="344"/>
      <c r="AH840" s="344"/>
    </row>
    <row r="841" spans="1:34"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c r="AE841" s="344"/>
      <c r="AF841" s="344"/>
      <c r="AG841" s="344"/>
      <c r="AH841" s="344"/>
    </row>
    <row r="842" spans="1:34"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c r="AE842" s="344"/>
      <c r="AF842" s="344"/>
      <c r="AG842" s="344"/>
      <c r="AH842" s="344"/>
    </row>
    <row r="843" spans="1:34"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c r="AE843" s="344"/>
      <c r="AF843" s="344"/>
      <c r="AG843" s="344"/>
      <c r="AH843" s="344"/>
    </row>
    <row r="844" spans="1:34"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44"/>
      <c r="AF844" s="344"/>
      <c r="AG844" s="344"/>
      <c r="AH844" s="344"/>
    </row>
    <row r="845" spans="1:34"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c r="AE845" s="344"/>
      <c r="AF845" s="344"/>
      <c r="AG845" s="344"/>
      <c r="AH845" s="344"/>
    </row>
    <row r="846" spans="1:34"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44"/>
      <c r="AF846" s="344"/>
      <c r="AG846" s="344"/>
      <c r="AH846" s="344"/>
    </row>
    <row r="847" spans="1:34"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44"/>
      <c r="AF847" s="344"/>
      <c r="AG847" s="344"/>
      <c r="AH847" s="344"/>
    </row>
    <row r="848" spans="1:34"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44"/>
      <c r="AF848" s="344"/>
      <c r="AG848" s="344"/>
      <c r="AH848" s="344"/>
    </row>
    <row r="849" spans="1:34"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c r="AE849" s="344"/>
      <c r="AF849" s="344"/>
      <c r="AG849" s="344"/>
      <c r="AH849" s="344"/>
    </row>
    <row r="850" spans="1:34"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c r="AE850" s="344"/>
      <c r="AF850" s="344"/>
      <c r="AG850" s="344"/>
      <c r="AH850" s="344"/>
    </row>
    <row r="851" spans="1:34"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c r="AE851" s="344"/>
      <c r="AF851" s="344"/>
      <c r="AG851" s="344"/>
      <c r="AH851" s="344"/>
    </row>
    <row r="852" spans="1:34"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c r="AE852" s="344"/>
      <c r="AF852" s="344"/>
      <c r="AG852" s="344"/>
      <c r="AH852" s="344"/>
    </row>
    <row r="853" spans="1:34"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c r="AE853" s="344"/>
      <c r="AF853" s="344"/>
      <c r="AG853" s="344"/>
      <c r="AH853" s="344"/>
    </row>
    <row r="854" spans="1:34"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c r="AE854" s="344"/>
      <c r="AF854" s="344"/>
      <c r="AG854" s="344"/>
      <c r="AH854" s="344"/>
    </row>
    <row r="855" spans="1:34"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44"/>
      <c r="AF855" s="344"/>
      <c r="AG855" s="344"/>
      <c r="AH855" s="344"/>
    </row>
    <row r="856" spans="1:34"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c r="AE856" s="344"/>
      <c r="AF856" s="344"/>
      <c r="AG856" s="344"/>
      <c r="AH856" s="344"/>
    </row>
    <row r="857" spans="1:34"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c r="AE857" s="344"/>
      <c r="AF857" s="344"/>
      <c r="AG857" s="344"/>
      <c r="AH857" s="344"/>
    </row>
    <row r="858" spans="1:34"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c r="AE858" s="344"/>
      <c r="AF858" s="344"/>
      <c r="AG858" s="344"/>
      <c r="AH858" s="344"/>
    </row>
    <row r="859" spans="1:34"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c r="AE859" s="344"/>
      <c r="AF859" s="344"/>
      <c r="AG859" s="344"/>
      <c r="AH859" s="344"/>
    </row>
    <row r="860" spans="1:34"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c r="AE860" s="344"/>
      <c r="AF860" s="344"/>
      <c r="AG860" s="344"/>
      <c r="AH860" s="344"/>
    </row>
    <row r="861" spans="1:34"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c r="AE861" s="344"/>
      <c r="AF861" s="344"/>
      <c r="AG861" s="344"/>
      <c r="AH861" s="344"/>
    </row>
    <row r="862" spans="1:34"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c r="AE862" s="344"/>
      <c r="AF862" s="344"/>
      <c r="AG862" s="344"/>
      <c r="AH862" s="344"/>
    </row>
    <row r="863" spans="1:34"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44"/>
      <c r="AF863" s="344"/>
      <c r="AG863" s="344"/>
      <c r="AH863" s="344"/>
    </row>
    <row r="864" spans="1:34"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c r="AE864" s="344"/>
      <c r="AF864" s="344"/>
      <c r="AG864" s="344"/>
      <c r="AH864" s="344"/>
    </row>
    <row r="865" spans="1:34"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c r="AE865" s="344"/>
      <c r="AF865" s="344"/>
      <c r="AG865" s="344"/>
      <c r="AH865" s="344"/>
    </row>
    <row r="866" spans="1:34"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c r="AE866" s="344"/>
      <c r="AF866" s="344"/>
      <c r="AG866" s="344"/>
      <c r="AH866" s="344"/>
    </row>
    <row r="867" spans="1:34"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c r="AE867" s="344"/>
      <c r="AF867" s="344"/>
      <c r="AG867" s="344"/>
      <c r="AH867" s="344"/>
    </row>
    <row r="868" spans="1:34"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c r="AE868" s="344"/>
      <c r="AF868" s="344"/>
      <c r="AG868" s="344"/>
      <c r="AH868" s="344"/>
    </row>
    <row r="869" spans="1:34"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c r="AE869" s="344"/>
      <c r="AF869" s="344"/>
      <c r="AG869" s="344"/>
      <c r="AH869" s="344"/>
    </row>
    <row r="870" spans="1:34"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c r="AE870" s="344"/>
      <c r="AF870" s="344"/>
      <c r="AG870" s="344"/>
      <c r="AH870" s="344"/>
    </row>
    <row r="871" spans="1:34"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c r="AE871" s="344"/>
      <c r="AF871" s="344"/>
      <c r="AG871" s="344"/>
      <c r="AH871" s="344"/>
    </row>
    <row r="872" spans="1:34"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c r="AE872" s="344"/>
      <c r="AF872" s="344"/>
      <c r="AG872" s="344"/>
      <c r="AH872" s="344"/>
    </row>
    <row r="873" spans="1:34"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c r="AE873" s="344"/>
      <c r="AF873" s="344"/>
      <c r="AG873" s="344"/>
      <c r="AH873" s="344"/>
    </row>
    <row r="874" spans="1:34"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c r="AE874" s="344"/>
      <c r="AF874" s="344"/>
      <c r="AG874" s="344"/>
      <c r="AH874" s="344"/>
    </row>
    <row r="875" spans="1:34"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c r="AE875" s="344"/>
      <c r="AF875" s="344"/>
      <c r="AG875" s="344"/>
      <c r="AH875" s="344"/>
    </row>
    <row r="876" spans="1:34"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c r="AE876" s="344"/>
      <c r="AF876" s="344"/>
      <c r="AG876" s="344"/>
      <c r="AH876" s="344"/>
    </row>
    <row r="877" spans="1:34"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c r="AE877" s="344"/>
      <c r="AF877" s="344"/>
      <c r="AG877" s="344"/>
      <c r="AH877" s="344"/>
    </row>
    <row r="878" spans="1:34"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44"/>
      <c r="AF878" s="344"/>
      <c r="AG878" s="344"/>
      <c r="AH878" s="344"/>
    </row>
    <row r="879" spans="1:34"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44"/>
      <c r="AF879" s="344"/>
      <c r="AG879" s="344"/>
      <c r="AH879" s="344"/>
    </row>
    <row r="880" spans="1:34"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c r="AE880" s="344"/>
      <c r="AF880" s="344"/>
      <c r="AG880" s="344"/>
      <c r="AH880" s="344"/>
    </row>
    <row r="881" spans="1:34"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c r="AE881" s="344"/>
      <c r="AF881" s="344"/>
      <c r="AG881" s="344"/>
      <c r="AH881" s="344"/>
    </row>
    <row r="882" spans="1:34"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c r="AE882" s="344"/>
      <c r="AF882" s="344"/>
      <c r="AG882" s="344"/>
      <c r="AH882" s="344"/>
    </row>
    <row r="883" spans="1:34"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c r="AE883" s="344"/>
      <c r="AF883" s="344"/>
      <c r="AG883" s="344"/>
      <c r="AH883" s="344"/>
    </row>
    <row r="884" spans="1:34"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c r="AE884" s="344"/>
      <c r="AF884" s="344"/>
      <c r="AG884" s="344"/>
      <c r="AH884" s="344"/>
    </row>
    <row r="885" spans="1:34"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c r="AE885" s="344"/>
      <c r="AF885" s="344"/>
      <c r="AG885" s="344"/>
      <c r="AH885" s="344"/>
    </row>
    <row r="886" spans="1:34"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c r="AE886" s="344"/>
      <c r="AF886" s="344"/>
      <c r="AG886" s="344"/>
      <c r="AH886" s="344"/>
    </row>
    <row r="887" spans="1:34"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c r="AE887" s="344"/>
      <c r="AF887" s="344"/>
      <c r="AG887" s="344"/>
      <c r="AH887" s="344"/>
    </row>
    <row r="888" spans="1:34"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c r="AE888" s="344"/>
      <c r="AF888" s="344"/>
      <c r="AG888" s="344"/>
      <c r="AH888" s="344"/>
    </row>
    <row r="889" spans="1:34"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c r="AE889" s="344"/>
      <c r="AF889" s="344"/>
      <c r="AG889" s="344"/>
      <c r="AH889" s="344"/>
    </row>
    <row r="890" spans="1:34"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c r="AE890" s="344"/>
      <c r="AF890" s="344"/>
      <c r="AG890" s="344"/>
      <c r="AH890" s="344"/>
    </row>
    <row r="891" spans="1:34"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c r="AE891" s="344"/>
      <c r="AF891" s="344"/>
      <c r="AG891" s="344"/>
      <c r="AH891" s="344"/>
    </row>
    <row r="892" spans="1:34"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c r="AE892" s="344"/>
      <c r="AF892" s="344"/>
      <c r="AG892" s="344"/>
      <c r="AH892" s="344"/>
    </row>
    <row r="893" spans="1:34"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c r="AE893" s="344"/>
      <c r="AF893" s="344"/>
      <c r="AG893" s="344"/>
      <c r="AH893" s="344"/>
    </row>
    <row r="894" spans="1:34"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c r="AE894" s="344"/>
      <c r="AF894" s="344"/>
      <c r="AG894" s="344"/>
      <c r="AH894" s="344"/>
    </row>
    <row r="895" spans="1:34"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44"/>
      <c r="AF895" s="344"/>
      <c r="AG895" s="344"/>
      <c r="AH895" s="344"/>
    </row>
    <row r="896" spans="1:34"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44"/>
      <c r="AF896" s="344"/>
      <c r="AG896" s="344"/>
      <c r="AH896" s="344"/>
    </row>
    <row r="897" spans="1:34"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c r="AH897" s="344"/>
    </row>
    <row r="898" spans="1:34"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c r="AE898" s="344"/>
      <c r="AF898" s="344"/>
      <c r="AG898" s="344"/>
      <c r="AH898" s="344"/>
    </row>
    <row r="899" spans="1:34"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c r="AE899" s="344"/>
      <c r="AF899" s="344"/>
      <c r="AG899" s="344"/>
      <c r="AH899" s="344"/>
    </row>
    <row r="900" spans="1:34"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c r="AE900" s="344"/>
      <c r="AF900" s="344"/>
      <c r="AG900" s="344"/>
      <c r="AH900" s="344"/>
    </row>
    <row r="901" spans="1:34"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c r="AE901" s="344"/>
      <c r="AF901" s="344"/>
      <c r="AG901" s="344"/>
      <c r="AH901" s="344"/>
    </row>
    <row r="902" spans="1:34"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c r="AE902" s="344"/>
      <c r="AF902" s="344"/>
      <c r="AG902" s="344"/>
      <c r="AH902" s="344"/>
    </row>
    <row r="903" spans="1:34"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c r="AE903" s="344"/>
      <c r="AF903" s="344"/>
      <c r="AG903" s="344"/>
      <c r="AH903" s="344"/>
    </row>
    <row r="904" spans="1:34"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c r="AE904" s="344"/>
      <c r="AF904" s="344"/>
      <c r="AG904" s="344"/>
      <c r="AH904" s="344"/>
    </row>
    <row r="905" spans="1:34"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44"/>
      <c r="AF905" s="344"/>
      <c r="AG905" s="344"/>
      <c r="AH905" s="344"/>
    </row>
    <row r="906" spans="1:34"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c r="AE906" s="344"/>
      <c r="AF906" s="344"/>
      <c r="AG906" s="344"/>
      <c r="AH906" s="344"/>
    </row>
    <row r="907" spans="1:34"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c r="AE907" s="344"/>
      <c r="AF907" s="344"/>
      <c r="AG907" s="344"/>
      <c r="AH907" s="344"/>
    </row>
    <row r="908" spans="1:34"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c r="AE908" s="344"/>
      <c r="AF908" s="344"/>
      <c r="AG908" s="344"/>
      <c r="AH908" s="344"/>
    </row>
    <row r="909" spans="1:34"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c r="AE909" s="344"/>
      <c r="AF909" s="344"/>
      <c r="AG909" s="344"/>
      <c r="AH909" s="344"/>
    </row>
    <row r="910" spans="1:34"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c r="AE910" s="344"/>
      <c r="AF910" s="344"/>
      <c r="AG910" s="344"/>
      <c r="AH910" s="344"/>
    </row>
    <row r="911" spans="1:34"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44"/>
      <c r="AF911" s="344"/>
      <c r="AG911" s="344"/>
      <c r="AH911" s="344"/>
    </row>
    <row r="912" spans="1:34"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c r="AE912" s="344"/>
      <c r="AF912" s="344"/>
      <c r="AG912" s="344"/>
      <c r="AH912" s="344"/>
    </row>
    <row r="913" spans="1:34"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c r="AE913" s="344"/>
      <c r="AF913" s="344"/>
      <c r="AG913" s="344"/>
      <c r="AH913" s="344"/>
    </row>
    <row r="914" spans="1:34"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44"/>
      <c r="AF914" s="344"/>
      <c r="AG914" s="344"/>
      <c r="AH914" s="344"/>
    </row>
    <row r="915" spans="1:34"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c r="AE915" s="344"/>
      <c r="AF915" s="344"/>
      <c r="AG915" s="344"/>
      <c r="AH915" s="344"/>
    </row>
    <row r="916" spans="1:34"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c r="AE916" s="344"/>
      <c r="AF916" s="344"/>
      <c r="AG916" s="344"/>
      <c r="AH916" s="344"/>
    </row>
    <row r="917" spans="1:34"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c r="AE917" s="344"/>
      <c r="AF917" s="344"/>
      <c r="AG917" s="344"/>
      <c r="AH917" s="344"/>
    </row>
    <row r="918" spans="1:34"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c r="AE918" s="344"/>
      <c r="AF918" s="344"/>
      <c r="AG918" s="344"/>
      <c r="AH918" s="344"/>
    </row>
    <row r="919" spans="1:34"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c r="AE919" s="344"/>
      <c r="AF919" s="344"/>
      <c r="AG919" s="344"/>
      <c r="AH919" s="344"/>
    </row>
    <row r="920" spans="1:34"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c r="AE920" s="344"/>
      <c r="AF920" s="344"/>
      <c r="AG920" s="344"/>
      <c r="AH920" s="344"/>
    </row>
    <row r="921" spans="1:34"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c r="AE921" s="344"/>
      <c r="AF921" s="344"/>
      <c r="AG921" s="344"/>
      <c r="AH921" s="344"/>
    </row>
    <row r="922" spans="1:34"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c r="AE922" s="344"/>
      <c r="AF922" s="344"/>
      <c r="AG922" s="344"/>
      <c r="AH922" s="344"/>
    </row>
    <row r="923" spans="1:34"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c r="AE923" s="344"/>
      <c r="AF923" s="344"/>
      <c r="AG923" s="344"/>
      <c r="AH923" s="344"/>
    </row>
    <row r="924" spans="1:34"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c r="AE924" s="344"/>
      <c r="AF924" s="344"/>
      <c r="AG924" s="344"/>
      <c r="AH924" s="344"/>
    </row>
    <row r="925" spans="1:34"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c r="AE925" s="344"/>
      <c r="AF925" s="344"/>
      <c r="AG925" s="344"/>
      <c r="AH925" s="344"/>
    </row>
    <row r="926" spans="1:34"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c r="AE926" s="344"/>
      <c r="AF926" s="344"/>
      <c r="AG926" s="344"/>
      <c r="AH926" s="344"/>
    </row>
    <row r="927" spans="1:34"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c r="AH927" s="344"/>
    </row>
    <row r="928" spans="1:34"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c r="AE928" s="344"/>
      <c r="AF928" s="344"/>
      <c r="AG928" s="344"/>
      <c r="AH928" s="344"/>
    </row>
    <row r="929" spans="1:34"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44"/>
      <c r="AF929" s="344"/>
      <c r="AG929" s="344"/>
      <c r="AH929" s="344"/>
    </row>
    <row r="930" spans="1:34"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44"/>
      <c r="AF930" s="344"/>
      <c r="AG930" s="344"/>
      <c r="AH930" s="344"/>
    </row>
    <row r="931" spans="1:34"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c r="AE931" s="344"/>
      <c r="AF931" s="344"/>
      <c r="AG931" s="344"/>
      <c r="AH931" s="344"/>
    </row>
    <row r="932" spans="1:34"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44"/>
      <c r="AF932" s="344"/>
      <c r="AG932" s="344"/>
      <c r="AH932" s="344"/>
    </row>
    <row r="933" spans="1:34"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c r="AE933" s="344"/>
      <c r="AF933" s="344"/>
      <c r="AG933" s="344"/>
      <c r="AH933" s="344"/>
    </row>
    <row r="934" spans="1:34"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c r="AE934" s="344"/>
      <c r="AF934" s="344"/>
      <c r="AG934" s="344"/>
      <c r="AH934" s="344"/>
    </row>
    <row r="935" spans="1:34"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c r="AE935" s="344"/>
      <c r="AF935" s="344"/>
      <c r="AG935" s="344"/>
      <c r="AH935" s="344"/>
    </row>
    <row r="936" spans="1:34"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c r="AE936" s="344"/>
      <c r="AF936" s="344"/>
      <c r="AG936" s="344"/>
      <c r="AH936" s="344"/>
    </row>
    <row r="937" spans="1:34"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c r="AE937" s="344"/>
      <c r="AF937" s="344"/>
      <c r="AG937" s="344"/>
      <c r="AH937" s="344"/>
    </row>
    <row r="938" spans="1:34"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c r="AE938" s="344"/>
      <c r="AF938" s="344"/>
      <c r="AG938" s="344"/>
      <c r="AH938" s="344"/>
    </row>
    <row r="939" spans="1:34"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c r="AE939" s="344"/>
      <c r="AF939" s="344"/>
      <c r="AG939" s="344"/>
      <c r="AH939" s="344"/>
    </row>
    <row r="940" spans="1:34"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c r="AE940" s="344"/>
      <c r="AF940" s="344"/>
      <c r="AG940" s="344"/>
      <c r="AH940" s="344"/>
    </row>
    <row r="941" spans="1:34"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c r="AE941" s="344"/>
      <c r="AF941" s="344"/>
      <c r="AG941" s="344"/>
      <c r="AH941" s="344"/>
    </row>
    <row r="942" spans="1:34"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c r="AE942" s="344"/>
      <c r="AF942" s="344"/>
      <c r="AG942" s="344"/>
      <c r="AH942" s="344"/>
    </row>
    <row r="943" spans="1:34"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c r="AE943" s="344"/>
      <c r="AF943" s="344"/>
      <c r="AG943" s="344"/>
      <c r="AH943" s="344"/>
    </row>
    <row r="944" spans="1:34"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c r="AE944" s="344"/>
      <c r="AF944" s="344"/>
      <c r="AG944" s="344"/>
      <c r="AH944" s="344"/>
    </row>
    <row r="945" spans="1:34"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c r="AH945" s="344"/>
    </row>
    <row r="946" spans="1:34"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c r="AE946" s="344"/>
      <c r="AF946" s="344"/>
      <c r="AG946" s="344"/>
      <c r="AH946" s="344"/>
    </row>
    <row r="947" spans="1:34"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44"/>
      <c r="AF947" s="344"/>
      <c r="AG947" s="344"/>
      <c r="AH947" s="344"/>
    </row>
    <row r="948" spans="1:34"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44"/>
      <c r="AF948" s="344"/>
      <c r="AG948" s="344"/>
      <c r="AH948" s="344"/>
    </row>
    <row r="949" spans="1:34"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44"/>
      <c r="AF949" s="344"/>
      <c r="AG949" s="344"/>
      <c r="AH949" s="344"/>
    </row>
    <row r="950" spans="1:34"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c r="AH950" s="344"/>
    </row>
    <row r="951" spans="1:34"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c r="AE951" s="344"/>
      <c r="AF951" s="344"/>
      <c r="AG951" s="344"/>
      <c r="AH951" s="344"/>
    </row>
    <row r="952" spans="1:34"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c r="AE952" s="344"/>
      <c r="AF952" s="344"/>
      <c r="AG952" s="344"/>
      <c r="AH952" s="344"/>
    </row>
    <row r="953" spans="1:34"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c r="AE953" s="344"/>
      <c r="AF953" s="344"/>
      <c r="AG953" s="344"/>
      <c r="AH953" s="344"/>
    </row>
    <row r="954" spans="1:34"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c r="AE954" s="344"/>
      <c r="AF954" s="344"/>
      <c r="AG954" s="344"/>
      <c r="AH954" s="344"/>
    </row>
    <row r="955" spans="1:34"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c r="AE955" s="344"/>
      <c r="AF955" s="344"/>
      <c r="AG955" s="344"/>
      <c r="AH955" s="344"/>
    </row>
    <row r="956" spans="1:34"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c r="AE956" s="344"/>
      <c r="AF956" s="344"/>
      <c r="AG956" s="344"/>
      <c r="AH956" s="344"/>
    </row>
    <row r="957" spans="1:34"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44"/>
      <c r="AF957" s="344"/>
      <c r="AG957" s="344"/>
      <c r="AH957" s="344"/>
    </row>
    <row r="958" spans="1:34"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c r="AE958" s="344"/>
      <c r="AF958" s="344"/>
      <c r="AG958" s="344"/>
      <c r="AH958" s="344"/>
    </row>
    <row r="959" spans="1:34"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c r="AE959" s="344"/>
      <c r="AF959" s="344"/>
      <c r="AG959" s="344"/>
      <c r="AH959" s="344"/>
    </row>
    <row r="960" spans="1:34"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c r="AE960" s="344"/>
      <c r="AF960" s="344"/>
      <c r="AG960" s="344"/>
      <c r="AH960" s="344"/>
    </row>
    <row r="961" spans="1:34"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c r="AF961" s="344"/>
      <c r="AG961" s="344"/>
      <c r="AH961" s="344"/>
    </row>
    <row r="962" spans="1:34"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c r="AF962" s="344"/>
      <c r="AG962" s="344"/>
      <c r="AH962" s="344"/>
    </row>
    <row r="963" spans="1:34"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c r="AE963" s="344"/>
      <c r="AF963" s="344"/>
      <c r="AG963" s="344"/>
      <c r="AH963" s="344"/>
    </row>
    <row r="964" spans="1:34"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c r="AE964" s="344"/>
      <c r="AF964" s="344"/>
      <c r="AG964" s="344"/>
      <c r="AH964" s="344"/>
    </row>
    <row r="965" spans="1:34"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c r="AE965" s="344"/>
      <c r="AF965" s="344"/>
      <c r="AG965" s="344"/>
      <c r="AH965" s="344"/>
    </row>
    <row r="966" spans="1:34"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44"/>
      <c r="AF966" s="344"/>
      <c r="AG966" s="344"/>
      <c r="AH966" s="344"/>
    </row>
    <row r="967" spans="1:34"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c r="AE967" s="344"/>
      <c r="AF967" s="344"/>
      <c r="AG967" s="344"/>
      <c r="AH967" s="344"/>
    </row>
    <row r="968" spans="1:34"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c r="AE968" s="344"/>
      <c r="AF968" s="344"/>
      <c r="AG968" s="344"/>
      <c r="AH968" s="344"/>
    </row>
    <row r="969" spans="1:34"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c r="AE969" s="344"/>
      <c r="AF969" s="344"/>
      <c r="AG969" s="344"/>
      <c r="AH969" s="344"/>
    </row>
    <row r="970" spans="1:34"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c r="AE970" s="344"/>
      <c r="AF970" s="344"/>
      <c r="AG970" s="344"/>
      <c r="AH970" s="344"/>
    </row>
    <row r="971" spans="1:34"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c r="AE971" s="344"/>
      <c r="AF971" s="344"/>
      <c r="AG971" s="344"/>
      <c r="AH971" s="344"/>
    </row>
    <row r="972" spans="1:34"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c r="AE972" s="344"/>
      <c r="AF972" s="344"/>
      <c r="AG972" s="344"/>
      <c r="AH972" s="344"/>
    </row>
    <row r="973" spans="1:34"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c r="AE973" s="344"/>
      <c r="AF973" s="344"/>
      <c r="AG973" s="344"/>
      <c r="AH973" s="344"/>
    </row>
    <row r="974" spans="1:34"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c r="AE974" s="344"/>
      <c r="AF974" s="344"/>
      <c r="AG974" s="344"/>
      <c r="AH974" s="344"/>
    </row>
    <row r="975" spans="1:34"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c r="AE975" s="344"/>
      <c r="AF975" s="344"/>
      <c r="AG975" s="344"/>
      <c r="AH975" s="344"/>
    </row>
    <row r="976" spans="1:34"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c r="AE976" s="344"/>
      <c r="AF976" s="344"/>
      <c r="AG976" s="344"/>
      <c r="AH976" s="344"/>
    </row>
    <row r="977" spans="1:34"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44"/>
      <c r="AF977" s="344"/>
      <c r="AG977" s="344"/>
      <c r="AH977" s="344"/>
    </row>
    <row r="978" spans="1:34"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c r="AE978" s="344"/>
      <c r="AF978" s="344"/>
      <c r="AG978" s="344"/>
      <c r="AH978" s="344"/>
    </row>
    <row r="979" spans="1:34"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c r="AE979" s="344"/>
      <c r="AF979" s="344"/>
      <c r="AG979" s="344"/>
      <c r="AH979" s="344"/>
    </row>
    <row r="980" spans="1:34"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c r="AE980" s="344"/>
      <c r="AF980" s="344"/>
      <c r="AG980" s="344"/>
      <c r="AH980" s="344"/>
    </row>
    <row r="981" spans="1:34"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c r="AE981" s="344"/>
      <c r="AF981" s="344"/>
      <c r="AG981" s="344"/>
      <c r="AH981" s="344"/>
    </row>
    <row r="982" spans="1:34"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c r="AE982" s="344"/>
      <c r="AF982" s="344"/>
      <c r="AG982" s="344"/>
      <c r="AH982" s="344"/>
    </row>
    <row r="983" spans="1:34"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c r="AE983" s="344"/>
      <c r="AF983" s="344"/>
      <c r="AG983" s="344"/>
      <c r="AH983" s="344"/>
    </row>
    <row r="984" spans="1:34"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44"/>
      <c r="AF984" s="344"/>
      <c r="AG984" s="344"/>
      <c r="AH984" s="344"/>
    </row>
    <row r="985" spans="1:34"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c r="AE985" s="344"/>
      <c r="AF985" s="344"/>
      <c r="AG985" s="344"/>
      <c r="AH985" s="344"/>
    </row>
    <row r="986" spans="1:34"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c r="AE986" s="344"/>
      <c r="AF986" s="344"/>
      <c r="AG986" s="344"/>
      <c r="AH986" s="344"/>
    </row>
    <row r="987" spans="1:34"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c r="AE987" s="344"/>
      <c r="AF987" s="344"/>
      <c r="AG987" s="344"/>
      <c r="AH987" s="344"/>
    </row>
    <row r="988" spans="1:34"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c r="AE988" s="344"/>
      <c r="AF988" s="344"/>
      <c r="AG988" s="344"/>
      <c r="AH988" s="344"/>
    </row>
    <row r="989" spans="1:34"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c r="AE989" s="344"/>
      <c r="AF989" s="344"/>
      <c r="AG989" s="344"/>
      <c r="AH989" s="344"/>
    </row>
    <row r="990" spans="1:34"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c r="AE990" s="344"/>
      <c r="AF990" s="344"/>
      <c r="AG990" s="344"/>
      <c r="AH990" s="344"/>
    </row>
    <row r="991" spans="1:34"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c r="AE991" s="344"/>
      <c r="AF991" s="344"/>
      <c r="AG991" s="344"/>
      <c r="AH991" s="344"/>
    </row>
    <row r="992" spans="1:34"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c r="AE992" s="344"/>
      <c r="AF992" s="344"/>
      <c r="AG992" s="344"/>
      <c r="AH992" s="344"/>
    </row>
    <row r="993" spans="1:34"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c r="AE993" s="344"/>
      <c r="AF993" s="344"/>
      <c r="AG993" s="344"/>
      <c r="AH993" s="344"/>
    </row>
    <row r="994" spans="1:34"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c r="AE994" s="344"/>
      <c r="AF994" s="344"/>
      <c r="AG994" s="344"/>
      <c r="AH994" s="344"/>
    </row>
    <row r="995" spans="1:34"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c r="AE995" s="344"/>
      <c r="AF995" s="344"/>
      <c r="AG995" s="344"/>
      <c r="AH995" s="344"/>
    </row>
    <row r="996" spans="1:34"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44"/>
      <c r="AF996" s="344"/>
      <c r="AG996" s="344"/>
      <c r="AH996" s="344"/>
    </row>
    <row r="997" spans="1:34"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44"/>
      <c r="AF997" s="344"/>
      <c r="AG997" s="344"/>
      <c r="AH997" s="344"/>
    </row>
    <row r="998" spans="1:34"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44"/>
      <c r="AF998" s="344"/>
      <c r="AG998" s="344"/>
      <c r="AH998" s="344"/>
    </row>
    <row r="999" spans="1:34"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c r="AE999" s="344"/>
      <c r="AF999" s="344"/>
      <c r="AG999" s="344"/>
      <c r="AH999" s="344"/>
    </row>
    <row r="1000" spans="1:34"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c r="AE1000" s="344"/>
      <c r="AF1000" s="344"/>
      <c r="AG1000" s="344"/>
      <c r="AH1000" s="34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399"/>
      <c r="B3" s="768"/>
      <c r="C3" s="768"/>
      <c r="D3" s="768"/>
      <c r="E3" s="768"/>
      <c r="F3" s="768"/>
      <c r="G3" s="768"/>
      <c r="H3" s="768"/>
      <c r="I3" s="768"/>
      <c r="J3" s="768"/>
      <c r="K3" s="768"/>
      <c r="L3" s="768"/>
      <c r="M3" s="768"/>
      <c r="N3" s="768"/>
      <c r="O3" s="768"/>
      <c r="P3" s="2"/>
      <c r="Q3" s="1"/>
      <c r="R3" s="1"/>
      <c r="S3" s="1"/>
      <c r="T3" s="1"/>
      <c r="U3" s="1"/>
      <c r="V3" s="1"/>
      <c r="W3" s="1"/>
      <c r="X3" s="1"/>
      <c r="Y3" s="1"/>
      <c r="Z3" s="1"/>
      <c r="AA3" s="1"/>
      <c r="AB3" s="1"/>
    </row>
    <row r="4" spans="1:28" ht="39.75" customHeight="1">
      <c r="A4" s="400" t="s">
        <v>91</v>
      </c>
      <c r="B4" s="768"/>
      <c r="C4" s="768"/>
      <c r="D4" s="768"/>
      <c r="E4" s="768"/>
      <c r="F4" s="768"/>
      <c r="G4" s="768"/>
      <c r="H4" s="768"/>
      <c r="I4" s="768"/>
      <c r="J4" s="768"/>
      <c r="K4" s="768"/>
      <c r="L4" s="768"/>
      <c r="M4" s="768"/>
      <c r="N4" s="768"/>
      <c r="O4" s="768"/>
      <c r="P4" s="2"/>
      <c r="Q4" s="1"/>
      <c r="R4" s="1"/>
      <c r="S4" s="1"/>
      <c r="T4" s="1"/>
      <c r="U4" s="1"/>
      <c r="V4" s="1"/>
      <c r="W4" s="1"/>
      <c r="X4" s="1"/>
      <c r="Y4" s="1"/>
      <c r="Z4" s="1"/>
      <c r="AA4" s="1"/>
      <c r="AB4" s="1"/>
    </row>
    <row r="5" spans="1:28" ht="21" hidden="1" customHeight="1">
      <c r="A5" s="399"/>
      <c r="B5" s="768"/>
      <c r="C5" s="768"/>
      <c r="D5" s="768"/>
      <c r="E5" s="768"/>
      <c r="F5" s="768"/>
      <c r="G5" s="768"/>
      <c r="H5" s="768"/>
      <c r="I5" s="768"/>
      <c r="J5" s="768"/>
      <c r="K5" s="768"/>
      <c r="L5" s="768"/>
      <c r="M5" s="768"/>
      <c r="N5" s="768"/>
      <c r="O5" s="768"/>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401" t="s">
        <v>92</v>
      </c>
      <c r="C7" s="768"/>
      <c r="D7" s="768"/>
      <c r="E7" s="1"/>
      <c r="F7" s="402">
        <v>2024</v>
      </c>
      <c r="G7" s="769"/>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768"/>
      <c r="C8" s="768"/>
      <c r="D8" s="768"/>
      <c r="E8" s="1"/>
      <c r="F8" s="403">
        <v>16263770000</v>
      </c>
      <c r="G8" s="769"/>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37"/>
      <c r="Q10" s="1"/>
      <c r="R10" s="1"/>
      <c r="S10" s="1"/>
      <c r="T10" s="1"/>
      <c r="U10" s="1"/>
      <c r="V10" s="1"/>
      <c r="W10" s="1"/>
      <c r="X10" s="1"/>
      <c r="Y10" s="1"/>
      <c r="Z10" s="1"/>
      <c r="AA10" s="1"/>
      <c r="AB10" s="1"/>
    </row>
    <row r="11" spans="1:28" ht="20.25" customHeight="1">
      <c r="A11" s="396" t="s">
        <v>94</v>
      </c>
      <c r="B11" s="768"/>
      <c r="C11" s="768"/>
      <c r="D11" s="768"/>
      <c r="E11" s="768"/>
      <c r="F11" s="768"/>
      <c r="G11" s="768"/>
      <c r="H11" s="768"/>
      <c r="I11" s="768"/>
      <c r="J11" s="768"/>
      <c r="K11" s="768"/>
      <c r="L11" s="768"/>
      <c r="M11" s="768"/>
      <c r="N11" s="768"/>
      <c r="O11" s="768"/>
      <c r="P11" s="338"/>
      <c r="Q11" s="339"/>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38"/>
      <c r="Q12" s="339"/>
      <c r="R12" s="1"/>
      <c r="S12" s="1"/>
      <c r="T12" s="1"/>
      <c r="U12" s="1"/>
      <c r="V12" s="1"/>
      <c r="W12" s="1"/>
      <c r="X12" s="1"/>
      <c r="Y12" s="1"/>
      <c r="Z12" s="1"/>
      <c r="AA12" s="1"/>
      <c r="AB12" s="1"/>
    </row>
    <row r="13" spans="1:28" ht="21.75" customHeight="1">
      <c r="A13" s="391" t="s">
        <v>95</v>
      </c>
      <c r="B13" s="395" t="s">
        <v>96</v>
      </c>
      <c r="C13" s="5"/>
      <c r="D13" s="7" t="s">
        <v>97</v>
      </c>
      <c r="E13" s="5"/>
      <c r="F13" s="8" t="s">
        <v>98</v>
      </c>
      <c r="G13" s="5"/>
      <c r="H13" s="8" t="s">
        <v>98</v>
      </c>
      <c r="I13" s="5"/>
      <c r="J13" s="8" t="s">
        <v>99</v>
      </c>
      <c r="K13" s="9">
        <v>2024</v>
      </c>
      <c r="L13" s="9">
        <v>2025</v>
      </c>
      <c r="M13" s="9">
        <v>2026</v>
      </c>
      <c r="N13" s="9">
        <v>2027</v>
      </c>
      <c r="O13" s="9" t="s">
        <v>93</v>
      </c>
      <c r="P13" s="340"/>
      <c r="Q13" s="1"/>
      <c r="R13" s="1"/>
      <c r="S13" s="1"/>
      <c r="T13" s="1"/>
      <c r="U13" s="1"/>
      <c r="V13" s="1"/>
      <c r="W13" s="1"/>
      <c r="X13" s="1"/>
      <c r="Y13" s="1"/>
      <c r="Z13" s="1"/>
      <c r="AA13" s="1"/>
      <c r="AB13" s="1"/>
    </row>
    <row r="14" spans="1:28" ht="21.75" customHeight="1">
      <c r="A14" s="768"/>
      <c r="B14" s="770"/>
      <c r="C14" s="5"/>
      <c r="D14" s="394">
        <v>1</v>
      </c>
      <c r="E14" s="5"/>
      <c r="F14" s="394" t="s">
        <v>21</v>
      </c>
      <c r="G14" s="5"/>
      <c r="H14" s="394"/>
      <c r="I14" s="5"/>
      <c r="J14" s="10" t="s">
        <v>100</v>
      </c>
      <c r="K14" s="11">
        <v>15</v>
      </c>
      <c r="L14" s="12">
        <v>50</v>
      </c>
      <c r="M14" s="12">
        <v>85</v>
      </c>
      <c r="N14" s="13">
        <v>100</v>
      </c>
      <c r="O14" s="11">
        <v>100</v>
      </c>
      <c r="P14" s="337"/>
      <c r="Q14" s="1"/>
      <c r="R14" s="1"/>
      <c r="S14" s="1"/>
      <c r="T14" s="1"/>
      <c r="U14" s="1"/>
      <c r="V14" s="1"/>
      <c r="W14" s="1"/>
      <c r="X14" s="1"/>
      <c r="Y14" s="1"/>
      <c r="Z14" s="1"/>
      <c r="AA14" s="1"/>
      <c r="AB14" s="1"/>
    </row>
    <row r="15" spans="1:28" ht="21.75" customHeight="1">
      <c r="A15" s="768"/>
      <c r="B15" s="771"/>
      <c r="C15" s="5"/>
      <c r="D15" s="771"/>
      <c r="E15" s="5"/>
      <c r="F15" s="771"/>
      <c r="G15" s="5"/>
      <c r="H15" s="771"/>
      <c r="I15" s="5"/>
      <c r="J15" s="10" t="s">
        <v>101</v>
      </c>
      <c r="K15" s="4"/>
      <c r="L15" s="4"/>
      <c r="M15" s="4"/>
      <c r="N15" s="4"/>
      <c r="O15" s="4">
        <f t="shared" ref="O15" si="0">SUM(K15:N15)</f>
        <v>0</v>
      </c>
      <c r="P15" s="337"/>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41"/>
      <c r="Q16" s="1"/>
      <c r="R16" s="1"/>
      <c r="S16" s="1"/>
      <c r="T16" s="1"/>
      <c r="U16" s="1"/>
      <c r="V16" s="1"/>
      <c r="W16" s="1"/>
      <c r="X16" s="1"/>
      <c r="Y16" s="1"/>
      <c r="Z16" s="1"/>
      <c r="AA16" s="1"/>
      <c r="AB16" s="1"/>
    </row>
    <row r="17" spans="1:28" ht="15" customHeight="1">
      <c r="A17" s="404" t="s">
        <v>102</v>
      </c>
      <c r="B17" s="768"/>
      <c r="C17" s="768"/>
      <c r="D17" s="768"/>
      <c r="E17" s="768"/>
      <c r="F17" s="768"/>
      <c r="G17" s="768"/>
      <c r="H17" s="768"/>
      <c r="I17" s="768"/>
      <c r="J17" s="768"/>
      <c r="K17" s="768"/>
      <c r="L17" s="768"/>
      <c r="M17" s="768"/>
      <c r="N17" s="768"/>
      <c r="O17" s="768"/>
      <c r="P17" s="342"/>
      <c r="Q17" s="1"/>
      <c r="R17" s="1"/>
      <c r="S17" s="1"/>
      <c r="T17" s="1"/>
      <c r="U17" s="1"/>
      <c r="V17" s="1"/>
      <c r="W17" s="1"/>
      <c r="X17" s="1"/>
      <c r="Y17" s="1"/>
      <c r="Z17" s="1"/>
      <c r="AA17" s="1"/>
      <c r="AB17" s="1"/>
    </row>
    <row r="18" spans="1:28" ht="26.25" customHeight="1">
      <c r="A18" s="391" t="s">
        <v>103</v>
      </c>
      <c r="B18" s="397" t="s">
        <v>104</v>
      </c>
      <c r="C18" s="5"/>
      <c r="D18" s="55" t="s">
        <v>105</v>
      </c>
      <c r="E18" s="5"/>
      <c r="F18" s="56" t="s">
        <v>98</v>
      </c>
      <c r="G18" s="5"/>
      <c r="H18" s="58" t="s">
        <v>106</v>
      </c>
      <c r="I18" s="5"/>
      <c r="J18" s="56" t="s">
        <v>99</v>
      </c>
      <c r="K18" s="57">
        <v>2024</v>
      </c>
      <c r="L18" s="57">
        <v>2025</v>
      </c>
      <c r="M18" s="57">
        <v>2026</v>
      </c>
      <c r="N18" s="57">
        <v>2027</v>
      </c>
      <c r="O18" s="57" t="s">
        <v>93</v>
      </c>
      <c r="P18" s="340"/>
      <c r="Q18" s="1"/>
      <c r="R18" s="1"/>
      <c r="S18" s="1"/>
      <c r="T18" s="1"/>
      <c r="U18" s="1"/>
      <c r="V18" s="1"/>
      <c r="W18" s="1"/>
      <c r="X18" s="1"/>
      <c r="Y18" s="1"/>
      <c r="Z18" s="1"/>
      <c r="AA18" s="1"/>
      <c r="AB18" s="1"/>
    </row>
    <row r="19" spans="1:28" ht="15" customHeight="1">
      <c r="A19" s="768"/>
      <c r="B19" s="770"/>
      <c r="C19" s="5"/>
      <c r="D19" s="394">
        <v>1</v>
      </c>
      <c r="E19" s="5"/>
      <c r="F19" s="394" t="s">
        <v>23</v>
      </c>
      <c r="G19" s="5"/>
      <c r="H19" s="394">
        <v>10</v>
      </c>
      <c r="I19" s="5"/>
      <c r="J19" s="10" t="s">
        <v>100</v>
      </c>
      <c r="K19" s="11">
        <v>1</v>
      </c>
      <c r="L19" s="12">
        <v>1</v>
      </c>
      <c r="M19" s="12">
        <v>1</v>
      </c>
      <c r="N19" s="12">
        <v>1</v>
      </c>
      <c r="O19" s="15">
        <v>1</v>
      </c>
      <c r="P19" s="337"/>
      <c r="Q19" s="1"/>
      <c r="R19" s="1"/>
      <c r="S19" s="1"/>
      <c r="T19" s="1"/>
      <c r="U19" s="1"/>
      <c r="V19" s="1"/>
      <c r="W19" s="1"/>
      <c r="X19" s="1"/>
      <c r="Y19" s="1"/>
      <c r="Z19" s="1"/>
      <c r="AA19" s="1"/>
      <c r="AB19" s="1"/>
    </row>
    <row r="20" spans="1:28" ht="15" customHeight="1">
      <c r="A20" s="768"/>
      <c r="B20" s="771"/>
      <c r="C20" s="5"/>
      <c r="D20" s="771"/>
      <c r="E20" s="5"/>
      <c r="F20" s="771"/>
      <c r="G20" s="5"/>
      <c r="H20" s="771"/>
      <c r="I20" s="5"/>
      <c r="J20" s="10" t="s">
        <v>101</v>
      </c>
      <c r="K20" s="16">
        <v>888953000</v>
      </c>
      <c r="L20" s="16">
        <v>1449000000</v>
      </c>
      <c r="M20" s="16">
        <v>1491000000</v>
      </c>
      <c r="N20" s="16">
        <v>1535000000</v>
      </c>
      <c r="O20" s="15">
        <f>+SUM(K20:N20)</f>
        <v>5363953000</v>
      </c>
      <c r="P20" s="343"/>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37"/>
      <c r="Q21" s="1"/>
      <c r="R21" s="1"/>
      <c r="S21" s="1"/>
      <c r="T21" s="1"/>
      <c r="U21" s="1"/>
      <c r="V21" s="1"/>
      <c r="W21" s="1"/>
      <c r="X21" s="1"/>
      <c r="Y21" s="1"/>
      <c r="Z21" s="1"/>
      <c r="AA21" s="1"/>
      <c r="AB21" s="1"/>
    </row>
    <row r="22" spans="1:28" ht="26.25" customHeight="1">
      <c r="A22" s="391" t="s">
        <v>103</v>
      </c>
      <c r="B22" s="392" t="s">
        <v>107</v>
      </c>
      <c r="C22" s="5"/>
      <c r="D22" s="59" t="s">
        <v>105</v>
      </c>
      <c r="E22" s="5"/>
      <c r="F22" s="60" t="s">
        <v>98</v>
      </c>
      <c r="G22" s="5"/>
      <c r="H22" s="60" t="s">
        <v>106</v>
      </c>
      <c r="I22" s="5"/>
      <c r="J22" s="60" t="s">
        <v>99</v>
      </c>
      <c r="K22" s="61">
        <v>2024</v>
      </c>
      <c r="L22" s="61">
        <v>2025</v>
      </c>
      <c r="M22" s="61">
        <v>2026</v>
      </c>
      <c r="N22" s="61">
        <v>2027</v>
      </c>
      <c r="O22" s="61" t="s">
        <v>93</v>
      </c>
      <c r="P22" s="340"/>
      <c r="Q22" s="1"/>
      <c r="R22" s="1"/>
      <c r="S22" s="1"/>
      <c r="T22" s="1"/>
      <c r="U22" s="1"/>
      <c r="V22" s="1"/>
      <c r="W22" s="1"/>
      <c r="X22" s="1"/>
      <c r="Y22" s="1"/>
      <c r="Z22" s="1"/>
      <c r="AA22" s="1"/>
      <c r="AB22" s="1"/>
    </row>
    <row r="23" spans="1:28" ht="15" customHeight="1">
      <c r="A23" s="768"/>
      <c r="B23" s="770"/>
      <c r="C23" s="5"/>
      <c r="D23" s="394">
        <v>1</v>
      </c>
      <c r="E23" s="5"/>
      <c r="F23" s="394" t="s">
        <v>23</v>
      </c>
      <c r="G23" s="5"/>
      <c r="H23" s="394">
        <v>10</v>
      </c>
      <c r="I23" s="5"/>
      <c r="J23" s="10" t="s">
        <v>100</v>
      </c>
      <c r="K23" s="11">
        <v>1</v>
      </c>
      <c r="L23" s="12">
        <v>1</v>
      </c>
      <c r="M23" s="12">
        <v>1</v>
      </c>
      <c r="N23" s="12">
        <v>1</v>
      </c>
      <c r="O23" s="15">
        <v>1</v>
      </c>
      <c r="P23" s="337"/>
      <c r="Q23" s="14"/>
      <c r="R23" s="1"/>
      <c r="S23" s="1"/>
      <c r="T23" s="1"/>
      <c r="U23" s="1"/>
      <c r="V23" s="1"/>
      <c r="W23" s="1"/>
      <c r="X23" s="1"/>
      <c r="Y23" s="1"/>
      <c r="Z23" s="1"/>
      <c r="AA23" s="1"/>
      <c r="AB23" s="1"/>
    </row>
    <row r="24" spans="1:28" ht="15" customHeight="1">
      <c r="A24" s="768"/>
      <c r="B24" s="771"/>
      <c r="C24" s="5"/>
      <c r="D24" s="771"/>
      <c r="E24" s="5"/>
      <c r="F24" s="771"/>
      <c r="G24" s="5"/>
      <c r="H24" s="771"/>
      <c r="I24" s="5"/>
      <c r="J24" s="10" t="s">
        <v>101</v>
      </c>
      <c r="K24" s="16">
        <v>4981991000</v>
      </c>
      <c r="L24" s="16">
        <v>4590500000</v>
      </c>
      <c r="M24" s="16">
        <v>4888100000</v>
      </c>
      <c r="N24" s="16">
        <v>10463515000</v>
      </c>
      <c r="O24" s="15">
        <f>+SUM(K24:N24)</f>
        <v>24924106000</v>
      </c>
      <c r="P24" s="343"/>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37"/>
      <c r="Q25" s="1"/>
      <c r="R25" s="1"/>
      <c r="S25" s="1"/>
      <c r="T25" s="1"/>
      <c r="U25" s="1"/>
      <c r="V25" s="1"/>
      <c r="W25" s="1"/>
      <c r="X25" s="1"/>
      <c r="Y25" s="1"/>
      <c r="Z25" s="1"/>
      <c r="AA25" s="1"/>
      <c r="AB25" s="1"/>
    </row>
    <row r="26" spans="1:28" ht="26.25" customHeight="1">
      <c r="A26" s="391" t="s">
        <v>103</v>
      </c>
      <c r="B26" s="398" t="s">
        <v>108</v>
      </c>
      <c r="C26" s="5"/>
      <c r="D26" s="62" t="s">
        <v>105</v>
      </c>
      <c r="E26" s="5"/>
      <c r="F26" s="63" t="s">
        <v>98</v>
      </c>
      <c r="G26" s="5"/>
      <c r="H26" s="63" t="s">
        <v>106</v>
      </c>
      <c r="I26" s="5"/>
      <c r="J26" s="63" t="s">
        <v>99</v>
      </c>
      <c r="K26" s="64">
        <v>2024</v>
      </c>
      <c r="L26" s="64">
        <v>2025</v>
      </c>
      <c r="M26" s="64">
        <v>2026</v>
      </c>
      <c r="N26" s="64">
        <v>2027</v>
      </c>
      <c r="O26" s="64" t="s">
        <v>93</v>
      </c>
      <c r="P26" s="340"/>
      <c r="Q26" s="1"/>
      <c r="R26" s="1"/>
      <c r="S26" s="1"/>
      <c r="T26" s="1"/>
      <c r="U26" s="1"/>
      <c r="V26" s="1"/>
      <c r="W26" s="1"/>
      <c r="X26" s="1"/>
      <c r="Y26" s="1"/>
      <c r="Z26" s="1"/>
      <c r="AA26" s="1"/>
      <c r="AB26" s="1"/>
    </row>
    <row r="27" spans="1:28" ht="15" customHeight="1">
      <c r="A27" s="768"/>
      <c r="B27" s="772"/>
      <c r="C27" s="5"/>
      <c r="D27" s="394">
        <v>1</v>
      </c>
      <c r="E27" s="5"/>
      <c r="F27" s="394" t="s">
        <v>23</v>
      </c>
      <c r="G27" s="5"/>
      <c r="H27" s="394">
        <v>10</v>
      </c>
      <c r="I27" s="5"/>
      <c r="J27" s="10" t="s">
        <v>100</v>
      </c>
      <c r="K27" s="11">
        <v>1</v>
      </c>
      <c r="L27" s="12">
        <v>1</v>
      </c>
      <c r="M27" s="12">
        <v>1</v>
      </c>
      <c r="N27" s="12">
        <v>1</v>
      </c>
      <c r="O27" s="15">
        <v>1</v>
      </c>
      <c r="P27" s="337"/>
      <c r="Q27" s="1"/>
      <c r="R27" s="1"/>
      <c r="S27" s="1"/>
      <c r="T27" s="1"/>
      <c r="U27" s="1"/>
      <c r="V27" s="1"/>
      <c r="W27" s="1"/>
      <c r="X27" s="1"/>
      <c r="Y27" s="1"/>
      <c r="Z27" s="1"/>
      <c r="AA27" s="1"/>
      <c r="AB27" s="1"/>
    </row>
    <row r="28" spans="1:28" ht="15" customHeight="1">
      <c r="A28" s="768"/>
      <c r="B28" s="773"/>
      <c r="C28" s="5"/>
      <c r="D28" s="771"/>
      <c r="E28" s="5"/>
      <c r="F28" s="771"/>
      <c r="G28" s="5"/>
      <c r="H28" s="771"/>
      <c r="I28" s="5"/>
      <c r="J28" s="10" t="s">
        <v>101</v>
      </c>
      <c r="K28" s="16">
        <v>140634000</v>
      </c>
      <c r="L28" s="16">
        <v>332000000</v>
      </c>
      <c r="M28" s="16">
        <v>400000000</v>
      </c>
      <c r="N28" s="16">
        <v>332000000</v>
      </c>
      <c r="O28" s="15">
        <f>+SUM(K28:N28)</f>
        <v>1204634000</v>
      </c>
      <c r="P28" s="343"/>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37"/>
      <c r="Q29" s="1"/>
      <c r="R29" s="1"/>
      <c r="S29" s="1"/>
      <c r="T29" s="1"/>
      <c r="U29" s="1"/>
      <c r="V29" s="1"/>
      <c r="W29" s="1"/>
      <c r="X29" s="1"/>
      <c r="Y29" s="1"/>
      <c r="Z29" s="1"/>
      <c r="AA29" s="1"/>
      <c r="AB29" s="1"/>
    </row>
    <row r="30" spans="1:28" ht="26.25" customHeight="1">
      <c r="A30" s="391" t="s">
        <v>103</v>
      </c>
      <c r="B30" s="410" t="s">
        <v>109</v>
      </c>
      <c r="C30" s="5"/>
      <c r="D30" s="65" t="s">
        <v>105</v>
      </c>
      <c r="E30" s="5"/>
      <c r="F30" s="66" t="s">
        <v>98</v>
      </c>
      <c r="G30" s="5"/>
      <c r="H30" s="66" t="s">
        <v>106</v>
      </c>
      <c r="I30" s="5"/>
      <c r="J30" s="66" t="s">
        <v>99</v>
      </c>
      <c r="K30" s="67">
        <v>2024</v>
      </c>
      <c r="L30" s="67">
        <v>2025</v>
      </c>
      <c r="M30" s="67">
        <v>2026</v>
      </c>
      <c r="N30" s="67">
        <v>2027</v>
      </c>
      <c r="O30" s="67" t="s">
        <v>93</v>
      </c>
      <c r="P30" s="340"/>
      <c r="Q30" s="1"/>
      <c r="R30" s="1"/>
      <c r="S30" s="1"/>
      <c r="T30" s="1"/>
      <c r="U30" s="1"/>
      <c r="V30" s="1"/>
      <c r="W30" s="1"/>
      <c r="X30" s="1"/>
      <c r="Y30" s="1"/>
      <c r="Z30" s="1"/>
      <c r="AA30" s="1"/>
      <c r="AB30" s="1"/>
    </row>
    <row r="31" spans="1:28" ht="15" customHeight="1">
      <c r="A31" s="768"/>
      <c r="B31" s="770"/>
      <c r="C31" s="5"/>
      <c r="D31" s="394">
        <v>100</v>
      </c>
      <c r="E31" s="5"/>
      <c r="F31" s="394" t="s">
        <v>33</v>
      </c>
      <c r="G31" s="5"/>
      <c r="H31" s="394">
        <v>15</v>
      </c>
      <c r="I31" s="5"/>
      <c r="J31" s="10" t="s">
        <v>100</v>
      </c>
      <c r="K31" s="19">
        <v>0.15</v>
      </c>
      <c r="L31" s="19">
        <v>0.5</v>
      </c>
      <c r="M31" s="19">
        <v>0.85</v>
      </c>
      <c r="N31" s="19">
        <v>1</v>
      </c>
      <c r="O31" s="20">
        <v>100</v>
      </c>
      <c r="P31" s="337"/>
      <c r="Q31" s="1"/>
      <c r="R31" s="1"/>
      <c r="S31" s="1"/>
      <c r="T31" s="1"/>
      <c r="U31" s="1"/>
      <c r="V31" s="1"/>
      <c r="W31" s="1"/>
      <c r="X31" s="1"/>
      <c r="Y31" s="1"/>
      <c r="Z31" s="1"/>
      <c r="AA31" s="1"/>
      <c r="AB31" s="1"/>
    </row>
    <row r="32" spans="1:28" ht="15" customHeight="1">
      <c r="A32" s="768"/>
      <c r="B32" s="771"/>
      <c r="C32" s="5"/>
      <c r="D32" s="771"/>
      <c r="E32" s="5"/>
      <c r="F32" s="771"/>
      <c r="G32" s="5"/>
      <c r="H32" s="771"/>
      <c r="I32" s="5"/>
      <c r="J32" s="10" t="s">
        <v>101</v>
      </c>
      <c r="K32" s="16">
        <v>265950000</v>
      </c>
      <c r="L32" s="16">
        <v>699000000</v>
      </c>
      <c r="M32" s="16">
        <v>808000000</v>
      </c>
      <c r="N32" s="16">
        <v>812000000</v>
      </c>
      <c r="O32" s="15">
        <f>+SUM(K32:N32)</f>
        <v>2584950000</v>
      </c>
      <c r="P32" s="343"/>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37"/>
      <c r="Q33" s="1"/>
      <c r="R33" s="1"/>
      <c r="S33" s="1"/>
      <c r="T33" s="1"/>
      <c r="U33" s="1"/>
      <c r="V33" s="1"/>
      <c r="W33" s="1"/>
      <c r="X33" s="1"/>
      <c r="Y33" s="1"/>
      <c r="Z33" s="1"/>
      <c r="AA33" s="1"/>
      <c r="AB33" s="1"/>
    </row>
    <row r="34" spans="1:28" ht="15" customHeight="1">
      <c r="A34" s="396" t="s">
        <v>110</v>
      </c>
      <c r="B34" s="768"/>
      <c r="C34" s="768"/>
      <c r="D34" s="768"/>
      <c r="E34" s="768"/>
      <c r="F34" s="768"/>
      <c r="G34" s="768"/>
      <c r="H34" s="768"/>
      <c r="I34" s="768"/>
      <c r="J34" s="768"/>
      <c r="K34" s="768"/>
      <c r="L34" s="768"/>
      <c r="M34" s="768"/>
      <c r="N34" s="768"/>
      <c r="O34" s="768"/>
      <c r="P34" s="337"/>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38"/>
      <c r="Q35" s="339"/>
      <c r="R35" s="1"/>
      <c r="S35" s="1"/>
      <c r="T35" s="1"/>
      <c r="U35" s="1"/>
      <c r="V35" s="1"/>
      <c r="W35" s="1"/>
      <c r="X35" s="1"/>
      <c r="Y35" s="1"/>
      <c r="Z35" s="1"/>
      <c r="AA35" s="1"/>
      <c r="AB35" s="1"/>
    </row>
    <row r="36" spans="1:28" ht="21.75" customHeight="1">
      <c r="A36" s="391" t="s">
        <v>95</v>
      </c>
      <c r="B36" s="395" t="s">
        <v>111</v>
      </c>
      <c r="C36" s="5"/>
      <c r="D36" s="7" t="s">
        <v>97</v>
      </c>
      <c r="E36" s="5"/>
      <c r="F36" s="8" t="s">
        <v>98</v>
      </c>
      <c r="G36" s="5"/>
      <c r="H36" s="8" t="s">
        <v>106</v>
      </c>
      <c r="I36" s="5"/>
      <c r="J36" s="8" t="s">
        <v>99</v>
      </c>
      <c r="K36" s="9">
        <v>2024</v>
      </c>
      <c r="L36" s="9">
        <v>2025</v>
      </c>
      <c r="M36" s="9">
        <v>2026</v>
      </c>
      <c r="N36" s="9">
        <v>2027</v>
      </c>
      <c r="O36" s="9" t="s">
        <v>93</v>
      </c>
      <c r="P36" s="340"/>
      <c r="Q36" s="1"/>
      <c r="R36" s="1"/>
      <c r="S36" s="1"/>
      <c r="T36" s="1"/>
      <c r="U36" s="1"/>
      <c r="V36" s="1"/>
      <c r="W36" s="1"/>
      <c r="X36" s="1"/>
      <c r="Y36" s="1"/>
      <c r="Z36" s="1"/>
      <c r="AA36" s="1"/>
      <c r="AB36" s="1"/>
    </row>
    <row r="37" spans="1:28" ht="21.75" customHeight="1">
      <c r="A37" s="768"/>
      <c r="B37" s="770"/>
      <c r="C37" s="5"/>
      <c r="D37" s="394">
        <v>5</v>
      </c>
      <c r="E37" s="5"/>
      <c r="F37" s="394" t="s">
        <v>21</v>
      </c>
      <c r="G37" s="5"/>
      <c r="H37" s="394">
        <v>15</v>
      </c>
      <c r="I37" s="5"/>
      <c r="J37" s="10" t="s">
        <v>100</v>
      </c>
      <c r="K37" s="21">
        <v>1.7</v>
      </c>
      <c r="L37" s="21">
        <v>1.6</v>
      </c>
      <c r="M37" s="21">
        <v>0.9</v>
      </c>
      <c r="N37" s="21">
        <v>0.8</v>
      </c>
      <c r="O37" s="22">
        <f t="shared" ref="O37:O38" si="1">SUM(K37:N37)</f>
        <v>5</v>
      </c>
      <c r="P37" s="337"/>
      <c r="Q37" s="1"/>
      <c r="R37" s="1"/>
      <c r="S37" s="1"/>
      <c r="T37" s="1"/>
      <c r="U37" s="1"/>
      <c r="V37" s="1"/>
      <c r="W37" s="1"/>
      <c r="X37" s="1"/>
      <c r="Y37" s="1"/>
      <c r="Z37" s="1"/>
      <c r="AA37" s="1"/>
      <c r="AB37" s="1"/>
    </row>
    <row r="38" spans="1:28" ht="21.75" customHeight="1">
      <c r="A38" s="768"/>
      <c r="B38" s="771"/>
      <c r="C38" s="5"/>
      <c r="D38" s="771"/>
      <c r="E38" s="5"/>
      <c r="F38" s="771"/>
      <c r="G38" s="5"/>
      <c r="H38" s="771"/>
      <c r="I38" s="5"/>
      <c r="J38" s="10" t="s">
        <v>101</v>
      </c>
      <c r="K38" s="4">
        <v>5128476000</v>
      </c>
      <c r="L38" s="4">
        <v>12620465000</v>
      </c>
      <c r="M38" s="4">
        <v>12136050000</v>
      </c>
      <c r="N38" s="4">
        <v>6868716000</v>
      </c>
      <c r="O38" s="23">
        <f t="shared" si="1"/>
        <v>36753707000</v>
      </c>
      <c r="P38" s="337"/>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37"/>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37"/>
      <c r="Q40" s="1"/>
      <c r="R40" s="1"/>
      <c r="S40" s="1"/>
      <c r="T40" s="1"/>
      <c r="U40" s="1"/>
      <c r="V40" s="1"/>
      <c r="W40" s="1"/>
      <c r="X40" s="1"/>
      <c r="Y40" s="1"/>
      <c r="Z40" s="1"/>
      <c r="AA40" s="1"/>
      <c r="AB40" s="1"/>
    </row>
    <row r="41" spans="1:28" ht="26.25" customHeight="1">
      <c r="A41" s="391" t="s">
        <v>103</v>
      </c>
      <c r="B41" s="397"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768"/>
      <c r="B42" s="770"/>
      <c r="C42" s="5"/>
      <c r="D42" s="394">
        <v>5</v>
      </c>
      <c r="E42" s="5"/>
      <c r="F42" s="394" t="s">
        <v>21</v>
      </c>
      <c r="G42" s="5"/>
      <c r="H42" s="394">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768"/>
      <c r="B43" s="771"/>
      <c r="C43" s="5"/>
      <c r="D43" s="771"/>
      <c r="E43" s="5"/>
      <c r="F43" s="771"/>
      <c r="G43" s="5"/>
      <c r="H43" s="771"/>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396" t="s">
        <v>113</v>
      </c>
      <c r="B46" s="768"/>
      <c r="C46" s="768"/>
      <c r="D46" s="768"/>
      <c r="E46" s="768"/>
      <c r="F46" s="768"/>
      <c r="G46" s="768"/>
      <c r="H46" s="768"/>
      <c r="I46" s="768"/>
      <c r="J46" s="768"/>
      <c r="K46" s="768"/>
      <c r="L46" s="768"/>
      <c r="M46" s="768"/>
      <c r="N46" s="768"/>
      <c r="O46" s="768"/>
      <c r="P46" s="338"/>
      <c r="Q46" s="339"/>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38"/>
      <c r="Q47" s="339"/>
      <c r="R47" s="1"/>
      <c r="S47" s="1"/>
      <c r="T47" s="1"/>
      <c r="U47" s="1"/>
      <c r="V47" s="1"/>
      <c r="W47" s="1"/>
      <c r="X47" s="1"/>
      <c r="Y47" s="1"/>
      <c r="Z47" s="1"/>
      <c r="AA47" s="1"/>
      <c r="AB47" s="1"/>
    </row>
    <row r="48" spans="1:28" ht="30" customHeight="1">
      <c r="A48" s="391" t="s">
        <v>95</v>
      </c>
      <c r="B48" s="395" t="s">
        <v>114</v>
      </c>
      <c r="C48" s="5"/>
      <c r="D48" s="7" t="s">
        <v>97</v>
      </c>
      <c r="E48" s="5"/>
      <c r="F48" s="8" t="s">
        <v>98</v>
      </c>
      <c r="G48" s="5"/>
      <c r="H48" s="8" t="s">
        <v>106</v>
      </c>
      <c r="I48" s="5"/>
      <c r="J48" s="8" t="s">
        <v>99</v>
      </c>
      <c r="K48" s="9">
        <v>2024</v>
      </c>
      <c r="L48" s="9">
        <v>2025</v>
      </c>
      <c r="M48" s="9">
        <v>2026</v>
      </c>
      <c r="N48" s="9">
        <v>2027</v>
      </c>
      <c r="O48" s="9" t="s">
        <v>93</v>
      </c>
      <c r="P48" s="340"/>
      <c r="Q48" s="1"/>
      <c r="R48" s="1"/>
      <c r="S48" s="1"/>
      <c r="T48" s="1"/>
      <c r="U48" s="1"/>
      <c r="V48" s="1"/>
      <c r="W48" s="1"/>
      <c r="X48" s="1"/>
      <c r="Y48" s="1"/>
      <c r="Z48" s="1"/>
      <c r="AA48" s="1"/>
      <c r="AB48" s="1"/>
    </row>
    <row r="49" spans="1:28" ht="21.75" customHeight="1">
      <c r="A49" s="768"/>
      <c r="B49" s="770"/>
      <c r="C49" s="5"/>
      <c r="D49" s="394">
        <v>100</v>
      </c>
      <c r="E49" s="5"/>
      <c r="F49" s="394" t="s">
        <v>33</v>
      </c>
      <c r="G49" s="5"/>
      <c r="H49" s="394">
        <f>+H54+H58</f>
        <v>28</v>
      </c>
      <c r="I49" s="5"/>
      <c r="J49" s="10" t="s">
        <v>100</v>
      </c>
      <c r="K49" s="24"/>
      <c r="L49" s="24"/>
      <c r="M49" s="24"/>
      <c r="N49" s="24"/>
      <c r="O49" s="15">
        <v>100</v>
      </c>
      <c r="P49" s="337"/>
      <c r="Q49" s="1"/>
      <c r="R49" s="1"/>
      <c r="S49" s="1"/>
      <c r="T49" s="1"/>
      <c r="U49" s="1"/>
      <c r="V49" s="1"/>
      <c r="W49" s="1"/>
      <c r="X49" s="1"/>
      <c r="Y49" s="1"/>
      <c r="Z49" s="1"/>
      <c r="AA49" s="1"/>
      <c r="AB49" s="1"/>
    </row>
    <row r="50" spans="1:28" ht="21.75" customHeight="1">
      <c r="A50" s="768"/>
      <c r="B50" s="771"/>
      <c r="C50" s="5"/>
      <c r="D50" s="771"/>
      <c r="E50" s="5"/>
      <c r="F50" s="771"/>
      <c r="G50" s="5"/>
      <c r="H50" s="771"/>
      <c r="I50" s="5"/>
      <c r="J50" s="10" t="s">
        <v>101</v>
      </c>
      <c r="K50" s="4">
        <v>767728000</v>
      </c>
      <c r="L50" s="4">
        <v>1580000000</v>
      </c>
      <c r="M50" s="4">
        <v>1846000000</v>
      </c>
      <c r="N50" s="4">
        <v>631200000</v>
      </c>
      <c r="O50" s="23">
        <f>SUM(K50:N50)</f>
        <v>4824928000</v>
      </c>
      <c r="P50" s="337"/>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41"/>
      <c r="Q51" s="1"/>
      <c r="R51" s="1"/>
      <c r="S51" s="1"/>
      <c r="T51" s="1"/>
      <c r="U51" s="1"/>
      <c r="V51" s="1"/>
      <c r="W51" s="1"/>
      <c r="X51" s="1"/>
      <c r="Y51" s="1"/>
      <c r="Z51" s="1"/>
      <c r="AA51" s="1"/>
      <c r="AB51" s="1"/>
    </row>
    <row r="52" spans="1:28" ht="15" customHeight="1">
      <c r="A52" s="393" t="s">
        <v>102</v>
      </c>
      <c r="B52" s="393"/>
      <c r="C52" s="393"/>
      <c r="D52" s="393"/>
      <c r="E52" s="393"/>
      <c r="F52" s="393"/>
      <c r="G52" s="393"/>
      <c r="H52" s="393"/>
      <c r="I52" s="393"/>
      <c r="J52" s="393"/>
      <c r="K52" s="393"/>
      <c r="L52" s="393"/>
      <c r="M52" s="393"/>
      <c r="N52" s="393"/>
      <c r="O52" s="393"/>
      <c r="P52" s="342"/>
      <c r="Q52" s="1"/>
      <c r="R52" s="1"/>
      <c r="S52" s="1"/>
      <c r="T52" s="1"/>
      <c r="U52" s="1"/>
      <c r="V52" s="1"/>
      <c r="W52" s="1"/>
      <c r="X52" s="1"/>
      <c r="Y52" s="1"/>
      <c r="Z52" s="1"/>
      <c r="AA52" s="1"/>
      <c r="AB52" s="1"/>
    </row>
    <row r="53" spans="1:28" ht="26.25" customHeight="1">
      <c r="A53" s="405" t="s">
        <v>103</v>
      </c>
      <c r="B53" s="406" t="s">
        <v>115</v>
      </c>
      <c r="C53" s="5"/>
      <c r="D53" s="55" t="s">
        <v>105</v>
      </c>
      <c r="E53" s="5"/>
      <c r="F53" s="56" t="s">
        <v>98</v>
      </c>
      <c r="G53" s="5"/>
      <c r="H53" s="56" t="s">
        <v>106</v>
      </c>
      <c r="I53" s="5"/>
      <c r="J53" s="56" t="s">
        <v>99</v>
      </c>
      <c r="K53" s="57">
        <v>2024</v>
      </c>
      <c r="L53" s="57">
        <v>2025</v>
      </c>
      <c r="M53" s="57">
        <v>2026</v>
      </c>
      <c r="N53" s="57">
        <v>2027</v>
      </c>
      <c r="O53" s="57" t="s">
        <v>93</v>
      </c>
      <c r="P53" s="340"/>
      <c r="Q53" s="1"/>
      <c r="R53" s="1"/>
      <c r="S53" s="1"/>
      <c r="T53" s="1"/>
      <c r="U53" s="1"/>
      <c r="V53" s="1"/>
      <c r="W53" s="1"/>
      <c r="X53" s="1"/>
      <c r="Y53" s="1"/>
      <c r="Z53" s="1"/>
      <c r="AA53" s="1"/>
      <c r="AB53" s="1"/>
    </row>
    <row r="54" spans="1:28" ht="15" customHeight="1">
      <c r="A54" s="405"/>
      <c r="B54" s="407"/>
      <c r="C54" s="5"/>
      <c r="D54" s="394">
        <v>100</v>
      </c>
      <c r="E54" s="5"/>
      <c r="F54" s="394" t="s">
        <v>33</v>
      </c>
      <c r="G54" s="5"/>
      <c r="H54" s="394">
        <v>15</v>
      </c>
      <c r="I54" s="5"/>
      <c r="J54" s="10" t="s">
        <v>100</v>
      </c>
      <c r="K54" s="24">
        <v>0.1</v>
      </c>
      <c r="L54" s="24">
        <v>0.5</v>
      </c>
      <c r="M54" s="24"/>
      <c r="N54" s="24"/>
      <c r="O54" s="15">
        <v>100</v>
      </c>
      <c r="P54" s="337"/>
      <c r="Q54" s="1"/>
      <c r="R54" s="1"/>
      <c r="S54" s="1"/>
      <c r="T54" s="1"/>
      <c r="U54" s="1"/>
      <c r="V54" s="1"/>
      <c r="W54" s="1"/>
      <c r="X54" s="1"/>
      <c r="Y54" s="1"/>
      <c r="Z54" s="1"/>
      <c r="AA54" s="1"/>
      <c r="AB54" s="1"/>
    </row>
    <row r="55" spans="1:28" ht="15" customHeight="1">
      <c r="A55" s="405"/>
      <c r="B55" s="408"/>
      <c r="C55" s="5"/>
      <c r="D55" s="409"/>
      <c r="E55" s="5"/>
      <c r="F55" s="409"/>
      <c r="G55" s="5"/>
      <c r="H55" s="771"/>
      <c r="I55" s="5"/>
      <c r="J55" s="10" t="s">
        <v>101</v>
      </c>
      <c r="K55" s="16">
        <v>627228000</v>
      </c>
      <c r="L55" s="16">
        <v>1260000000</v>
      </c>
      <c r="M55" s="16">
        <v>1516000000</v>
      </c>
      <c r="N55" s="16">
        <v>516794000</v>
      </c>
      <c r="O55" s="15">
        <f>+SUM(K55:N55)</f>
        <v>3920022000</v>
      </c>
      <c r="P55" s="343"/>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37"/>
      <c r="Q56" s="1"/>
      <c r="R56" s="1"/>
      <c r="S56" s="1"/>
      <c r="T56" s="1"/>
      <c r="U56" s="1"/>
      <c r="V56" s="1"/>
      <c r="W56" s="1"/>
      <c r="X56" s="1"/>
      <c r="Y56" s="1"/>
      <c r="Z56" s="1"/>
      <c r="AA56" s="1"/>
      <c r="AB56" s="1"/>
    </row>
    <row r="57" spans="1:28" ht="26.25" customHeight="1">
      <c r="A57" s="391" t="s">
        <v>103</v>
      </c>
      <c r="B57" s="392" t="s">
        <v>116</v>
      </c>
      <c r="C57" s="5"/>
      <c r="D57" s="59" t="s">
        <v>105</v>
      </c>
      <c r="E57" s="5"/>
      <c r="F57" s="60" t="s">
        <v>98</v>
      </c>
      <c r="G57" s="5"/>
      <c r="H57" s="60" t="s">
        <v>106</v>
      </c>
      <c r="I57" s="5"/>
      <c r="J57" s="60" t="s">
        <v>99</v>
      </c>
      <c r="K57" s="61">
        <v>2024</v>
      </c>
      <c r="L57" s="61">
        <v>2025</v>
      </c>
      <c r="M57" s="61">
        <v>2026</v>
      </c>
      <c r="N57" s="61">
        <v>2027</v>
      </c>
      <c r="O57" s="61" t="s">
        <v>93</v>
      </c>
      <c r="P57" s="340"/>
      <c r="Q57" s="1"/>
      <c r="R57" s="1"/>
      <c r="S57" s="1"/>
      <c r="T57" s="1"/>
      <c r="U57" s="1"/>
      <c r="V57" s="1"/>
      <c r="W57" s="1"/>
      <c r="X57" s="1"/>
      <c r="Y57" s="1"/>
      <c r="Z57" s="1"/>
      <c r="AA57" s="1"/>
      <c r="AB57" s="1"/>
    </row>
    <row r="58" spans="1:28" ht="15" customHeight="1">
      <c r="A58" s="768"/>
      <c r="B58" s="770"/>
      <c r="C58" s="5"/>
      <c r="D58" s="394">
        <v>100</v>
      </c>
      <c r="E58" s="5"/>
      <c r="F58" s="394" t="s">
        <v>23</v>
      </c>
      <c r="G58" s="5"/>
      <c r="H58" s="394">
        <v>13</v>
      </c>
      <c r="I58" s="5"/>
      <c r="J58" s="10" t="s">
        <v>100</v>
      </c>
      <c r="K58" s="24">
        <v>0.05</v>
      </c>
      <c r="L58" s="24"/>
      <c r="M58" s="24"/>
      <c r="N58" s="24"/>
      <c r="O58" s="15">
        <v>100</v>
      </c>
      <c r="P58" s="337"/>
      <c r="Q58" s="14"/>
      <c r="R58" s="1"/>
      <c r="S58" s="1"/>
      <c r="T58" s="1"/>
      <c r="U58" s="1"/>
      <c r="V58" s="1"/>
      <c r="W58" s="1"/>
      <c r="X58" s="1"/>
      <c r="Y58" s="1"/>
      <c r="Z58" s="1"/>
      <c r="AA58" s="1"/>
      <c r="AB58" s="1"/>
    </row>
    <row r="59" spans="1:28" ht="15" customHeight="1">
      <c r="A59" s="768"/>
      <c r="B59" s="771"/>
      <c r="C59" s="5"/>
      <c r="D59" s="771"/>
      <c r="E59" s="5"/>
      <c r="F59" s="771"/>
      <c r="G59" s="5"/>
      <c r="H59" s="771"/>
      <c r="I59" s="5"/>
      <c r="J59" s="10" t="s">
        <v>101</v>
      </c>
      <c r="K59" s="16">
        <v>140500000</v>
      </c>
      <c r="L59" s="16">
        <v>320000000</v>
      </c>
      <c r="M59" s="16">
        <v>330000000</v>
      </c>
      <c r="N59" s="16">
        <v>114406000</v>
      </c>
      <c r="O59" s="15">
        <f>+SUM(K59:N59)</f>
        <v>904906000</v>
      </c>
      <c r="P59" s="343"/>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37"/>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396" t="s">
        <v>117</v>
      </c>
      <c r="B62" s="768"/>
      <c r="C62" s="768"/>
      <c r="D62" s="768"/>
      <c r="E62" s="768"/>
      <c r="F62" s="768"/>
      <c r="G62" s="768"/>
      <c r="H62" s="768"/>
      <c r="I62" s="768"/>
      <c r="J62" s="768"/>
      <c r="K62" s="768"/>
      <c r="L62" s="768"/>
      <c r="M62" s="768"/>
      <c r="N62" s="768"/>
      <c r="O62" s="768"/>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c r="A64" s="391" t="s">
        <v>95</v>
      </c>
      <c r="B64" s="395"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768"/>
      <c r="B65" s="770"/>
      <c r="C65" s="5"/>
      <c r="D65" s="394">
        <v>60</v>
      </c>
      <c r="E65" s="5"/>
      <c r="F65" s="394" t="s">
        <v>33</v>
      </c>
      <c r="G65" s="5"/>
      <c r="H65" s="394">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768"/>
      <c r="B66" s="771"/>
      <c r="C66" s="5"/>
      <c r="D66" s="771"/>
      <c r="E66" s="5"/>
      <c r="F66" s="771"/>
      <c r="G66" s="5"/>
      <c r="H66" s="771"/>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404" t="s">
        <v>102</v>
      </c>
      <c r="B68" s="768"/>
      <c r="C68" s="768"/>
      <c r="D68" s="768"/>
      <c r="E68" s="768"/>
      <c r="F68" s="768"/>
      <c r="G68" s="768"/>
      <c r="H68" s="768"/>
      <c r="I68" s="768"/>
      <c r="J68" s="768"/>
      <c r="K68" s="768"/>
      <c r="L68" s="768"/>
      <c r="M68" s="768"/>
      <c r="N68" s="768"/>
      <c r="O68" s="768"/>
      <c r="P68" s="1"/>
      <c r="Q68" s="1"/>
      <c r="R68" s="1"/>
      <c r="S68" s="1"/>
      <c r="T68" s="1"/>
      <c r="U68" s="1"/>
      <c r="V68" s="1"/>
      <c r="W68" s="1"/>
      <c r="X68" s="1"/>
      <c r="Y68" s="1"/>
      <c r="Z68" s="1"/>
      <c r="AA68" s="1"/>
      <c r="AB68" s="1"/>
    </row>
    <row r="69" spans="1:28" ht="25.5" customHeight="1">
      <c r="A69" s="391" t="s">
        <v>103</v>
      </c>
      <c r="B69" s="397"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768"/>
      <c r="B70" s="770"/>
      <c r="C70" s="5"/>
      <c r="D70" s="394">
        <v>60</v>
      </c>
      <c r="E70" s="5"/>
      <c r="F70" s="394" t="s">
        <v>33</v>
      </c>
      <c r="G70" s="5"/>
      <c r="H70" s="394">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768"/>
      <c r="B71" s="771"/>
      <c r="C71" s="5"/>
      <c r="D71" s="771"/>
      <c r="E71" s="5"/>
      <c r="F71" s="771"/>
      <c r="G71" s="5"/>
      <c r="H71" s="771"/>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520</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7" t="s">
        <v>125</v>
      </c>
      <c r="D12" s="783"/>
      <c r="E12" s="436" t="s">
        <v>501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521</v>
      </c>
      <c r="D14" s="778"/>
      <c r="E14" s="431" t="s">
        <v>522</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row>
    <row r="15" spans="1:30"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row>
    <row r="16" spans="1:30"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row>
    <row r="17" spans="1:30" ht="15" customHeight="1">
      <c r="A17" s="344"/>
      <c r="B17" s="31"/>
      <c r="C17" s="434" t="s">
        <v>523</v>
      </c>
      <c r="D17" s="778"/>
      <c r="E17" s="431" t="s">
        <v>524</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row>
    <row r="18" spans="1:30"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row>
    <row r="19" spans="1:30"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row>
    <row r="20" spans="1:30"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row>
    <row r="21" spans="1:30"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row>
    <row r="22" spans="1:30" ht="29.25" customHeight="1">
      <c r="A22" s="344"/>
      <c r="B22" s="31"/>
      <c r="C22" s="411" t="s">
        <v>525</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row>
    <row r="23" spans="1:30"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row>
    <row r="24" spans="1:30"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row>
    <row r="25" spans="1:30" ht="15" customHeight="1">
      <c r="A25" s="344"/>
      <c r="B25" s="31"/>
      <c r="C25" s="431" t="s">
        <v>526</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row>
    <row r="26" spans="1:30"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row>
    <row r="27" spans="1:30"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row>
    <row r="28" spans="1:30"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row>
    <row r="29" spans="1:30"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row>
    <row r="30" spans="1:30"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33</v>
      </c>
      <c r="X30" s="782"/>
      <c r="Y30" s="782"/>
      <c r="Z30" s="782"/>
      <c r="AA30" s="769"/>
      <c r="AB30" s="352"/>
      <c r="AC30" s="344"/>
      <c r="AD30" s="344"/>
    </row>
    <row r="31" spans="1:30"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row>
    <row r="32" spans="1:30"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row>
    <row r="33" spans="1:30" ht="39.75" customHeight="1">
      <c r="A33" s="344"/>
      <c r="B33" s="31"/>
      <c r="C33" s="763" t="s">
        <v>493</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row>
    <row r="34" spans="1:30"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row>
    <row r="35" spans="1:30"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row>
    <row r="36" spans="1:30" ht="29.25" customHeight="1">
      <c r="A36" s="344"/>
      <c r="B36" s="31"/>
      <c r="C36" s="438" t="s">
        <v>494</v>
      </c>
      <c r="D36" s="782"/>
      <c r="E36" s="782"/>
      <c r="F36" s="782"/>
      <c r="G36" s="782"/>
      <c r="H36" s="782"/>
      <c r="I36" s="782"/>
      <c r="J36" s="782"/>
      <c r="K36" s="769"/>
      <c r="L36" s="354"/>
      <c r="M36" s="438"/>
      <c r="N36" s="782"/>
      <c r="O36" s="782"/>
      <c r="P36" s="782"/>
      <c r="Q36" s="782"/>
      <c r="R36" s="782"/>
      <c r="S36" s="782"/>
      <c r="T36" s="782"/>
      <c r="U36" s="782"/>
      <c r="V36" s="782"/>
      <c r="W36" s="782"/>
      <c r="X36" s="782"/>
      <c r="Y36" s="782"/>
      <c r="Z36" s="782"/>
      <c r="AA36" s="769"/>
      <c r="AB36" s="360"/>
      <c r="AC36" s="344"/>
      <c r="AD36" s="344"/>
    </row>
    <row r="37" spans="1:30"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row>
    <row r="38" spans="1:30"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row>
    <row r="39" spans="1:30" ht="90" customHeight="1">
      <c r="A39" s="344"/>
      <c r="B39" s="31"/>
      <c r="C39" s="439" t="s">
        <v>495</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row>
    <row r="40" spans="1:30"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row>
    <row r="41" spans="1:30" ht="15.75" customHeight="1">
      <c r="A41" s="344"/>
      <c r="B41" s="31"/>
      <c r="C41" s="426" t="s">
        <v>139</v>
      </c>
      <c r="D41" s="778"/>
      <c r="E41" s="357"/>
      <c r="F41" s="411" t="s">
        <v>34</v>
      </c>
      <c r="G41" s="769"/>
      <c r="H41" s="357"/>
      <c r="I41" s="344"/>
      <c r="J41" s="364" t="s">
        <v>140</v>
      </c>
      <c r="K41" s="411">
        <v>2</v>
      </c>
      <c r="L41" s="782"/>
      <c r="M41" s="782"/>
      <c r="N41" s="769"/>
      <c r="O41" s="357"/>
      <c r="P41" s="357"/>
      <c r="Q41" s="348" t="s">
        <v>141</v>
      </c>
      <c r="R41" s="344"/>
      <c r="S41" s="357"/>
      <c r="T41" s="357"/>
      <c r="U41" s="357"/>
      <c r="V41" s="357"/>
      <c r="W41" s="411" t="s">
        <v>20</v>
      </c>
      <c r="X41" s="782"/>
      <c r="Y41" s="782"/>
      <c r="Z41" s="782"/>
      <c r="AA41" s="769"/>
      <c r="AB41" s="356"/>
      <c r="AC41" s="344"/>
      <c r="AD41" s="344"/>
    </row>
    <row r="42" spans="1:30"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row>
    <row r="43" spans="1:30" ht="32.25" customHeight="1">
      <c r="A43" s="344"/>
      <c r="B43" s="31"/>
      <c r="C43" s="344"/>
      <c r="D43" s="364" t="s">
        <v>142</v>
      </c>
      <c r="E43" s="357"/>
      <c r="F43" s="439" t="s">
        <v>527</v>
      </c>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row>
    <row r="44" spans="1:30"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row>
    <row r="45" spans="1:30"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row>
    <row r="46" spans="1:30"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row>
    <row r="47" spans="1:30"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row>
    <row r="48" spans="1:30"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row>
    <row r="49" spans="1:30"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row>
    <row r="50" spans="1:30"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row>
    <row r="51" spans="1:30"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row>
    <row r="52" spans="1:30"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row>
    <row r="53" spans="1:30"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row>
    <row r="54" spans="1:30"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row>
    <row r="55" spans="1:30"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row>
    <row r="56" spans="1:30"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row>
    <row r="57" spans="1:30" ht="15.75" customHeight="1">
      <c r="A57" s="371"/>
      <c r="B57" s="41"/>
      <c r="C57" s="44">
        <v>2024</v>
      </c>
      <c r="D57" s="45">
        <v>45474</v>
      </c>
      <c r="E57" s="421">
        <v>45656</v>
      </c>
      <c r="F57" s="769"/>
      <c r="G57" s="46">
        <v>0.5</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row>
    <row r="58" spans="1:30" ht="15.75" customHeight="1">
      <c r="A58" s="371"/>
      <c r="B58" s="41"/>
      <c r="C58" s="44">
        <v>2025</v>
      </c>
      <c r="D58" s="45">
        <v>45658</v>
      </c>
      <c r="E58" s="421">
        <v>46021</v>
      </c>
      <c r="F58" s="769"/>
      <c r="G58" s="46">
        <v>0.8</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row>
    <row r="59" spans="1:30" ht="15.75" customHeight="1">
      <c r="A59" s="371"/>
      <c r="B59" s="41"/>
      <c r="C59" s="44">
        <v>2026</v>
      </c>
      <c r="D59" s="45">
        <v>46023</v>
      </c>
      <c r="E59" s="421">
        <v>46386</v>
      </c>
      <c r="F59" s="769"/>
      <c r="G59" s="46">
        <v>0.4</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row>
    <row r="60" spans="1:30" ht="15.75" customHeight="1">
      <c r="A60" s="371"/>
      <c r="B60" s="41"/>
      <c r="C60" s="44">
        <v>2027</v>
      </c>
      <c r="D60" s="45">
        <v>46388</v>
      </c>
      <c r="E60" s="421">
        <v>46751</v>
      </c>
      <c r="F60" s="769"/>
      <c r="G60" s="46">
        <v>0.3</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row>
    <row r="61" spans="1:30"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row>
    <row r="62" spans="1:30"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row>
    <row r="63" spans="1:30"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row>
    <row r="64" spans="1:30"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row>
    <row r="65" spans="1:30"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row>
    <row r="66" spans="1:30"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row>
    <row r="67" spans="1:30"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row>
    <row r="68" spans="1:30"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row>
    <row r="69" spans="1:30"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row>
    <row r="70" spans="1:30"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row>
    <row r="71" spans="1:30"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row>
    <row r="72" spans="1:30"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row>
    <row r="73" spans="1:30"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row>
    <row r="74" spans="1:30"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row>
    <row r="75" spans="1:30"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row>
    <row r="76" spans="1:30"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row>
    <row r="77" spans="1:30"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row>
    <row r="78" spans="1:30"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row>
    <row r="79" spans="1:30"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row>
    <row r="80" spans="1:30"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row>
    <row r="81" spans="1:30"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row>
    <row r="82" spans="1:30"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row>
    <row r="83" spans="1:30"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row>
    <row r="2" spans="1:33"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c r="AE2" s="344"/>
      <c r="AF2" s="344"/>
      <c r="AG2" s="344"/>
    </row>
    <row r="3" spans="1:33"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c r="AE3" s="344"/>
      <c r="AF3" s="344"/>
      <c r="AG3" s="344"/>
    </row>
    <row r="4" spans="1:33"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c r="AE4" s="344"/>
      <c r="AF4" s="344"/>
      <c r="AG4" s="344"/>
    </row>
    <row r="5" spans="1:33"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c r="AE5" s="344"/>
      <c r="AF5" s="344"/>
      <c r="AG5" s="344"/>
    </row>
    <row r="6" spans="1:33"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c r="AE6" s="344"/>
      <c r="AF6" s="344"/>
      <c r="AG6" s="344"/>
    </row>
    <row r="7" spans="1:33"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c r="AE7" s="344"/>
      <c r="AF7" s="762" t="s">
        <v>498</v>
      </c>
      <c r="AG7" s="778"/>
    </row>
    <row r="8" spans="1:33"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c r="AE8" s="344"/>
      <c r="AF8" s="344"/>
      <c r="AG8" s="344"/>
    </row>
    <row r="9" spans="1:33"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c r="AE9" s="344"/>
      <c r="AF9" s="344"/>
      <c r="AG9" s="344"/>
    </row>
    <row r="10" spans="1:33" ht="30" customHeight="1">
      <c r="A10" s="344"/>
      <c r="B10" s="31"/>
      <c r="C10" s="434" t="s">
        <v>123</v>
      </c>
      <c r="D10" s="778"/>
      <c r="E10" s="411" t="s">
        <v>529</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c r="AE10" s="344"/>
      <c r="AF10" s="52" t="s">
        <v>499</v>
      </c>
      <c r="AG10" s="52" t="s">
        <v>500</v>
      </c>
    </row>
    <row r="11" spans="1:33"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c r="AE11" s="344"/>
      <c r="AF11" s="37" t="s">
        <v>530</v>
      </c>
      <c r="AG11" s="37">
        <v>25</v>
      </c>
    </row>
    <row r="12" spans="1:33" ht="29.25" customHeight="1">
      <c r="A12" s="344"/>
      <c r="B12" s="31"/>
      <c r="C12" s="437" t="s">
        <v>125</v>
      </c>
      <c r="D12" s="783"/>
      <c r="E12" s="436" t="s">
        <v>531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c r="AE12" s="344"/>
      <c r="AF12" s="37" t="s">
        <v>532</v>
      </c>
      <c r="AG12" s="37">
        <v>12</v>
      </c>
    </row>
    <row r="13" spans="1:33"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c r="AE13" s="344"/>
      <c r="AF13" s="37" t="s">
        <v>533</v>
      </c>
      <c r="AG13" s="37">
        <v>12</v>
      </c>
    </row>
    <row r="14" spans="1:33" ht="15" customHeight="1">
      <c r="A14" s="344"/>
      <c r="B14" s="31"/>
      <c r="C14" s="434" t="s">
        <v>521</v>
      </c>
      <c r="D14" s="778"/>
      <c r="E14" s="431" t="s">
        <v>534</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c r="AE14" s="344"/>
      <c r="AF14" s="37" t="s">
        <v>535</v>
      </c>
      <c r="AG14" s="37">
        <v>25</v>
      </c>
    </row>
    <row r="15" spans="1:33"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c r="AE15" s="344"/>
      <c r="AF15" s="37" t="s">
        <v>536</v>
      </c>
      <c r="AG15" s="37">
        <v>12</v>
      </c>
    </row>
    <row r="16" spans="1:33"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c r="AE16" s="344"/>
      <c r="AF16" s="37" t="s">
        <v>537</v>
      </c>
      <c r="AG16" s="37">
        <v>28</v>
      </c>
    </row>
    <row r="17" spans="1:33" ht="15" customHeight="1">
      <c r="A17" s="344"/>
      <c r="B17" s="31"/>
      <c r="C17" s="434" t="s">
        <v>523</v>
      </c>
      <c r="D17" s="778"/>
      <c r="E17" s="764" t="s">
        <v>538</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c r="AE17" s="344"/>
      <c r="AF17" s="37" t="s">
        <v>539</v>
      </c>
      <c r="AG17" s="37">
        <v>100</v>
      </c>
    </row>
    <row r="18" spans="1:33"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c r="AE18" s="344"/>
      <c r="AF18" s="37" t="s">
        <v>540</v>
      </c>
      <c r="AG18" s="37">
        <v>34</v>
      </c>
    </row>
    <row r="19" spans="1:33"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c r="AE19" s="344"/>
      <c r="AF19" s="37" t="s">
        <v>541</v>
      </c>
      <c r="AG19" s="37">
        <v>100</v>
      </c>
    </row>
    <row r="20" spans="1:33"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c r="AE20" s="344"/>
      <c r="AF20" s="37" t="s">
        <v>542</v>
      </c>
      <c r="AG20" s="37">
        <v>38</v>
      </c>
    </row>
    <row r="21" spans="1:33"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c r="AE21" s="344"/>
      <c r="AF21" s="37" t="s">
        <v>543</v>
      </c>
      <c r="AG21" s="37">
        <v>100</v>
      </c>
    </row>
    <row r="22" spans="1:33" ht="29.25" customHeight="1">
      <c r="A22" s="344"/>
      <c r="B22" s="31"/>
      <c r="C22" s="411" t="s">
        <v>544</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c r="AE22" s="344"/>
      <c r="AF22" s="37" t="s">
        <v>545</v>
      </c>
      <c r="AG22" s="37">
        <v>15</v>
      </c>
    </row>
    <row r="23" spans="1:33"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c r="AE23" s="344"/>
      <c r="AF23" s="344"/>
      <c r="AG23" s="344"/>
    </row>
    <row r="24" spans="1:33"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c r="AE24" s="344"/>
      <c r="AF24" s="344"/>
      <c r="AG24" s="344"/>
    </row>
    <row r="25" spans="1:33" ht="15" customHeight="1">
      <c r="A25" s="344"/>
      <c r="B25" s="31"/>
      <c r="C25" s="765" t="s">
        <v>546</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c r="AE25" s="344"/>
      <c r="AF25" s="379">
        <f>+((AG11/AG12)*AG13)+((AG14/AG15)*AG13)+(((((AG16/100)*AG17)+((AG18/100)*AG19)+((AG20/100)*AG21))*AG22)/100)</f>
        <v>65</v>
      </c>
      <c r="AG25" s="344"/>
    </row>
    <row r="26" spans="1:33"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c r="AE26" s="344"/>
      <c r="AF26" s="380"/>
      <c r="AG26" s="344"/>
    </row>
    <row r="27" spans="1:33"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c r="AE27" s="344"/>
      <c r="AF27" s="344"/>
      <c r="AG27" s="344"/>
    </row>
    <row r="28" spans="1:33"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c r="AE28" s="344"/>
      <c r="AF28" s="344"/>
      <c r="AG28" s="344"/>
    </row>
    <row r="29" spans="1:33"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c r="AE29" s="344"/>
      <c r="AF29" s="344"/>
      <c r="AG29" s="344"/>
    </row>
    <row r="30" spans="1:33"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21</v>
      </c>
      <c r="X30" s="782"/>
      <c r="Y30" s="782"/>
      <c r="Z30" s="782"/>
      <c r="AA30" s="769"/>
      <c r="AB30" s="352"/>
      <c r="AC30" s="344"/>
      <c r="AD30" s="344"/>
      <c r="AE30" s="344"/>
      <c r="AF30" s="344"/>
      <c r="AG30" s="344"/>
    </row>
    <row r="31" spans="1:33"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c r="AE31" s="344"/>
      <c r="AF31" s="344"/>
      <c r="AG31" s="344"/>
    </row>
    <row r="32" spans="1:33"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c r="AE32" s="344"/>
      <c r="AF32" s="344"/>
      <c r="AG32" s="344"/>
    </row>
    <row r="33" spans="1:33" ht="39.75" customHeight="1">
      <c r="A33" s="344"/>
      <c r="B33" s="31"/>
      <c r="C33" s="763" t="s">
        <v>547</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c r="AE33" s="344"/>
      <c r="AF33" s="344"/>
      <c r="AG33" s="344"/>
    </row>
    <row r="34" spans="1:33"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c r="AE34" s="344"/>
      <c r="AF34" s="344"/>
      <c r="AG34" s="344"/>
    </row>
    <row r="35" spans="1:33"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c r="AE35" s="344"/>
      <c r="AF35" s="344"/>
      <c r="AG35" s="344"/>
    </row>
    <row r="36" spans="1:33" ht="29.25" customHeight="1">
      <c r="A36" s="344"/>
      <c r="B36" s="31"/>
      <c r="C36" s="438" t="s">
        <v>494</v>
      </c>
      <c r="D36" s="782"/>
      <c r="E36" s="782"/>
      <c r="F36" s="782"/>
      <c r="G36" s="782"/>
      <c r="H36" s="782"/>
      <c r="I36" s="782"/>
      <c r="J36" s="782"/>
      <c r="K36" s="769"/>
      <c r="L36" s="354"/>
      <c r="M36" s="438"/>
      <c r="N36" s="782"/>
      <c r="O36" s="782"/>
      <c r="P36" s="782"/>
      <c r="Q36" s="782"/>
      <c r="R36" s="782"/>
      <c r="S36" s="782"/>
      <c r="T36" s="782"/>
      <c r="U36" s="782"/>
      <c r="V36" s="782"/>
      <c r="W36" s="782"/>
      <c r="X36" s="782"/>
      <c r="Y36" s="782"/>
      <c r="Z36" s="782"/>
      <c r="AA36" s="769"/>
      <c r="AB36" s="360"/>
      <c r="AC36" s="344"/>
      <c r="AD36" s="344"/>
      <c r="AE36" s="344"/>
      <c r="AF36" s="344"/>
      <c r="AG36" s="344"/>
    </row>
    <row r="37" spans="1:33"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c r="AE37" s="344"/>
      <c r="AF37" s="344"/>
      <c r="AG37" s="344"/>
    </row>
    <row r="38" spans="1:33"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c r="AE38" s="344"/>
      <c r="AF38" s="344"/>
      <c r="AG38" s="344"/>
    </row>
    <row r="39" spans="1:33" ht="90" customHeight="1">
      <c r="A39" s="344"/>
      <c r="B39" s="31"/>
      <c r="C39" s="439" t="s">
        <v>495</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c r="AE39" s="344"/>
      <c r="AF39" s="344"/>
      <c r="AG39" s="344"/>
    </row>
    <row r="40" spans="1:33"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c r="AE40" s="344"/>
      <c r="AF40" s="344"/>
      <c r="AG40" s="344"/>
    </row>
    <row r="41" spans="1:33" ht="15.75" customHeight="1">
      <c r="A41" s="344"/>
      <c r="B41" s="31"/>
      <c r="C41" s="426" t="s">
        <v>139</v>
      </c>
      <c r="D41" s="778"/>
      <c r="E41" s="357"/>
      <c r="F41" s="411" t="s">
        <v>34</v>
      </c>
      <c r="G41" s="769"/>
      <c r="H41" s="357"/>
      <c r="I41" s="344"/>
      <c r="J41" s="364" t="s">
        <v>140</v>
      </c>
      <c r="K41" s="411">
        <v>2</v>
      </c>
      <c r="L41" s="782"/>
      <c r="M41" s="782"/>
      <c r="N41" s="769"/>
      <c r="O41" s="357"/>
      <c r="P41" s="357"/>
      <c r="Q41" s="348" t="s">
        <v>141</v>
      </c>
      <c r="R41" s="344"/>
      <c r="S41" s="357"/>
      <c r="T41" s="357"/>
      <c r="U41" s="357"/>
      <c r="V41" s="357"/>
      <c r="W41" s="411" t="s">
        <v>20</v>
      </c>
      <c r="X41" s="782"/>
      <c r="Y41" s="782"/>
      <c r="Z41" s="782"/>
      <c r="AA41" s="769"/>
      <c r="AB41" s="356"/>
      <c r="AC41" s="344"/>
      <c r="AD41" s="344"/>
      <c r="AE41" s="344"/>
      <c r="AF41" s="344"/>
      <c r="AG41" s="344"/>
    </row>
    <row r="42" spans="1:33"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c r="AE42" s="344"/>
      <c r="AF42" s="344"/>
      <c r="AG42" s="344"/>
    </row>
    <row r="43" spans="1:33" ht="32.25" customHeight="1">
      <c r="A43" s="344"/>
      <c r="B43" s="31"/>
      <c r="C43" s="344"/>
      <c r="D43" s="364" t="s">
        <v>142</v>
      </c>
      <c r="E43" s="357"/>
      <c r="F43" s="439"/>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c r="AE43" s="344"/>
      <c r="AF43" s="344"/>
      <c r="AG43" s="344"/>
    </row>
    <row r="44" spans="1:33"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c r="AE44" s="344"/>
      <c r="AF44" s="344"/>
      <c r="AG44" s="344"/>
    </row>
    <row r="45" spans="1:33"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c r="AE45" s="344"/>
      <c r="AF45" s="344"/>
      <c r="AG45" s="344"/>
    </row>
    <row r="46" spans="1:33"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c r="AE46" s="344"/>
      <c r="AF46" s="344"/>
      <c r="AG46" s="344"/>
    </row>
    <row r="47" spans="1:33"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c r="AE47" s="344"/>
      <c r="AF47" s="344"/>
      <c r="AG47" s="344"/>
    </row>
    <row r="48" spans="1:33"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c r="AE48" s="344"/>
      <c r="AF48" s="344"/>
      <c r="AG48" s="344"/>
    </row>
    <row r="49" spans="1:33"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c r="AE49" s="344"/>
      <c r="AF49" s="344"/>
      <c r="AG49" s="344"/>
    </row>
    <row r="50" spans="1:33"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c r="AE50" s="344"/>
      <c r="AF50" s="344"/>
      <c r="AG50" s="344"/>
    </row>
    <row r="51" spans="1:33"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c r="AE51" s="344"/>
      <c r="AF51" s="344"/>
      <c r="AG51" s="344"/>
    </row>
    <row r="52" spans="1:33"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c r="AE52" s="344"/>
      <c r="AF52" s="344"/>
      <c r="AG52" s="344"/>
    </row>
    <row r="53" spans="1:33"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c r="AE53" s="367"/>
      <c r="AF53" s="367"/>
      <c r="AG53" s="367"/>
    </row>
    <row r="54" spans="1:33"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c r="AE54" s="344"/>
      <c r="AF54" s="344"/>
      <c r="AG54" s="344"/>
    </row>
    <row r="55" spans="1:33"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c r="AE55" s="371"/>
      <c r="AF55" s="371"/>
      <c r="AG55" s="371"/>
    </row>
    <row r="56" spans="1:33"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c r="AE56" s="371"/>
      <c r="AF56" s="371"/>
      <c r="AG56" s="371"/>
    </row>
    <row r="57" spans="1:33" ht="15.75" customHeight="1">
      <c r="A57" s="371"/>
      <c r="B57" s="41"/>
      <c r="C57" s="44">
        <v>2024</v>
      </c>
      <c r="D57" s="45">
        <v>45474</v>
      </c>
      <c r="E57" s="421">
        <v>45656</v>
      </c>
      <c r="F57" s="769"/>
      <c r="G57" s="46">
        <v>0.65</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c r="AE57" s="371"/>
      <c r="AF57" s="371"/>
      <c r="AG57" s="371"/>
    </row>
    <row r="58" spans="1:33" ht="15.75" customHeight="1">
      <c r="A58" s="371"/>
      <c r="B58" s="41"/>
      <c r="C58" s="44">
        <v>2025</v>
      </c>
      <c r="D58" s="45">
        <v>45658</v>
      </c>
      <c r="E58" s="421">
        <v>46021</v>
      </c>
      <c r="F58" s="769"/>
      <c r="G58" s="46">
        <v>0.85</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c r="AE58" s="371"/>
      <c r="AF58" s="371"/>
      <c r="AG58" s="371"/>
    </row>
    <row r="59" spans="1:33" ht="15.75" customHeight="1">
      <c r="A59" s="371"/>
      <c r="B59" s="41"/>
      <c r="C59" s="44">
        <v>2026</v>
      </c>
      <c r="D59" s="45">
        <v>46023</v>
      </c>
      <c r="E59" s="421">
        <v>46386</v>
      </c>
      <c r="F59" s="769"/>
      <c r="G59" s="46">
        <v>0.85</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c r="AE59" s="371"/>
      <c r="AF59" s="371"/>
      <c r="AG59" s="371"/>
    </row>
    <row r="60" spans="1:33" ht="15.75" customHeight="1">
      <c r="A60" s="371"/>
      <c r="B60" s="41"/>
      <c r="C60" s="44">
        <v>2027</v>
      </c>
      <c r="D60" s="45">
        <v>46388</v>
      </c>
      <c r="E60" s="421">
        <v>46751</v>
      </c>
      <c r="F60" s="769"/>
      <c r="G60" s="46">
        <v>0.65</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c r="AE60" s="371"/>
      <c r="AF60" s="371"/>
      <c r="AG60" s="371"/>
    </row>
    <row r="61" spans="1:33"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c r="AE61" s="371"/>
      <c r="AF61" s="371"/>
      <c r="AG61" s="371"/>
    </row>
    <row r="62" spans="1:33"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c r="AE62" s="344"/>
      <c r="AF62" s="344"/>
      <c r="AG62" s="344"/>
    </row>
    <row r="63" spans="1:33"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c r="AE63" s="344"/>
      <c r="AF63" s="344"/>
      <c r="AG63" s="344"/>
    </row>
    <row r="64" spans="1:33"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c r="AE64" s="344"/>
      <c r="AF64" s="344"/>
      <c r="AG64" s="344"/>
    </row>
    <row r="65" spans="1:33"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c r="AE65" s="344"/>
      <c r="AF65" s="344"/>
      <c r="AG65" s="344"/>
    </row>
    <row r="66" spans="1:33"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c r="AE66" s="344"/>
      <c r="AF66" s="344"/>
      <c r="AG66" s="344"/>
    </row>
    <row r="67" spans="1:33"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c r="AE67" s="344"/>
      <c r="AF67" s="344"/>
      <c r="AG67" s="344"/>
    </row>
    <row r="68" spans="1:33"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c r="AE68" s="344"/>
      <c r="AF68" s="344"/>
      <c r="AG68" s="344"/>
    </row>
    <row r="69" spans="1:33"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c r="AE69" s="344"/>
      <c r="AF69" s="344"/>
      <c r="AG69" s="344"/>
    </row>
    <row r="70" spans="1:33"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c r="AE70" s="344"/>
      <c r="AF70" s="344"/>
      <c r="AG70" s="344"/>
    </row>
    <row r="71" spans="1:33"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c r="AE71" s="344"/>
      <c r="AF71" s="344"/>
      <c r="AG71" s="344"/>
    </row>
    <row r="72" spans="1:33"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c r="AE72" s="344"/>
      <c r="AF72" s="344"/>
      <c r="AG72" s="344"/>
    </row>
    <row r="73" spans="1:33"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c r="AE73" s="344"/>
      <c r="AF73" s="344"/>
      <c r="AG73" s="344"/>
    </row>
    <row r="74" spans="1:33"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c r="AE74" s="344"/>
      <c r="AF74" s="344"/>
      <c r="AG74" s="344"/>
    </row>
    <row r="75" spans="1:33"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c r="AE75" s="344"/>
      <c r="AF75" s="344"/>
      <c r="AG75" s="344"/>
    </row>
    <row r="76" spans="1:33"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c r="AE76" s="344"/>
      <c r="AF76" s="344"/>
      <c r="AG76" s="344"/>
    </row>
    <row r="77" spans="1:33"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c r="AE77" s="344"/>
      <c r="AF77" s="344"/>
      <c r="AG77" s="344"/>
    </row>
    <row r="78" spans="1:33"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c r="AE78" s="344"/>
      <c r="AF78" s="344"/>
      <c r="AG78" s="344"/>
    </row>
    <row r="79" spans="1:33"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c r="AE79" s="344"/>
      <c r="AF79" s="344"/>
      <c r="AG79" s="344"/>
    </row>
    <row r="80" spans="1:33"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c r="AE80" s="344"/>
      <c r="AF80" s="344"/>
      <c r="AG80" s="344"/>
    </row>
    <row r="81" spans="1:33"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c r="AE81" s="344"/>
      <c r="AF81" s="344"/>
      <c r="AG81" s="344"/>
    </row>
    <row r="82" spans="1:33"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c r="AE82" s="344"/>
      <c r="AF82" s="344"/>
      <c r="AG82" s="344"/>
    </row>
    <row r="83" spans="1:33"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c r="AE83" s="344"/>
      <c r="AF83" s="344"/>
      <c r="AG83" s="344"/>
    </row>
    <row r="84" spans="1:33"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row>
    <row r="85" spans="1:33"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row>
    <row r="86" spans="1:33"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row>
    <row r="87" spans="1:33"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row>
    <row r="88" spans="1:33"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row>
    <row r="89" spans="1:33"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row>
    <row r="90" spans="1:33"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row>
    <row r="91" spans="1:33"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row>
    <row r="92" spans="1:33"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row>
    <row r="93" spans="1:33"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row>
    <row r="94" spans="1:33"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row>
    <row r="95" spans="1:33"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row>
    <row r="96" spans="1:33"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row>
    <row r="97" spans="1:33"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row>
    <row r="98" spans="1:33"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row>
    <row r="99" spans="1:33"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row>
    <row r="100" spans="1:33"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row>
    <row r="101" spans="1:33"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row>
    <row r="102" spans="1:33"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row>
    <row r="103" spans="1:33"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row>
    <row r="104" spans="1:33"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row>
    <row r="105" spans="1:33"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row>
    <row r="106" spans="1:33"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row>
    <row r="107" spans="1:33"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row>
    <row r="108" spans="1:33"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row>
    <row r="109" spans="1:33"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c r="AE109" s="344"/>
      <c r="AF109" s="344"/>
      <c r="AG109" s="344"/>
    </row>
    <row r="110" spans="1:33"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row>
    <row r="111" spans="1:33"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c r="AE111" s="344"/>
      <c r="AF111" s="344"/>
      <c r="AG111" s="344"/>
    </row>
    <row r="112" spans="1:33"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row>
    <row r="113" spans="1:33"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row>
    <row r="114" spans="1:33"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c r="AE114" s="344"/>
      <c r="AF114" s="344"/>
      <c r="AG114" s="344"/>
    </row>
    <row r="115" spans="1:33"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c r="AE115" s="344"/>
      <c r="AF115" s="344"/>
      <c r="AG115" s="344"/>
    </row>
    <row r="116" spans="1:33"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row>
    <row r="117" spans="1:33"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row>
    <row r="118" spans="1:33"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row>
    <row r="119" spans="1:33"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row>
    <row r="120" spans="1:33"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row>
    <row r="121" spans="1:33"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row>
    <row r="122" spans="1:33"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row>
    <row r="123" spans="1:33"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row>
    <row r="124" spans="1:33"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row>
    <row r="125" spans="1:33"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row>
    <row r="126" spans="1:33"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row>
    <row r="127" spans="1:33"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c r="AE127" s="344"/>
      <c r="AF127" s="344"/>
      <c r="AG127" s="344"/>
    </row>
    <row r="128" spans="1:33"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row>
    <row r="129" spans="1:33"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row>
    <row r="130" spans="1:33"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row>
    <row r="131" spans="1:33"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row>
    <row r="132" spans="1:33"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row>
    <row r="133" spans="1:33"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row>
    <row r="134" spans="1:33"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row>
    <row r="135" spans="1:33"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c r="AE135" s="344"/>
      <c r="AF135" s="344"/>
      <c r="AG135" s="344"/>
    </row>
    <row r="136" spans="1:33"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c r="AE136" s="344"/>
      <c r="AF136" s="344"/>
      <c r="AG136" s="344"/>
    </row>
    <row r="137" spans="1:33"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344"/>
      <c r="AF137" s="344"/>
      <c r="AG137" s="344"/>
    </row>
    <row r="138" spans="1:33"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44"/>
      <c r="AF138" s="344"/>
      <c r="AG138" s="344"/>
    </row>
    <row r="139" spans="1:33"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44"/>
      <c r="AF139" s="344"/>
      <c r="AG139" s="344"/>
    </row>
    <row r="140" spans="1:33"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44"/>
      <c r="AF140" s="344"/>
      <c r="AG140" s="344"/>
    </row>
    <row r="141" spans="1:33"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44"/>
      <c r="AF141" s="344"/>
      <c r="AG141" s="344"/>
    </row>
    <row r="142" spans="1:33"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row>
    <row r="143" spans="1:33"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row>
    <row r="144" spans="1:33"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row>
    <row r="145" spans="1:33"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c r="AE145" s="344"/>
      <c r="AF145" s="344"/>
      <c r="AG145" s="344"/>
    </row>
    <row r="146" spans="1:33"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row>
    <row r="147" spans="1:33"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c r="AE147" s="344"/>
      <c r="AF147" s="344"/>
      <c r="AG147" s="344"/>
    </row>
    <row r="148" spans="1:33"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c r="AE148" s="344"/>
      <c r="AF148" s="344"/>
      <c r="AG148" s="344"/>
    </row>
    <row r="149" spans="1:33"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row>
    <row r="150" spans="1:33"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row>
    <row r="151" spans="1:33"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c r="AE151" s="344"/>
      <c r="AF151" s="344"/>
      <c r="AG151" s="344"/>
    </row>
    <row r="152" spans="1:33"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c r="AE152" s="344"/>
      <c r="AF152" s="344"/>
      <c r="AG152" s="344"/>
    </row>
    <row r="153" spans="1:33"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row>
    <row r="154" spans="1:33"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row>
    <row r="155" spans="1:33"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row>
    <row r="156" spans="1:33"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c r="AE156" s="344"/>
      <c r="AF156" s="344"/>
      <c r="AG156" s="344"/>
    </row>
    <row r="157" spans="1:33"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row>
    <row r="158" spans="1:33"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row>
    <row r="159" spans="1:33"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row>
    <row r="160" spans="1:33"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row>
    <row r="161" spans="1:33"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row>
    <row r="162" spans="1:33"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row>
    <row r="163" spans="1:33"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row>
    <row r="164" spans="1:33"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row>
    <row r="165" spans="1:33"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row>
    <row r="166" spans="1:33"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row>
    <row r="167" spans="1:33"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row>
    <row r="168" spans="1:33"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row>
    <row r="169" spans="1:33"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row>
    <row r="170" spans="1:33"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row>
    <row r="171" spans="1:33"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row>
    <row r="172" spans="1:33"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row>
    <row r="173" spans="1:33"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row>
    <row r="174" spans="1:33"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row>
    <row r="175" spans="1:33"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row>
    <row r="176" spans="1:33"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row>
    <row r="177" spans="1:33"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row>
    <row r="178" spans="1:33"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row>
    <row r="179" spans="1:33"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row>
    <row r="180" spans="1:33"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row>
    <row r="181" spans="1:33"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row>
    <row r="182" spans="1:33"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row>
    <row r="183" spans="1:33"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row>
    <row r="184" spans="1:33"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row>
    <row r="185" spans="1:33"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row>
    <row r="186" spans="1:33"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row>
    <row r="187" spans="1:33"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row>
    <row r="188" spans="1:33"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row>
    <row r="189" spans="1:33"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row>
    <row r="190" spans="1:33"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row>
    <row r="191" spans="1:33"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row>
    <row r="192" spans="1:33"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row>
    <row r="193" spans="1:33"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row>
    <row r="194" spans="1:33"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row>
    <row r="195" spans="1:33"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row>
    <row r="196" spans="1:33"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row>
    <row r="197" spans="1:33"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row>
    <row r="198" spans="1:33"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row>
    <row r="199" spans="1:33"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row>
    <row r="200" spans="1:33"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row>
    <row r="201" spans="1:33"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row>
    <row r="202" spans="1:33"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row>
    <row r="203" spans="1:33"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row>
    <row r="204" spans="1:33"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row>
    <row r="205" spans="1:33"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row>
    <row r="206" spans="1:33"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row>
    <row r="207" spans="1:33"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row>
    <row r="208" spans="1:33"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row>
    <row r="209" spans="1:33"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row>
    <row r="210" spans="1:33"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row>
    <row r="211" spans="1:33"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row>
    <row r="212" spans="1:33"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row>
    <row r="213" spans="1:33"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row>
    <row r="214" spans="1:33"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row>
    <row r="215" spans="1:33"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row>
    <row r="216" spans="1:33"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row>
    <row r="217" spans="1:33"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row>
    <row r="218" spans="1:33"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row>
    <row r="219" spans="1:33"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row>
    <row r="220" spans="1:33"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row>
    <row r="221" spans="1:33"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row>
    <row r="222" spans="1:33"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row>
    <row r="223" spans="1:33"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row>
    <row r="224" spans="1:33"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row>
    <row r="225" spans="1:33"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row>
    <row r="226" spans="1:33"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row>
    <row r="227" spans="1:33"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row>
    <row r="228" spans="1:33"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row>
    <row r="229" spans="1:33"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row>
    <row r="230" spans="1:33"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row>
    <row r="231" spans="1:33"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row>
    <row r="232" spans="1:33"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row>
    <row r="233" spans="1:33"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row>
    <row r="234" spans="1:33"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row>
    <row r="235" spans="1:33"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row>
    <row r="236" spans="1:33"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row>
    <row r="237" spans="1:33"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row>
    <row r="238" spans="1:33"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row>
    <row r="239" spans="1:33"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row>
    <row r="240" spans="1:33"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row>
    <row r="241" spans="1:33"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row>
    <row r="242" spans="1:33"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row>
    <row r="243" spans="1:33"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row>
    <row r="244" spans="1:33"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row>
    <row r="245" spans="1:33"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row>
    <row r="246" spans="1:33"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row>
    <row r="247" spans="1:33"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row>
    <row r="248" spans="1:33"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row>
    <row r="249" spans="1:33"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row>
    <row r="250" spans="1:33"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row>
    <row r="251" spans="1:33"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row>
    <row r="252" spans="1:33"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row>
    <row r="253" spans="1:33"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row>
    <row r="254" spans="1:33"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row>
    <row r="255" spans="1:33"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row>
    <row r="256" spans="1:33"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row>
    <row r="257" spans="1:33"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row>
    <row r="258" spans="1:33"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row>
    <row r="259" spans="1:33"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row>
    <row r="260" spans="1:33"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row>
    <row r="261" spans="1:33"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row>
    <row r="262" spans="1:33"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row>
    <row r="263" spans="1:33"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row>
    <row r="264" spans="1:33"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row>
    <row r="265" spans="1:33"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row>
    <row r="266" spans="1:33"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row>
    <row r="267" spans="1:33"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row>
    <row r="268" spans="1:33"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row>
    <row r="269" spans="1:33"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row>
    <row r="270" spans="1:33"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row>
    <row r="271" spans="1:33"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row>
    <row r="272" spans="1:33"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row>
    <row r="273" spans="1:33"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row>
    <row r="274" spans="1:33"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row>
    <row r="275" spans="1:33"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row>
    <row r="276" spans="1:33"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row>
    <row r="277" spans="1:33"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row>
    <row r="278" spans="1:33"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row>
    <row r="279" spans="1:33"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row>
    <row r="280" spans="1:33"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row>
    <row r="281" spans="1:33"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row>
    <row r="282" spans="1:33"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row>
    <row r="283" spans="1:33"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row>
    <row r="284" spans="1:33"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row>
    <row r="285" spans="1:33"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row>
    <row r="286" spans="1:33"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row>
    <row r="287" spans="1:33"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row>
    <row r="288" spans="1:33"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row>
    <row r="289" spans="1:33"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row>
    <row r="290" spans="1:33"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row>
    <row r="291" spans="1:33"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row>
    <row r="292" spans="1:33"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row>
    <row r="293" spans="1:33"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row>
    <row r="294" spans="1:33"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row>
    <row r="295" spans="1:33"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row>
    <row r="296" spans="1:33"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row>
    <row r="297" spans="1:33"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row>
    <row r="298" spans="1:33"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row>
    <row r="299" spans="1:33"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row>
    <row r="300" spans="1:33"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row>
    <row r="301" spans="1:33"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row>
    <row r="302" spans="1:33"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row>
    <row r="303" spans="1:33"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row>
    <row r="304" spans="1:33"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row>
    <row r="305" spans="1:33"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row>
    <row r="306" spans="1:33"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row>
    <row r="307" spans="1:33"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row>
    <row r="308" spans="1:33"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row>
    <row r="309" spans="1:33"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row>
    <row r="310" spans="1:33"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row>
    <row r="311" spans="1:33"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row>
    <row r="312" spans="1:33"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row>
    <row r="313" spans="1:33"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row>
    <row r="314" spans="1:33"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row>
    <row r="315" spans="1:33"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row>
    <row r="316" spans="1:33"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row>
    <row r="317" spans="1:33"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row>
    <row r="318" spans="1:33"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row>
    <row r="319" spans="1:33"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row>
    <row r="320" spans="1:33"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row>
    <row r="321" spans="1:33"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row>
    <row r="322" spans="1:33"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row>
    <row r="323" spans="1:33"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row>
    <row r="324" spans="1:33"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row>
    <row r="325" spans="1:33"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c r="AE325" s="344"/>
      <c r="AF325" s="344"/>
      <c r="AG325" s="344"/>
    </row>
    <row r="326" spans="1:33"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c r="AE326" s="344"/>
      <c r="AF326" s="344"/>
      <c r="AG326" s="344"/>
    </row>
    <row r="327" spans="1:33"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c r="AE327" s="344"/>
      <c r="AF327" s="344"/>
      <c r="AG327" s="344"/>
    </row>
    <row r="328" spans="1:33"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c r="AE328" s="344"/>
      <c r="AF328" s="344"/>
      <c r="AG328" s="344"/>
    </row>
    <row r="329" spans="1:33"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44"/>
      <c r="AF329" s="344"/>
      <c r="AG329" s="344"/>
    </row>
    <row r="330" spans="1:33"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c r="AE330" s="344"/>
      <c r="AF330" s="344"/>
      <c r="AG330" s="344"/>
    </row>
    <row r="331" spans="1:33"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c r="AE331" s="344"/>
      <c r="AF331" s="344"/>
      <c r="AG331" s="344"/>
    </row>
    <row r="332" spans="1:33"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c r="AE332" s="344"/>
      <c r="AF332" s="344"/>
      <c r="AG332" s="344"/>
    </row>
    <row r="333" spans="1:33"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row>
    <row r="334" spans="1:33"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row>
    <row r="335" spans="1:33"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row>
    <row r="336" spans="1:33"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44"/>
      <c r="AF336" s="344"/>
      <c r="AG336" s="344"/>
    </row>
    <row r="337" spans="1:33"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c r="AE337" s="344"/>
      <c r="AF337" s="344"/>
      <c r="AG337" s="344"/>
    </row>
    <row r="338" spans="1:33"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row>
    <row r="339" spans="1:33"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c r="AE339" s="344"/>
      <c r="AF339" s="344"/>
      <c r="AG339" s="344"/>
    </row>
    <row r="340" spans="1:33"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c r="AE340" s="344"/>
      <c r="AF340" s="344"/>
      <c r="AG340" s="344"/>
    </row>
    <row r="341" spans="1:33"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44"/>
      <c r="AF341" s="344"/>
      <c r="AG341" s="344"/>
    </row>
    <row r="342" spans="1:33"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row>
    <row r="343" spans="1:33"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44"/>
      <c r="AF343" s="344"/>
      <c r="AG343" s="344"/>
    </row>
    <row r="344" spans="1:33"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row>
    <row r="345" spans="1:33"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44"/>
      <c r="AF345" s="344"/>
      <c r="AG345" s="344"/>
    </row>
    <row r="346" spans="1:33"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c r="AE346" s="344"/>
      <c r="AF346" s="344"/>
      <c r="AG346" s="344"/>
    </row>
    <row r="347" spans="1:33"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c r="AE347" s="344"/>
      <c r="AF347" s="344"/>
      <c r="AG347" s="344"/>
    </row>
    <row r="348" spans="1:33"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row>
    <row r="349" spans="1:33"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row>
    <row r="350" spans="1:33"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row>
    <row r="351" spans="1:33"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row>
    <row r="352" spans="1:33"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row>
    <row r="353" spans="1:33"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c r="AE353" s="344"/>
      <c r="AF353" s="344"/>
      <c r="AG353" s="344"/>
    </row>
    <row r="354" spans="1:33"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44"/>
      <c r="AF354" s="344"/>
      <c r="AG354" s="344"/>
    </row>
    <row r="355" spans="1:33"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c r="AE355" s="344"/>
      <c r="AF355" s="344"/>
      <c r="AG355" s="344"/>
    </row>
    <row r="356" spans="1:33"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c r="AE356" s="344"/>
      <c r="AF356" s="344"/>
      <c r="AG356" s="344"/>
    </row>
    <row r="357" spans="1:33"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c r="AE357" s="344"/>
      <c r="AF357" s="344"/>
      <c r="AG357" s="344"/>
    </row>
    <row r="358" spans="1:33"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row>
    <row r="359" spans="1:33"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344"/>
      <c r="AF359" s="344"/>
      <c r="AG359" s="344"/>
    </row>
    <row r="360" spans="1:33"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c r="AE360" s="344"/>
      <c r="AF360" s="344"/>
      <c r="AG360" s="344"/>
    </row>
    <row r="361" spans="1:33"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c r="AE361" s="344"/>
      <c r="AF361" s="344"/>
      <c r="AG361" s="344"/>
    </row>
    <row r="362" spans="1:33"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row>
    <row r="363" spans="1:33"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c r="AE363" s="344"/>
      <c r="AF363" s="344"/>
      <c r="AG363" s="344"/>
    </row>
    <row r="364" spans="1:33"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row>
    <row r="365" spans="1:33"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row>
    <row r="366" spans="1:33"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c r="AE366" s="344"/>
      <c r="AF366" s="344"/>
      <c r="AG366" s="344"/>
    </row>
    <row r="367" spans="1:33"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c r="AE367" s="344"/>
      <c r="AF367" s="344"/>
      <c r="AG367" s="344"/>
    </row>
    <row r="368" spans="1:33"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344"/>
      <c r="AF368" s="344"/>
      <c r="AG368" s="344"/>
    </row>
    <row r="369" spans="1:33"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c r="AE369" s="344"/>
      <c r="AF369" s="344"/>
      <c r="AG369" s="344"/>
    </row>
    <row r="370" spans="1:33"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c r="AE370" s="344"/>
      <c r="AF370" s="344"/>
      <c r="AG370" s="344"/>
    </row>
    <row r="371" spans="1:33"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row>
    <row r="372" spans="1:33"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row>
    <row r="373" spans="1:33"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row>
    <row r="374" spans="1:33"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row>
    <row r="375" spans="1:33"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row>
    <row r="376" spans="1:33"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c r="AE376" s="344"/>
      <c r="AF376" s="344"/>
      <c r="AG376" s="344"/>
    </row>
    <row r="377" spans="1:33"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c r="AE377" s="344"/>
      <c r="AF377" s="344"/>
      <c r="AG377" s="344"/>
    </row>
    <row r="378" spans="1:33"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c r="AE378" s="344"/>
      <c r="AF378" s="344"/>
      <c r="AG378" s="344"/>
    </row>
    <row r="379" spans="1:33"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c r="AE379" s="344"/>
      <c r="AF379" s="344"/>
      <c r="AG379" s="344"/>
    </row>
    <row r="380" spans="1:33"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c r="AE380" s="344"/>
      <c r="AF380" s="344"/>
      <c r="AG380" s="344"/>
    </row>
    <row r="381" spans="1:33"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c r="AE381" s="344"/>
      <c r="AF381" s="344"/>
      <c r="AG381" s="344"/>
    </row>
    <row r="382" spans="1:33"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row>
    <row r="383" spans="1:33"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44"/>
      <c r="AF383" s="344"/>
      <c r="AG383" s="344"/>
    </row>
    <row r="384" spans="1:33"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c r="AE384" s="344"/>
      <c r="AF384" s="344"/>
      <c r="AG384" s="344"/>
    </row>
    <row r="385" spans="1:33"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row>
    <row r="386" spans="1:33"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row>
    <row r="387" spans="1:33"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c r="AF387" s="344"/>
      <c r="AG387" s="344"/>
    </row>
    <row r="388" spans="1:33"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c r="AE388" s="344"/>
      <c r="AF388" s="344"/>
      <c r="AG388" s="344"/>
    </row>
    <row r="389" spans="1:33"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row>
    <row r="390" spans="1:33"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row>
    <row r="391" spans="1:33"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44"/>
      <c r="AF391" s="344"/>
      <c r="AG391" s="344"/>
    </row>
    <row r="392" spans="1:33"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row>
    <row r="393" spans="1:33"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c r="AE393" s="344"/>
      <c r="AF393" s="344"/>
      <c r="AG393" s="344"/>
    </row>
    <row r="394" spans="1:33"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row>
    <row r="395" spans="1:33"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44"/>
      <c r="AF395" s="344"/>
      <c r="AG395" s="344"/>
    </row>
    <row r="396" spans="1:33"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c r="AE396" s="344"/>
      <c r="AF396" s="344"/>
      <c r="AG396" s="344"/>
    </row>
    <row r="397" spans="1:33"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c r="AE397" s="344"/>
      <c r="AF397" s="344"/>
      <c r="AG397" s="344"/>
    </row>
    <row r="398" spans="1:33"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row>
    <row r="399" spans="1:33"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44"/>
      <c r="AF399" s="344"/>
      <c r="AG399" s="344"/>
    </row>
    <row r="400" spans="1:33"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c r="AE400" s="344"/>
      <c r="AF400" s="344"/>
      <c r="AG400" s="344"/>
    </row>
    <row r="401" spans="1:33"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c r="AE401" s="344"/>
      <c r="AF401" s="344"/>
      <c r="AG401" s="344"/>
    </row>
    <row r="402" spans="1:33"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row>
    <row r="403" spans="1:33"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c r="AE403" s="344"/>
      <c r="AF403" s="344"/>
      <c r="AG403" s="344"/>
    </row>
    <row r="404" spans="1:33"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c r="AE404" s="344"/>
      <c r="AF404" s="344"/>
      <c r="AG404" s="344"/>
    </row>
    <row r="405" spans="1:33"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row>
    <row r="406" spans="1:33"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row>
    <row r="407" spans="1:33"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row>
    <row r="408" spans="1:33"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c r="AE408" s="344"/>
      <c r="AF408" s="344"/>
      <c r="AG408" s="344"/>
    </row>
    <row r="409" spans="1:33"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c r="AE409" s="344"/>
      <c r="AF409" s="344"/>
      <c r="AG409" s="344"/>
    </row>
    <row r="410" spans="1:33"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row>
    <row r="411" spans="1:33"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row>
    <row r="412" spans="1:33"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row>
    <row r="413" spans="1:33"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c r="AE413" s="344"/>
      <c r="AF413" s="344"/>
      <c r="AG413" s="344"/>
    </row>
    <row r="414" spans="1:33"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344"/>
      <c r="AF414" s="344"/>
      <c r="AG414" s="344"/>
    </row>
    <row r="415" spans="1:33"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c r="AE415" s="344"/>
      <c r="AF415" s="344"/>
      <c r="AG415" s="344"/>
    </row>
    <row r="416" spans="1:33"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row>
    <row r="417" spans="1:33"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c r="AE417" s="344"/>
      <c r="AF417" s="344"/>
      <c r="AG417" s="344"/>
    </row>
    <row r="418" spans="1:33"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c r="AE418" s="344"/>
      <c r="AF418" s="344"/>
      <c r="AG418" s="344"/>
    </row>
    <row r="419" spans="1:33"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c r="AE419" s="344"/>
      <c r="AF419" s="344"/>
      <c r="AG419" s="344"/>
    </row>
    <row r="420" spans="1:33"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c r="AE420" s="344"/>
      <c r="AF420" s="344"/>
      <c r="AG420" s="344"/>
    </row>
    <row r="421" spans="1:33"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c r="AE421" s="344"/>
      <c r="AF421" s="344"/>
      <c r="AG421" s="344"/>
    </row>
    <row r="422" spans="1:33"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row>
    <row r="423" spans="1:33"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344"/>
      <c r="AF423" s="344"/>
      <c r="AG423" s="344"/>
    </row>
    <row r="424" spans="1:33"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44"/>
      <c r="AF424" s="344"/>
      <c r="AG424" s="344"/>
    </row>
    <row r="425" spans="1:33"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row>
    <row r="426" spans="1:33"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c r="AE426" s="344"/>
      <c r="AF426" s="344"/>
      <c r="AG426" s="344"/>
    </row>
    <row r="427" spans="1:33"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c r="AE427" s="344"/>
      <c r="AF427" s="344"/>
      <c r="AG427" s="344"/>
    </row>
    <row r="428" spans="1:33"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c r="AE428" s="344"/>
      <c r="AF428" s="344"/>
      <c r="AG428" s="344"/>
    </row>
    <row r="429" spans="1:33"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row>
    <row r="430" spans="1:33"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row>
    <row r="431" spans="1:33"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c r="AE431" s="344"/>
      <c r="AF431" s="344"/>
      <c r="AG431" s="344"/>
    </row>
    <row r="432" spans="1:33"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row>
    <row r="433" spans="1:33"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row>
    <row r="434" spans="1:33"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c r="AE434" s="344"/>
      <c r="AF434" s="344"/>
      <c r="AG434" s="344"/>
    </row>
    <row r="435" spans="1:33"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44"/>
      <c r="AF435" s="344"/>
      <c r="AG435" s="344"/>
    </row>
    <row r="436" spans="1:33"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c r="AE436" s="344"/>
      <c r="AF436" s="344"/>
      <c r="AG436" s="344"/>
    </row>
    <row r="437" spans="1:33"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c r="AF437" s="344"/>
      <c r="AG437" s="344"/>
    </row>
    <row r="438" spans="1:33"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c r="AE438" s="344"/>
      <c r="AF438" s="344"/>
      <c r="AG438" s="344"/>
    </row>
    <row r="439" spans="1:33"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c r="AE439" s="344"/>
      <c r="AF439" s="344"/>
      <c r="AG439" s="344"/>
    </row>
    <row r="440" spans="1:33"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c r="AE440" s="344"/>
      <c r="AF440" s="344"/>
      <c r="AG440" s="344"/>
    </row>
    <row r="441" spans="1:33"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row>
    <row r="442" spans="1:33"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row>
    <row r="443" spans="1:33"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row>
    <row r="444" spans="1:33"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44"/>
      <c r="AF444" s="344"/>
      <c r="AG444" s="344"/>
    </row>
    <row r="445" spans="1:33"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row>
    <row r="446" spans="1:33"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row>
    <row r="447" spans="1:33"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44"/>
      <c r="AF447" s="344"/>
      <c r="AG447" s="344"/>
    </row>
    <row r="448" spans="1:33"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344"/>
      <c r="AF448" s="344"/>
      <c r="AG448" s="344"/>
    </row>
    <row r="449" spans="1:33"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c r="AE449" s="344"/>
      <c r="AF449" s="344"/>
      <c r="AG449" s="344"/>
    </row>
    <row r="450" spans="1:33"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c r="AE450" s="344"/>
      <c r="AF450" s="344"/>
      <c r="AG450" s="344"/>
    </row>
    <row r="451" spans="1:33"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44"/>
      <c r="AF451" s="344"/>
      <c r="AG451" s="344"/>
    </row>
    <row r="452" spans="1:33"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row>
    <row r="453" spans="1:33"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c r="AE453" s="344"/>
      <c r="AF453" s="344"/>
      <c r="AG453" s="344"/>
    </row>
    <row r="454" spans="1:33"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c r="AE454" s="344"/>
      <c r="AF454" s="344"/>
      <c r="AG454" s="344"/>
    </row>
    <row r="455" spans="1:33"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c r="AE455" s="344"/>
      <c r="AF455" s="344"/>
      <c r="AG455" s="344"/>
    </row>
    <row r="456" spans="1:33"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c r="AE456" s="344"/>
      <c r="AF456" s="344"/>
      <c r="AG456" s="344"/>
    </row>
    <row r="457" spans="1:33"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row>
    <row r="458" spans="1:33"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row>
    <row r="459" spans="1:33"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44"/>
      <c r="AF459" s="344"/>
      <c r="AG459" s="344"/>
    </row>
    <row r="460" spans="1:33"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c r="AE460" s="344"/>
      <c r="AF460" s="344"/>
      <c r="AG460" s="344"/>
    </row>
    <row r="461" spans="1:33"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c r="AE461" s="344"/>
      <c r="AF461" s="344"/>
      <c r="AG461" s="344"/>
    </row>
    <row r="462" spans="1:33"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row>
    <row r="463" spans="1:33"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c r="AE463" s="344"/>
      <c r="AF463" s="344"/>
      <c r="AG463" s="344"/>
    </row>
    <row r="464" spans="1:33"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row>
    <row r="465" spans="1:33"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row>
    <row r="466" spans="1:33"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c r="AE466" s="344"/>
      <c r="AF466" s="344"/>
      <c r="AG466" s="344"/>
    </row>
    <row r="467" spans="1:33"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c r="AE467" s="344"/>
      <c r="AF467" s="344"/>
      <c r="AG467" s="344"/>
    </row>
    <row r="468" spans="1:33"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c r="AE468" s="344"/>
      <c r="AF468" s="344"/>
      <c r="AG468" s="344"/>
    </row>
    <row r="469" spans="1:33"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c r="AE469" s="344"/>
      <c r="AF469" s="344"/>
      <c r="AG469" s="344"/>
    </row>
    <row r="470" spans="1:33"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row>
    <row r="471" spans="1:33"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c r="AE471" s="344"/>
      <c r="AF471" s="344"/>
      <c r="AG471" s="344"/>
    </row>
    <row r="472" spans="1:33"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row>
    <row r="473" spans="1:33"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row>
    <row r="474" spans="1:33"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row>
    <row r="475" spans="1:33"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c r="AE475" s="344"/>
      <c r="AF475" s="344"/>
      <c r="AG475" s="344"/>
    </row>
    <row r="476" spans="1:33"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c r="AE476" s="344"/>
      <c r="AF476" s="344"/>
      <c r="AG476" s="344"/>
    </row>
    <row r="477" spans="1:33"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c r="AE477" s="344"/>
      <c r="AF477" s="344"/>
      <c r="AG477" s="344"/>
    </row>
    <row r="478" spans="1:33"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c r="AE478" s="344"/>
      <c r="AF478" s="344"/>
      <c r="AG478" s="344"/>
    </row>
    <row r="479" spans="1:33"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row>
    <row r="480" spans="1:33"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row>
    <row r="481" spans="1:33"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row>
    <row r="482" spans="1:33"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row>
    <row r="483" spans="1:33"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344"/>
      <c r="AF483" s="344"/>
      <c r="AG483" s="344"/>
    </row>
    <row r="484" spans="1:33"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c r="AE484" s="344"/>
      <c r="AF484" s="344"/>
      <c r="AG484" s="344"/>
    </row>
    <row r="485" spans="1:33"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c r="AE485" s="344"/>
      <c r="AF485" s="344"/>
      <c r="AG485" s="344"/>
    </row>
    <row r="486" spans="1:33"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c r="AE486" s="344"/>
      <c r="AF486" s="344"/>
      <c r="AG486" s="344"/>
    </row>
    <row r="487" spans="1:33"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c r="AE487" s="344"/>
      <c r="AF487" s="344"/>
      <c r="AG487" s="344"/>
    </row>
    <row r="488" spans="1:33"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c r="AE488" s="344"/>
      <c r="AF488" s="344"/>
      <c r="AG488" s="344"/>
    </row>
    <row r="489" spans="1:33"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c r="AE489" s="344"/>
      <c r="AF489" s="344"/>
      <c r="AG489" s="344"/>
    </row>
    <row r="490" spans="1:33"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row>
    <row r="491" spans="1:33"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44"/>
      <c r="AF491" s="344"/>
      <c r="AG491" s="344"/>
    </row>
    <row r="492" spans="1:33"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row>
    <row r="493" spans="1:33"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44"/>
      <c r="AF493" s="344"/>
      <c r="AG493" s="344"/>
    </row>
    <row r="494" spans="1:33"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row>
    <row r="495" spans="1:33"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row>
    <row r="496" spans="1:33"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c r="AE496" s="344"/>
      <c r="AF496" s="344"/>
      <c r="AG496" s="344"/>
    </row>
    <row r="497" spans="1:33"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row>
    <row r="498" spans="1:33"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c r="AE498" s="344"/>
      <c r="AF498" s="344"/>
      <c r="AG498" s="344"/>
    </row>
    <row r="499" spans="1:33"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c r="AE499" s="344"/>
      <c r="AF499" s="344"/>
      <c r="AG499" s="344"/>
    </row>
    <row r="500" spans="1:33"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c r="AE500" s="344"/>
      <c r="AF500" s="344"/>
      <c r="AG500" s="344"/>
    </row>
    <row r="501" spans="1:33"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c r="AE501" s="344"/>
      <c r="AF501" s="344"/>
      <c r="AG501" s="344"/>
    </row>
    <row r="502" spans="1:33"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row>
    <row r="503" spans="1:33"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c r="AE503" s="344"/>
      <c r="AF503" s="344"/>
      <c r="AG503" s="344"/>
    </row>
    <row r="504" spans="1:33"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c r="AE504" s="344"/>
      <c r="AF504" s="344"/>
      <c r="AG504" s="344"/>
    </row>
    <row r="505" spans="1:33"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c r="AE505" s="344"/>
      <c r="AF505" s="344"/>
      <c r="AG505" s="344"/>
    </row>
    <row r="506" spans="1:33"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row>
    <row r="507" spans="1:33"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c r="AE507" s="344"/>
      <c r="AF507" s="344"/>
      <c r="AG507" s="344"/>
    </row>
    <row r="508" spans="1:33"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344"/>
      <c r="AF508" s="344"/>
      <c r="AG508" s="344"/>
    </row>
    <row r="509" spans="1:33"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c r="AE509" s="344"/>
      <c r="AF509" s="344"/>
      <c r="AG509" s="344"/>
    </row>
    <row r="510" spans="1:33"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c r="AE510" s="344"/>
      <c r="AF510" s="344"/>
      <c r="AG510" s="344"/>
    </row>
    <row r="511" spans="1:33"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c r="AE511" s="344"/>
      <c r="AF511" s="344"/>
      <c r="AG511" s="344"/>
    </row>
    <row r="512" spans="1:33"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44"/>
      <c r="AF512" s="344"/>
      <c r="AG512" s="344"/>
    </row>
    <row r="513" spans="1:33"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c r="AE513" s="344"/>
      <c r="AF513" s="344"/>
      <c r="AG513" s="344"/>
    </row>
    <row r="514" spans="1:33"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c r="AE514" s="344"/>
      <c r="AF514" s="344"/>
      <c r="AG514" s="344"/>
    </row>
    <row r="515" spans="1:33"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44"/>
      <c r="AF515" s="344"/>
      <c r="AG515" s="344"/>
    </row>
    <row r="516" spans="1:33"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c r="AE516" s="344"/>
      <c r="AF516" s="344"/>
      <c r="AG516" s="344"/>
    </row>
    <row r="517" spans="1:33"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344"/>
      <c r="AF517" s="344"/>
      <c r="AG517" s="344"/>
    </row>
    <row r="518" spans="1:33"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row>
    <row r="519" spans="1:33"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c r="AE519" s="344"/>
      <c r="AF519" s="344"/>
      <c r="AG519" s="344"/>
    </row>
    <row r="520" spans="1:33"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row>
    <row r="521" spans="1:33"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row>
    <row r="522" spans="1:33"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row>
    <row r="523" spans="1:33"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c r="AE523" s="344"/>
      <c r="AF523" s="344"/>
      <c r="AG523" s="344"/>
    </row>
    <row r="524" spans="1:33"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row>
    <row r="525" spans="1:33"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44"/>
      <c r="AF525" s="344"/>
      <c r="AG525" s="344"/>
    </row>
    <row r="526" spans="1:33"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c r="AE526" s="344"/>
      <c r="AF526" s="344"/>
      <c r="AG526" s="344"/>
    </row>
    <row r="527" spans="1:33"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row>
    <row r="528" spans="1:33"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row>
    <row r="529" spans="1:33"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row>
    <row r="530" spans="1:33"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row>
    <row r="531" spans="1:33"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row>
    <row r="532" spans="1:33"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row>
    <row r="533" spans="1:33"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row>
    <row r="534" spans="1:33"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row>
    <row r="535" spans="1:33"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row>
    <row r="536" spans="1:33"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row>
    <row r="537" spans="1:33"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row>
    <row r="538" spans="1:33"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row>
    <row r="539" spans="1:33"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row>
    <row r="540" spans="1:33"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row>
    <row r="541" spans="1:33"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row>
    <row r="542" spans="1:33"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row>
    <row r="543" spans="1:33"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row>
    <row r="544" spans="1:33"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row>
    <row r="545" spans="1:33"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44"/>
      <c r="AF545" s="344"/>
      <c r="AG545" s="344"/>
    </row>
    <row r="546" spans="1:33"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row>
    <row r="547" spans="1:33"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c r="AE547" s="344"/>
      <c r="AF547" s="344"/>
      <c r="AG547" s="344"/>
    </row>
    <row r="548" spans="1:33"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c r="AE548" s="344"/>
      <c r="AF548" s="344"/>
      <c r="AG548" s="344"/>
    </row>
    <row r="549" spans="1:33"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44"/>
      <c r="AF549" s="344"/>
      <c r="AG549" s="344"/>
    </row>
    <row r="550" spans="1:33"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c r="AE550" s="344"/>
      <c r="AF550" s="344"/>
      <c r="AG550" s="344"/>
    </row>
    <row r="551" spans="1:33"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row>
    <row r="552" spans="1:33"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row>
    <row r="553" spans="1:33"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c r="AE553" s="344"/>
      <c r="AF553" s="344"/>
      <c r="AG553" s="344"/>
    </row>
    <row r="554" spans="1:33"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row>
    <row r="555" spans="1:33"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c r="AE555" s="344"/>
      <c r="AF555" s="344"/>
      <c r="AG555" s="344"/>
    </row>
    <row r="556" spans="1:33"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c r="AE556" s="344"/>
      <c r="AF556" s="344"/>
      <c r="AG556" s="344"/>
    </row>
    <row r="557" spans="1:33"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c r="AE557" s="344"/>
      <c r="AF557" s="344"/>
      <c r="AG557" s="344"/>
    </row>
    <row r="558" spans="1:33"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c r="AE558" s="344"/>
      <c r="AF558" s="344"/>
      <c r="AG558" s="344"/>
    </row>
    <row r="559" spans="1:33"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row>
    <row r="560" spans="1:33"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row>
    <row r="561" spans="1:33"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c r="AE561" s="344"/>
      <c r="AF561" s="344"/>
      <c r="AG561" s="344"/>
    </row>
    <row r="562" spans="1:33"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row>
    <row r="563" spans="1:33"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c r="AE563" s="344"/>
      <c r="AF563" s="344"/>
      <c r="AG563" s="344"/>
    </row>
    <row r="564" spans="1:33"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44"/>
      <c r="AF564" s="344"/>
      <c r="AG564" s="344"/>
    </row>
    <row r="565" spans="1:33"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c r="AE565" s="344"/>
      <c r="AF565" s="344"/>
      <c r="AG565" s="344"/>
    </row>
    <row r="566" spans="1:33"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row>
    <row r="567" spans="1:33"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row>
    <row r="568" spans="1:33"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c r="AE568" s="344"/>
      <c r="AF568" s="344"/>
      <c r="AG568" s="344"/>
    </row>
    <row r="569" spans="1:33"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344"/>
    </row>
    <row r="570" spans="1:33"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row>
    <row r="571" spans="1:33"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row>
    <row r="572" spans="1:33"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row>
    <row r="573" spans="1:33"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row>
    <row r="574" spans="1:33"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row>
    <row r="575" spans="1:33"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row>
    <row r="576" spans="1:33"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row>
    <row r="577" spans="1:33"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row>
    <row r="578" spans="1:33"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row>
    <row r="579" spans="1:33"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row>
    <row r="580" spans="1:33"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row>
    <row r="581" spans="1:33"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row>
    <row r="582" spans="1:33"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row>
    <row r="583" spans="1:33"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row>
    <row r="584" spans="1:33"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row>
    <row r="585" spans="1:33"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row>
    <row r="586" spans="1:33"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row>
    <row r="587" spans="1:33"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row>
    <row r="588" spans="1:33"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row>
    <row r="589" spans="1:33"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row>
    <row r="590" spans="1:33"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row>
    <row r="591" spans="1:33"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row>
    <row r="592" spans="1:33"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row>
    <row r="593" spans="1:33"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row>
    <row r="594" spans="1:33"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row>
    <row r="595" spans="1:33"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row>
    <row r="596" spans="1:33"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row>
    <row r="597" spans="1:33"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row>
    <row r="598" spans="1:33"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row>
    <row r="599" spans="1:33"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row>
    <row r="600" spans="1:33"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row>
    <row r="601" spans="1:33"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row>
    <row r="602" spans="1:33"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row>
    <row r="603" spans="1:33"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row>
    <row r="604" spans="1:33"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row>
    <row r="605" spans="1:33"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row>
    <row r="606" spans="1:33"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row>
    <row r="607" spans="1:33"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row>
    <row r="608" spans="1:33"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row>
    <row r="609" spans="1:33"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row>
    <row r="610" spans="1:33"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row>
    <row r="611" spans="1:33"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row>
    <row r="612" spans="1:33"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row>
    <row r="613" spans="1:33"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row>
    <row r="614" spans="1:33"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row>
    <row r="615" spans="1:33"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row>
    <row r="616" spans="1:33"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row>
    <row r="617" spans="1:33"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row>
    <row r="618" spans="1:33"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row>
    <row r="619" spans="1:33"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row>
    <row r="620" spans="1:33"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row>
    <row r="621" spans="1:33"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row>
    <row r="622" spans="1:33"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row>
    <row r="623" spans="1:33"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row>
    <row r="624" spans="1:33"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row>
    <row r="625" spans="1:33"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row>
    <row r="626" spans="1:33"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row>
    <row r="627" spans="1:33"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c r="AE627" s="344"/>
      <c r="AF627" s="344"/>
      <c r="AG627" s="344"/>
    </row>
    <row r="628" spans="1:33"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c r="AE628" s="344"/>
      <c r="AF628" s="344"/>
      <c r="AG628" s="344"/>
    </row>
    <row r="629" spans="1:33"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344"/>
      <c r="AF629" s="344"/>
      <c r="AG629" s="344"/>
    </row>
    <row r="630" spans="1:33"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c r="AE630" s="344"/>
      <c r="AF630" s="344"/>
      <c r="AG630" s="344"/>
    </row>
    <row r="631" spans="1:33"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c r="AE631" s="344"/>
      <c r="AF631" s="344"/>
      <c r="AG631" s="344"/>
    </row>
    <row r="632" spans="1:33"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c r="AE632" s="344"/>
      <c r="AF632" s="344"/>
      <c r="AG632" s="344"/>
    </row>
    <row r="633" spans="1:33"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44"/>
      <c r="AF633" s="344"/>
      <c r="AG633" s="344"/>
    </row>
    <row r="634" spans="1:33"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c r="AE634" s="344"/>
      <c r="AF634" s="344"/>
      <c r="AG634" s="344"/>
    </row>
    <row r="635" spans="1:33"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c r="AE635" s="344"/>
      <c r="AF635" s="344"/>
      <c r="AG635" s="344"/>
    </row>
    <row r="636" spans="1:33"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c r="AE636" s="344"/>
      <c r="AF636" s="344"/>
      <c r="AG636" s="344"/>
    </row>
    <row r="637" spans="1:33"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c r="AE637" s="344"/>
      <c r="AF637" s="344"/>
      <c r="AG637" s="344"/>
    </row>
    <row r="638" spans="1:33"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row>
    <row r="639" spans="1:33"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c r="AE639" s="344"/>
      <c r="AF639" s="344"/>
      <c r="AG639" s="344"/>
    </row>
    <row r="640" spans="1:33"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c r="AE640" s="344"/>
      <c r="AF640" s="344"/>
      <c r="AG640" s="344"/>
    </row>
    <row r="641" spans="1:33"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c r="AE641" s="344"/>
      <c r="AF641" s="344"/>
      <c r="AG641" s="344"/>
    </row>
    <row r="642" spans="1:33"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c r="AE642" s="344"/>
      <c r="AF642" s="344"/>
      <c r="AG642" s="344"/>
    </row>
    <row r="643" spans="1:33"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c r="AE643" s="344"/>
      <c r="AF643" s="344"/>
      <c r="AG643" s="344"/>
    </row>
    <row r="644" spans="1:33"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44"/>
      <c r="AF644" s="344"/>
      <c r="AG644" s="344"/>
    </row>
    <row r="645" spans="1:33"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44"/>
      <c r="AF645" s="344"/>
      <c r="AG645" s="344"/>
    </row>
    <row r="646" spans="1:33"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44"/>
      <c r="AF646" s="344"/>
      <c r="AG646" s="344"/>
    </row>
    <row r="647" spans="1:33"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c r="AE647" s="344"/>
      <c r="AF647" s="344"/>
      <c r="AG647" s="344"/>
    </row>
    <row r="648" spans="1:33"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c r="AE648" s="344"/>
      <c r="AF648" s="344"/>
      <c r="AG648" s="344"/>
    </row>
    <row r="649" spans="1:33"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c r="AE649" s="344"/>
      <c r="AF649" s="344"/>
      <c r="AG649" s="344"/>
    </row>
    <row r="650" spans="1:33"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c r="AE650" s="344"/>
      <c r="AF650" s="344"/>
      <c r="AG650" s="344"/>
    </row>
    <row r="651" spans="1:33"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row>
    <row r="652" spans="1:33"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row>
    <row r="653" spans="1:33"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row>
    <row r="654" spans="1:33"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c r="AE654" s="344"/>
      <c r="AF654" s="344"/>
      <c r="AG654" s="344"/>
    </row>
    <row r="655" spans="1:33"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c r="AE655" s="344"/>
      <c r="AF655" s="344"/>
      <c r="AG655" s="344"/>
    </row>
    <row r="656" spans="1:33"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c r="AE656" s="344"/>
      <c r="AF656" s="344"/>
      <c r="AG656" s="344"/>
    </row>
    <row r="657" spans="1:33"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44"/>
      <c r="AF657" s="344"/>
      <c r="AG657" s="344"/>
    </row>
    <row r="658" spans="1:33"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c r="AE658" s="344"/>
      <c r="AF658" s="344"/>
      <c r="AG658" s="344"/>
    </row>
    <row r="659" spans="1:33"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c r="AE659" s="344"/>
      <c r="AF659" s="344"/>
      <c r="AG659" s="344"/>
    </row>
    <row r="660" spans="1:33"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c r="AE660" s="344"/>
      <c r="AF660" s="344"/>
      <c r="AG660" s="344"/>
    </row>
    <row r="661" spans="1:33"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c r="AE661" s="344"/>
      <c r="AF661" s="344"/>
      <c r="AG661" s="344"/>
    </row>
    <row r="662" spans="1:33"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row>
    <row r="663" spans="1:33"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c r="AE663" s="344"/>
      <c r="AF663" s="344"/>
      <c r="AG663" s="344"/>
    </row>
    <row r="664" spans="1:33"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344"/>
      <c r="AF664" s="344"/>
      <c r="AG664" s="344"/>
    </row>
    <row r="665" spans="1:33"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c r="AE665" s="344"/>
      <c r="AF665" s="344"/>
      <c r="AG665" s="344"/>
    </row>
    <row r="666" spans="1:33"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c r="AE666" s="344"/>
      <c r="AF666" s="344"/>
      <c r="AG666" s="344"/>
    </row>
    <row r="667" spans="1:33"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c r="AE667" s="344"/>
      <c r="AF667" s="344"/>
      <c r="AG667" s="344"/>
    </row>
    <row r="668" spans="1:33"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c r="AE668" s="344"/>
      <c r="AF668" s="344"/>
      <c r="AG668" s="344"/>
    </row>
    <row r="669" spans="1:33"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44"/>
      <c r="AF669" s="344"/>
      <c r="AG669" s="344"/>
    </row>
    <row r="670" spans="1:33"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c r="AE670" s="344"/>
      <c r="AF670" s="344"/>
      <c r="AG670" s="344"/>
    </row>
    <row r="671" spans="1:33"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c r="AE671" s="344"/>
      <c r="AF671" s="344"/>
      <c r="AG671" s="344"/>
    </row>
    <row r="672" spans="1:33"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c r="AE672" s="344"/>
      <c r="AF672" s="344"/>
      <c r="AG672" s="344"/>
    </row>
    <row r="673" spans="1:33"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c r="AE673" s="344"/>
      <c r="AF673" s="344"/>
      <c r="AG673" s="344"/>
    </row>
    <row r="674" spans="1:33"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row>
    <row r="675" spans="1:33"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c r="AE675" s="344"/>
      <c r="AF675" s="344"/>
      <c r="AG675" s="344"/>
    </row>
    <row r="676" spans="1:33"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c r="AE676" s="344"/>
      <c r="AF676" s="344"/>
      <c r="AG676" s="344"/>
    </row>
    <row r="677" spans="1:33"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c r="AE677" s="344"/>
      <c r="AF677" s="344"/>
      <c r="AG677" s="344"/>
    </row>
    <row r="678" spans="1:33"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c r="AE678" s="344"/>
      <c r="AF678" s="344"/>
      <c r="AG678" s="344"/>
    </row>
    <row r="679" spans="1:33"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c r="AE679" s="344"/>
      <c r="AF679" s="344"/>
      <c r="AG679" s="344"/>
    </row>
    <row r="680" spans="1:33"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44"/>
      <c r="AF680" s="344"/>
      <c r="AG680" s="344"/>
    </row>
    <row r="681" spans="1:33"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c r="AE681" s="344"/>
      <c r="AF681" s="344"/>
      <c r="AG681" s="344"/>
    </row>
    <row r="682" spans="1:33"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c r="AE682" s="344"/>
      <c r="AF682" s="344"/>
      <c r="AG682" s="344"/>
    </row>
    <row r="683" spans="1:33"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c r="AE683" s="344"/>
      <c r="AF683" s="344"/>
      <c r="AG683" s="344"/>
    </row>
    <row r="684" spans="1:33"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c r="AE684" s="344"/>
      <c r="AF684" s="344"/>
      <c r="AG684" s="344"/>
    </row>
    <row r="685" spans="1:33"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c r="AE685" s="344"/>
      <c r="AF685" s="344"/>
      <c r="AG685" s="344"/>
    </row>
    <row r="686" spans="1:33"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c r="AE686" s="344"/>
      <c r="AF686" s="344"/>
      <c r="AG686" s="344"/>
    </row>
    <row r="687" spans="1:33"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c r="AE687" s="344"/>
      <c r="AF687" s="344"/>
      <c r="AG687" s="344"/>
    </row>
    <row r="688" spans="1:33"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c r="AE688" s="344"/>
      <c r="AF688" s="344"/>
      <c r="AG688" s="344"/>
    </row>
    <row r="689" spans="1:33"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c r="AE689" s="344"/>
      <c r="AF689" s="344"/>
      <c r="AG689" s="344"/>
    </row>
    <row r="690" spans="1:33"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c r="AE690" s="344"/>
      <c r="AF690" s="344"/>
      <c r="AG690" s="344"/>
    </row>
    <row r="691" spans="1:33"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c r="AE691" s="344"/>
      <c r="AF691" s="344"/>
      <c r="AG691" s="344"/>
    </row>
    <row r="692" spans="1:33"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c r="AE692" s="344"/>
      <c r="AF692" s="344"/>
      <c r="AG692" s="344"/>
    </row>
    <row r="693" spans="1:33"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44"/>
      <c r="AF693" s="344"/>
      <c r="AG693" s="344"/>
    </row>
    <row r="694" spans="1:33"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44"/>
      <c r="AF694" s="344"/>
      <c r="AG694" s="344"/>
    </row>
    <row r="695" spans="1:33"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44"/>
      <c r="AF695" s="344"/>
      <c r="AG695" s="344"/>
    </row>
    <row r="696" spans="1:33"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c r="AE696" s="344"/>
      <c r="AF696" s="344"/>
      <c r="AG696" s="344"/>
    </row>
    <row r="697" spans="1:33"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c r="AE697" s="344"/>
      <c r="AF697" s="344"/>
      <c r="AG697" s="344"/>
    </row>
    <row r="698" spans="1:33"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row>
    <row r="699" spans="1:33"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c r="AE699" s="344"/>
      <c r="AF699" s="344"/>
      <c r="AG699" s="344"/>
    </row>
    <row r="700" spans="1:33"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c r="AE700" s="344"/>
      <c r="AF700" s="344"/>
      <c r="AG700" s="344"/>
    </row>
    <row r="701" spans="1:33"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44"/>
      <c r="AF701" s="344"/>
      <c r="AG701" s="344"/>
    </row>
    <row r="702" spans="1:33"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c r="AE702" s="344"/>
      <c r="AF702" s="344"/>
      <c r="AG702" s="344"/>
    </row>
    <row r="703" spans="1:33"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c r="AE703" s="344"/>
      <c r="AF703" s="344"/>
      <c r="AG703" s="344"/>
    </row>
    <row r="704" spans="1:33"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row>
    <row r="705" spans="1:33"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row>
    <row r="706" spans="1:33"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c r="AE706" s="344"/>
      <c r="AF706" s="344"/>
      <c r="AG706" s="344"/>
    </row>
    <row r="707" spans="1:33"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c r="AE707" s="344"/>
      <c r="AF707" s="344"/>
      <c r="AG707" s="344"/>
    </row>
    <row r="708" spans="1:33"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44"/>
      <c r="AF708" s="344"/>
      <c r="AG708" s="344"/>
    </row>
    <row r="709" spans="1:33"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c r="AE709" s="344"/>
      <c r="AF709" s="344"/>
      <c r="AG709" s="344"/>
    </row>
    <row r="710" spans="1:33"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row>
    <row r="711" spans="1:33"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c r="AE711" s="344"/>
      <c r="AF711" s="344"/>
      <c r="AG711" s="344"/>
    </row>
    <row r="712" spans="1:33"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c r="AE712" s="344"/>
      <c r="AF712" s="344"/>
      <c r="AG712" s="344"/>
    </row>
    <row r="713" spans="1:33"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44"/>
      <c r="AF713" s="344"/>
      <c r="AG713" s="344"/>
    </row>
    <row r="714" spans="1:33"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c r="AE714" s="344"/>
      <c r="AF714" s="344"/>
      <c r="AG714" s="344"/>
    </row>
    <row r="715" spans="1:33"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c r="AE715" s="344"/>
      <c r="AF715" s="344"/>
      <c r="AG715" s="344"/>
    </row>
    <row r="716" spans="1:33"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c r="AE716" s="344"/>
      <c r="AF716" s="344"/>
      <c r="AG716" s="344"/>
    </row>
    <row r="717" spans="1:33"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row>
    <row r="718" spans="1:33"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c r="AE718" s="344"/>
      <c r="AF718" s="344"/>
      <c r="AG718" s="344"/>
    </row>
    <row r="719" spans="1:33"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c r="AE719" s="344"/>
      <c r="AF719" s="344"/>
      <c r="AG719" s="344"/>
    </row>
    <row r="720" spans="1:33"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row>
    <row r="721" spans="1:33"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row>
    <row r="722" spans="1:33"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44"/>
      <c r="AF722" s="344"/>
      <c r="AG722" s="344"/>
    </row>
    <row r="723" spans="1:33"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c r="AE723" s="344"/>
      <c r="AF723" s="344"/>
      <c r="AG723" s="344"/>
    </row>
    <row r="724" spans="1:33"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c r="AE724" s="344"/>
      <c r="AF724" s="344"/>
      <c r="AG724" s="344"/>
    </row>
    <row r="725" spans="1:33"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row>
    <row r="726" spans="1:33"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c r="AE726" s="344"/>
      <c r="AF726" s="344"/>
      <c r="AG726" s="344"/>
    </row>
    <row r="727" spans="1:33"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44"/>
      <c r="AF727" s="344"/>
      <c r="AG727" s="344"/>
    </row>
    <row r="728" spans="1:33"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c r="AE728" s="344"/>
      <c r="AF728" s="344"/>
      <c r="AG728" s="344"/>
    </row>
    <row r="729" spans="1:33"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c r="AE729" s="344"/>
      <c r="AF729" s="344"/>
      <c r="AG729" s="344"/>
    </row>
    <row r="730" spans="1:33"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c r="AE730" s="344"/>
      <c r="AF730" s="344"/>
      <c r="AG730" s="344"/>
    </row>
    <row r="731" spans="1:33"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row>
    <row r="732" spans="1:33"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44"/>
      <c r="AF732" s="344"/>
      <c r="AG732" s="344"/>
    </row>
    <row r="733" spans="1:33"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c r="AE733" s="344"/>
      <c r="AF733" s="344"/>
      <c r="AG733" s="344"/>
    </row>
    <row r="734" spans="1:33"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row>
    <row r="735" spans="1:33"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c r="AE735" s="344"/>
      <c r="AF735" s="344"/>
      <c r="AG735" s="344"/>
    </row>
    <row r="736" spans="1:33"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344"/>
      <c r="AF736" s="344"/>
      <c r="AG736" s="344"/>
    </row>
    <row r="737" spans="1:33"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c r="AE737" s="344"/>
      <c r="AF737" s="344"/>
      <c r="AG737" s="344"/>
    </row>
    <row r="738" spans="1:33"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c r="AE738" s="344"/>
      <c r="AF738" s="344"/>
      <c r="AG738" s="344"/>
    </row>
    <row r="739" spans="1:33"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c r="AE739" s="344"/>
      <c r="AF739" s="344"/>
      <c r="AG739" s="344"/>
    </row>
    <row r="740" spans="1:33"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c r="AE740" s="344"/>
      <c r="AF740" s="344"/>
      <c r="AG740" s="344"/>
    </row>
    <row r="741" spans="1:33"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44"/>
      <c r="AF741" s="344"/>
      <c r="AG741" s="344"/>
    </row>
    <row r="742" spans="1:33"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c r="AE742" s="344"/>
      <c r="AF742" s="344"/>
      <c r="AG742" s="344"/>
    </row>
    <row r="743" spans="1:33"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c r="AE743" s="344"/>
      <c r="AF743" s="344"/>
      <c r="AG743" s="344"/>
    </row>
    <row r="744" spans="1:33"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c r="AE744" s="344"/>
      <c r="AF744" s="344"/>
      <c r="AG744" s="344"/>
    </row>
    <row r="745" spans="1:33"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44"/>
      <c r="AF745" s="344"/>
      <c r="AG745" s="344"/>
    </row>
    <row r="746" spans="1:33"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row>
    <row r="747" spans="1:33"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44"/>
      <c r="AF747" s="344"/>
      <c r="AG747" s="344"/>
    </row>
    <row r="748" spans="1:33"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c r="AE748" s="344"/>
      <c r="AF748" s="344"/>
      <c r="AG748" s="344"/>
    </row>
    <row r="749" spans="1:33"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c r="AE749" s="344"/>
      <c r="AF749" s="344"/>
      <c r="AG749" s="344"/>
    </row>
    <row r="750" spans="1:33"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c r="AE750" s="344"/>
      <c r="AF750" s="344"/>
      <c r="AG750" s="344"/>
    </row>
    <row r="751" spans="1:33"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c r="AE751" s="344"/>
      <c r="AF751" s="344"/>
      <c r="AG751" s="344"/>
    </row>
    <row r="752" spans="1:33"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c r="AE752" s="344"/>
      <c r="AF752" s="344"/>
      <c r="AG752" s="344"/>
    </row>
    <row r="753" spans="1:33"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44"/>
      <c r="AF753" s="344"/>
      <c r="AG753" s="344"/>
    </row>
    <row r="754" spans="1:33"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c r="AE754" s="344"/>
      <c r="AF754" s="344"/>
      <c r="AG754" s="344"/>
    </row>
    <row r="755" spans="1:33"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c r="AE755" s="344"/>
      <c r="AF755" s="344"/>
      <c r="AG755" s="344"/>
    </row>
    <row r="756" spans="1:33"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c r="AE756" s="344"/>
      <c r="AF756" s="344"/>
      <c r="AG756" s="344"/>
    </row>
    <row r="757" spans="1:33"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c r="AE757" s="344"/>
      <c r="AF757" s="344"/>
      <c r="AG757" s="344"/>
    </row>
    <row r="758" spans="1:33"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c r="AE758" s="344"/>
      <c r="AF758" s="344"/>
      <c r="AG758" s="344"/>
    </row>
    <row r="759" spans="1:33"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c r="AE759" s="344"/>
      <c r="AF759" s="344"/>
      <c r="AG759" s="344"/>
    </row>
    <row r="760" spans="1:33"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44"/>
      <c r="AF760" s="344"/>
      <c r="AG760" s="344"/>
    </row>
    <row r="761" spans="1:33"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c r="AE761" s="344"/>
      <c r="AF761" s="344"/>
      <c r="AG761" s="344"/>
    </row>
    <row r="762" spans="1:33"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344"/>
      <c r="AF762" s="344"/>
      <c r="AG762" s="344"/>
    </row>
    <row r="763" spans="1:33"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c r="AE763" s="344"/>
      <c r="AF763" s="344"/>
      <c r="AG763" s="344"/>
    </row>
    <row r="764" spans="1:33"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c r="AE764" s="344"/>
      <c r="AF764" s="344"/>
      <c r="AG764" s="344"/>
    </row>
    <row r="765" spans="1:33"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c r="AE765" s="344"/>
      <c r="AF765" s="344"/>
      <c r="AG765" s="344"/>
    </row>
    <row r="766" spans="1:33"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c r="AF766" s="344"/>
      <c r="AG766" s="344"/>
    </row>
    <row r="767" spans="1:33"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c r="AF767" s="344"/>
      <c r="AG767" s="344"/>
    </row>
    <row r="768" spans="1:33"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c r="AE768" s="344"/>
      <c r="AF768" s="344"/>
      <c r="AG768" s="344"/>
    </row>
    <row r="769" spans="1:33"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row>
    <row r="770" spans="1:33"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row>
    <row r="771" spans="1:33"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c r="AE771" s="344"/>
      <c r="AF771" s="344"/>
      <c r="AG771" s="344"/>
    </row>
    <row r="772" spans="1:33"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c r="AE772" s="344"/>
      <c r="AF772" s="344"/>
      <c r="AG772" s="344"/>
    </row>
    <row r="773" spans="1:33"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c r="AE773" s="344"/>
      <c r="AF773" s="344"/>
      <c r="AG773" s="344"/>
    </row>
    <row r="774" spans="1:33"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44"/>
      <c r="AF774" s="344"/>
      <c r="AG774" s="344"/>
    </row>
    <row r="775" spans="1:33"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c r="AE775" s="344"/>
      <c r="AF775" s="344"/>
      <c r="AG775" s="344"/>
    </row>
    <row r="776" spans="1:33"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c r="AE776" s="344"/>
      <c r="AF776" s="344"/>
      <c r="AG776" s="344"/>
    </row>
    <row r="777" spans="1:33"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c r="AE777" s="344"/>
      <c r="AF777" s="344"/>
      <c r="AG777" s="344"/>
    </row>
    <row r="778" spans="1:33"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c r="AE778" s="344"/>
      <c r="AF778" s="344"/>
      <c r="AG778" s="344"/>
    </row>
    <row r="779" spans="1:33"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44"/>
      <c r="AF779" s="344"/>
      <c r="AG779" s="344"/>
    </row>
    <row r="780" spans="1:33"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c r="AE780" s="344"/>
      <c r="AF780" s="344"/>
      <c r="AG780" s="344"/>
    </row>
    <row r="781" spans="1:33"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c r="AE781" s="344"/>
      <c r="AF781" s="344"/>
      <c r="AG781" s="344"/>
    </row>
    <row r="782" spans="1:33"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344"/>
      <c r="AF782" s="344"/>
      <c r="AG782" s="344"/>
    </row>
    <row r="783" spans="1:33"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c r="AE783" s="344"/>
      <c r="AF783" s="344"/>
      <c r="AG783" s="344"/>
    </row>
    <row r="784" spans="1:33"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c r="AE784" s="344"/>
      <c r="AF784" s="344"/>
      <c r="AG784" s="344"/>
    </row>
    <row r="785" spans="1:33"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c r="AE785" s="344"/>
      <c r="AF785" s="344"/>
      <c r="AG785" s="344"/>
    </row>
    <row r="786" spans="1:33"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c r="AE786" s="344"/>
      <c r="AF786" s="344"/>
      <c r="AG786" s="344"/>
    </row>
    <row r="787" spans="1:33"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c r="AE787" s="344"/>
      <c r="AF787" s="344"/>
      <c r="AG787" s="344"/>
    </row>
    <row r="788" spans="1:33"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c r="AE788" s="344"/>
      <c r="AF788" s="344"/>
      <c r="AG788" s="344"/>
    </row>
    <row r="789" spans="1:33"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c r="AE789" s="344"/>
      <c r="AF789" s="344"/>
      <c r="AG789" s="344"/>
    </row>
    <row r="790" spans="1:33"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c r="AE790" s="344"/>
      <c r="AF790" s="344"/>
      <c r="AG790" s="344"/>
    </row>
    <row r="791" spans="1:33"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344"/>
      <c r="AF791" s="344"/>
      <c r="AG791" s="344"/>
    </row>
    <row r="792" spans="1:33"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c r="AE792" s="344"/>
      <c r="AF792" s="344"/>
      <c r="AG792" s="344"/>
    </row>
    <row r="793" spans="1:33"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c r="AE793" s="344"/>
      <c r="AF793" s="344"/>
      <c r="AG793" s="344"/>
    </row>
    <row r="794" spans="1:33"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44"/>
      <c r="AF794" s="344"/>
      <c r="AG794" s="344"/>
    </row>
    <row r="795" spans="1:33"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44"/>
      <c r="AF795" s="344"/>
      <c r="AG795" s="344"/>
    </row>
    <row r="796" spans="1:33"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44"/>
      <c r="AF796" s="344"/>
      <c r="AG796" s="344"/>
    </row>
    <row r="797" spans="1:33"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c r="AE797" s="344"/>
      <c r="AF797" s="344"/>
      <c r="AG797" s="344"/>
    </row>
    <row r="798" spans="1:33"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c r="AE798" s="344"/>
      <c r="AF798" s="344"/>
      <c r="AG798" s="344"/>
    </row>
    <row r="799" spans="1:33"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c r="AE799" s="344"/>
      <c r="AF799" s="344"/>
      <c r="AG799" s="344"/>
    </row>
    <row r="800" spans="1:33"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c r="AE800" s="344"/>
      <c r="AF800" s="344"/>
      <c r="AG800" s="344"/>
    </row>
    <row r="801" spans="1:33"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c r="AE801" s="344"/>
      <c r="AF801" s="344"/>
      <c r="AG801" s="344"/>
    </row>
    <row r="802" spans="1:33"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c r="AE802" s="344"/>
      <c r="AF802" s="344"/>
      <c r="AG802" s="344"/>
    </row>
    <row r="803" spans="1:33"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44"/>
      <c r="AF803" s="344"/>
      <c r="AG803" s="344"/>
    </row>
    <row r="804" spans="1:33"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c r="AE804" s="344"/>
      <c r="AF804" s="344"/>
      <c r="AG804" s="344"/>
    </row>
    <row r="805" spans="1:33"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c r="AE805" s="344"/>
      <c r="AF805" s="344"/>
      <c r="AG805" s="344"/>
    </row>
    <row r="806" spans="1:33"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c r="AE806" s="344"/>
      <c r="AF806" s="344"/>
      <c r="AG806" s="344"/>
    </row>
    <row r="807" spans="1:33"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c r="AE807" s="344"/>
      <c r="AF807" s="344"/>
      <c r="AG807" s="344"/>
    </row>
    <row r="808" spans="1:33"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c r="AE808" s="344"/>
      <c r="AF808" s="344"/>
      <c r="AG808" s="344"/>
    </row>
    <row r="809" spans="1:33"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c r="AE809" s="344"/>
      <c r="AF809" s="344"/>
      <c r="AG809" s="344"/>
    </row>
    <row r="810" spans="1:33"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c r="AE810" s="344"/>
      <c r="AF810" s="344"/>
      <c r="AG810" s="344"/>
    </row>
    <row r="811" spans="1:33"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44"/>
      <c r="AF811" s="344"/>
      <c r="AG811" s="344"/>
    </row>
    <row r="812" spans="1:33"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row>
    <row r="813" spans="1:33"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c r="AE813" s="344"/>
      <c r="AF813" s="344"/>
      <c r="AG813" s="344"/>
    </row>
    <row r="814" spans="1:33"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c r="AE814" s="344"/>
      <c r="AF814" s="344"/>
      <c r="AG814" s="344"/>
    </row>
    <row r="815" spans="1:33"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c r="AE815" s="344"/>
      <c r="AF815" s="344"/>
      <c r="AG815" s="344"/>
    </row>
    <row r="816" spans="1:33"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c r="AE816" s="344"/>
      <c r="AF816" s="344"/>
      <c r="AG816" s="344"/>
    </row>
    <row r="817" spans="1:33"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c r="AE817" s="344"/>
      <c r="AF817" s="344"/>
      <c r="AG817" s="344"/>
    </row>
    <row r="818" spans="1:33"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c r="AE818" s="344"/>
      <c r="AF818" s="344"/>
      <c r="AG818" s="344"/>
    </row>
    <row r="819" spans="1:33"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c r="AE819" s="344"/>
      <c r="AF819" s="344"/>
      <c r="AG819" s="344"/>
    </row>
    <row r="820" spans="1:33"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c r="AE820" s="344"/>
      <c r="AF820" s="344"/>
      <c r="AG820" s="344"/>
    </row>
    <row r="821" spans="1:33"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344"/>
      <c r="AF821" s="344"/>
      <c r="AG821" s="344"/>
    </row>
    <row r="822" spans="1:33"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c r="AE822" s="344"/>
      <c r="AF822" s="344"/>
      <c r="AG822" s="344"/>
    </row>
    <row r="823" spans="1:33"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row>
    <row r="824" spans="1:33"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c r="AE824" s="344"/>
      <c r="AF824" s="344"/>
      <c r="AG824" s="344"/>
    </row>
    <row r="825" spans="1:33"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c r="AE825" s="344"/>
      <c r="AF825" s="344"/>
      <c r="AG825" s="344"/>
    </row>
    <row r="826" spans="1:33"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c r="AE826" s="344"/>
      <c r="AF826" s="344"/>
      <c r="AG826" s="344"/>
    </row>
    <row r="827" spans="1:33"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44"/>
      <c r="AF827" s="344"/>
      <c r="AG827" s="344"/>
    </row>
    <row r="828" spans="1:33"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44"/>
      <c r="AF828" s="344"/>
      <c r="AG828" s="344"/>
    </row>
    <row r="829" spans="1:33"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c r="AE829" s="344"/>
      <c r="AF829" s="344"/>
      <c r="AG829" s="344"/>
    </row>
    <row r="830" spans="1:33"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c r="AE830" s="344"/>
      <c r="AF830" s="344"/>
      <c r="AG830" s="344"/>
    </row>
    <row r="831" spans="1:33"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44"/>
      <c r="AF831" s="344"/>
      <c r="AG831" s="344"/>
    </row>
    <row r="832" spans="1:33"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c r="AE832" s="344"/>
      <c r="AF832" s="344"/>
      <c r="AG832" s="344"/>
    </row>
    <row r="833" spans="1:33"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c r="AE833" s="344"/>
      <c r="AF833" s="344"/>
      <c r="AG833" s="344"/>
    </row>
    <row r="834" spans="1:33"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c r="AE834" s="344"/>
      <c r="AF834" s="344"/>
      <c r="AG834" s="344"/>
    </row>
    <row r="835" spans="1:33"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344"/>
      <c r="AF835" s="344"/>
      <c r="AG835" s="344"/>
    </row>
    <row r="836" spans="1:33"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c r="AE836" s="344"/>
      <c r="AF836" s="344"/>
      <c r="AG836" s="344"/>
    </row>
    <row r="837" spans="1:33"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c r="AE837" s="344"/>
      <c r="AF837" s="344"/>
      <c r="AG837" s="344"/>
    </row>
    <row r="838" spans="1:33"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c r="AE838" s="344"/>
      <c r="AF838" s="344"/>
      <c r="AG838" s="344"/>
    </row>
    <row r="839" spans="1:33"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c r="AE839" s="344"/>
      <c r="AF839" s="344"/>
      <c r="AG839" s="344"/>
    </row>
    <row r="840" spans="1:33"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c r="AE840" s="344"/>
      <c r="AF840" s="344"/>
      <c r="AG840" s="344"/>
    </row>
    <row r="841" spans="1:33"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c r="AE841" s="344"/>
      <c r="AF841" s="344"/>
      <c r="AG841" s="344"/>
    </row>
    <row r="842" spans="1:33"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c r="AE842" s="344"/>
      <c r="AF842" s="344"/>
      <c r="AG842" s="344"/>
    </row>
    <row r="843" spans="1:33"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c r="AE843" s="344"/>
      <c r="AF843" s="344"/>
      <c r="AG843" s="344"/>
    </row>
    <row r="844" spans="1:33"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44"/>
      <c r="AF844" s="344"/>
      <c r="AG844" s="344"/>
    </row>
    <row r="845" spans="1:33"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c r="AE845" s="344"/>
      <c r="AF845" s="344"/>
      <c r="AG845" s="344"/>
    </row>
    <row r="846" spans="1:33"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44"/>
      <c r="AF846" s="344"/>
      <c r="AG846" s="344"/>
    </row>
    <row r="847" spans="1:33"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44"/>
      <c r="AF847" s="344"/>
      <c r="AG847" s="344"/>
    </row>
    <row r="848" spans="1:33"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44"/>
      <c r="AF848" s="344"/>
      <c r="AG848" s="344"/>
    </row>
    <row r="849" spans="1:33"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c r="AE849" s="344"/>
      <c r="AF849" s="344"/>
      <c r="AG849" s="344"/>
    </row>
    <row r="850" spans="1:33"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c r="AE850" s="344"/>
      <c r="AF850" s="344"/>
      <c r="AG850" s="344"/>
    </row>
    <row r="851" spans="1:33"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c r="AE851" s="344"/>
      <c r="AF851" s="344"/>
      <c r="AG851" s="344"/>
    </row>
    <row r="852" spans="1:33"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c r="AE852" s="344"/>
      <c r="AF852" s="344"/>
      <c r="AG852" s="344"/>
    </row>
    <row r="853" spans="1:33"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c r="AE853" s="344"/>
      <c r="AF853" s="344"/>
      <c r="AG853" s="344"/>
    </row>
    <row r="854" spans="1:33"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c r="AE854" s="344"/>
      <c r="AF854" s="344"/>
      <c r="AG854" s="344"/>
    </row>
    <row r="855" spans="1:33"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44"/>
      <c r="AF855" s="344"/>
      <c r="AG855" s="344"/>
    </row>
    <row r="856" spans="1:33"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c r="AE856" s="344"/>
      <c r="AF856" s="344"/>
      <c r="AG856" s="344"/>
    </row>
    <row r="857" spans="1:33"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c r="AE857" s="344"/>
      <c r="AF857" s="344"/>
      <c r="AG857" s="344"/>
    </row>
    <row r="858" spans="1:33"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c r="AE858" s="344"/>
      <c r="AF858" s="344"/>
      <c r="AG858" s="344"/>
    </row>
    <row r="859" spans="1:33"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c r="AE859" s="344"/>
      <c r="AF859" s="344"/>
      <c r="AG859" s="344"/>
    </row>
    <row r="860" spans="1:33"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c r="AE860" s="344"/>
      <c r="AF860" s="344"/>
      <c r="AG860" s="344"/>
    </row>
    <row r="861" spans="1:33"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c r="AE861" s="344"/>
      <c r="AF861" s="344"/>
      <c r="AG861" s="344"/>
    </row>
    <row r="862" spans="1:33"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c r="AE862" s="344"/>
      <c r="AF862" s="344"/>
      <c r="AG862" s="344"/>
    </row>
    <row r="863" spans="1:33"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44"/>
      <c r="AF863" s="344"/>
      <c r="AG863" s="344"/>
    </row>
    <row r="864" spans="1:33"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c r="AE864" s="344"/>
      <c r="AF864" s="344"/>
      <c r="AG864" s="344"/>
    </row>
    <row r="865" spans="1:33"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c r="AE865" s="344"/>
      <c r="AF865" s="344"/>
      <c r="AG865" s="344"/>
    </row>
    <row r="866" spans="1:33"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c r="AE866" s="344"/>
      <c r="AF866" s="344"/>
      <c r="AG866" s="344"/>
    </row>
    <row r="867" spans="1:33"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c r="AE867" s="344"/>
      <c r="AF867" s="344"/>
      <c r="AG867" s="344"/>
    </row>
    <row r="868" spans="1:33"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c r="AE868" s="344"/>
      <c r="AF868" s="344"/>
      <c r="AG868" s="344"/>
    </row>
    <row r="869" spans="1:33"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c r="AE869" s="344"/>
      <c r="AF869" s="344"/>
      <c r="AG869" s="344"/>
    </row>
    <row r="870" spans="1:33"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c r="AE870" s="344"/>
      <c r="AF870" s="344"/>
      <c r="AG870" s="344"/>
    </row>
    <row r="871" spans="1:33"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c r="AE871" s="344"/>
      <c r="AF871" s="344"/>
      <c r="AG871" s="344"/>
    </row>
    <row r="872" spans="1:33"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c r="AE872" s="344"/>
      <c r="AF872" s="344"/>
      <c r="AG872" s="344"/>
    </row>
    <row r="873" spans="1:33"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c r="AE873" s="344"/>
      <c r="AF873" s="344"/>
      <c r="AG873" s="344"/>
    </row>
    <row r="874" spans="1:33"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c r="AE874" s="344"/>
      <c r="AF874" s="344"/>
      <c r="AG874" s="344"/>
    </row>
    <row r="875" spans="1:33"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c r="AE875" s="344"/>
      <c r="AF875" s="344"/>
      <c r="AG875" s="344"/>
    </row>
    <row r="876" spans="1:33"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c r="AE876" s="344"/>
      <c r="AF876" s="344"/>
      <c r="AG876" s="344"/>
    </row>
    <row r="877" spans="1:33"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c r="AE877" s="344"/>
      <c r="AF877" s="344"/>
      <c r="AG877" s="344"/>
    </row>
    <row r="878" spans="1:33"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44"/>
      <c r="AF878" s="344"/>
      <c r="AG878" s="344"/>
    </row>
    <row r="879" spans="1:33"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44"/>
      <c r="AF879" s="344"/>
      <c r="AG879" s="344"/>
    </row>
    <row r="880" spans="1:33"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c r="AE880" s="344"/>
      <c r="AF880" s="344"/>
      <c r="AG880" s="344"/>
    </row>
    <row r="881" spans="1:33"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c r="AE881" s="344"/>
      <c r="AF881" s="344"/>
      <c r="AG881" s="344"/>
    </row>
    <row r="882" spans="1:33"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c r="AE882" s="344"/>
      <c r="AF882" s="344"/>
      <c r="AG882" s="344"/>
    </row>
    <row r="883" spans="1:33"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c r="AE883" s="344"/>
      <c r="AF883" s="344"/>
      <c r="AG883" s="344"/>
    </row>
    <row r="884" spans="1:33"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c r="AE884" s="344"/>
      <c r="AF884" s="344"/>
      <c r="AG884" s="344"/>
    </row>
    <row r="885" spans="1:33"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c r="AE885" s="344"/>
      <c r="AF885" s="344"/>
      <c r="AG885" s="344"/>
    </row>
    <row r="886" spans="1:33"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c r="AE886" s="344"/>
      <c r="AF886" s="344"/>
      <c r="AG886" s="344"/>
    </row>
    <row r="887" spans="1:33"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c r="AE887" s="344"/>
      <c r="AF887" s="344"/>
      <c r="AG887" s="344"/>
    </row>
    <row r="888" spans="1:33"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c r="AE888" s="344"/>
      <c r="AF888" s="344"/>
      <c r="AG888" s="344"/>
    </row>
    <row r="889" spans="1:33"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c r="AE889" s="344"/>
      <c r="AF889" s="344"/>
      <c r="AG889" s="344"/>
    </row>
    <row r="890" spans="1:33"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c r="AE890" s="344"/>
      <c r="AF890" s="344"/>
      <c r="AG890" s="344"/>
    </row>
    <row r="891" spans="1:33"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c r="AE891" s="344"/>
      <c r="AF891" s="344"/>
      <c r="AG891" s="344"/>
    </row>
    <row r="892" spans="1:33"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c r="AE892" s="344"/>
      <c r="AF892" s="344"/>
      <c r="AG892" s="344"/>
    </row>
    <row r="893" spans="1:33"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c r="AE893" s="344"/>
      <c r="AF893" s="344"/>
      <c r="AG893" s="344"/>
    </row>
    <row r="894" spans="1:33"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c r="AE894" s="344"/>
      <c r="AF894" s="344"/>
      <c r="AG894" s="344"/>
    </row>
    <row r="895" spans="1:33"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44"/>
      <c r="AF895" s="344"/>
      <c r="AG895" s="344"/>
    </row>
    <row r="896" spans="1:33"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44"/>
      <c r="AF896" s="344"/>
      <c r="AG896" s="344"/>
    </row>
    <row r="897" spans="1:33"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row>
    <row r="898" spans="1:33"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c r="AE898" s="344"/>
      <c r="AF898" s="344"/>
      <c r="AG898" s="344"/>
    </row>
    <row r="899" spans="1:33"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c r="AE899" s="344"/>
      <c r="AF899" s="344"/>
      <c r="AG899" s="344"/>
    </row>
    <row r="900" spans="1:33"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c r="AE900" s="344"/>
      <c r="AF900" s="344"/>
      <c r="AG900" s="344"/>
    </row>
    <row r="901" spans="1:33"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c r="AE901" s="344"/>
      <c r="AF901" s="344"/>
      <c r="AG901" s="344"/>
    </row>
    <row r="902" spans="1:33"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c r="AE902" s="344"/>
      <c r="AF902" s="344"/>
      <c r="AG902" s="344"/>
    </row>
    <row r="903" spans="1:33"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c r="AE903" s="344"/>
      <c r="AF903" s="344"/>
      <c r="AG903" s="344"/>
    </row>
    <row r="904" spans="1:33"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c r="AE904" s="344"/>
      <c r="AF904" s="344"/>
      <c r="AG904" s="344"/>
    </row>
    <row r="905" spans="1:33"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44"/>
      <c r="AF905" s="344"/>
      <c r="AG905" s="344"/>
    </row>
    <row r="906" spans="1:33"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c r="AE906" s="344"/>
      <c r="AF906" s="344"/>
      <c r="AG906" s="344"/>
    </row>
    <row r="907" spans="1:33"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c r="AE907" s="344"/>
      <c r="AF907" s="344"/>
      <c r="AG907" s="344"/>
    </row>
    <row r="908" spans="1:33"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c r="AE908" s="344"/>
      <c r="AF908" s="344"/>
      <c r="AG908" s="344"/>
    </row>
    <row r="909" spans="1:33"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c r="AE909" s="344"/>
      <c r="AF909" s="344"/>
      <c r="AG909" s="344"/>
    </row>
    <row r="910" spans="1:33"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c r="AE910" s="344"/>
      <c r="AF910" s="344"/>
      <c r="AG910" s="344"/>
    </row>
    <row r="911" spans="1:33"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44"/>
      <c r="AF911" s="344"/>
      <c r="AG911" s="344"/>
    </row>
    <row r="912" spans="1:33"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c r="AE912" s="344"/>
      <c r="AF912" s="344"/>
      <c r="AG912" s="344"/>
    </row>
    <row r="913" spans="1:33"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c r="AE913" s="344"/>
      <c r="AF913" s="344"/>
      <c r="AG913" s="344"/>
    </row>
    <row r="914" spans="1:33"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44"/>
      <c r="AF914" s="344"/>
      <c r="AG914" s="344"/>
    </row>
    <row r="915" spans="1:33"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c r="AE915" s="344"/>
      <c r="AF915" s="344"/>
      <c r="AG915" s="344"/>
    </row>
    <row r="916" spans="1:33"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c r="AE916" s="344"/>
      <c r="AF916" s="344"/>
      <c r="AG916" s="344"/>
    </row>
    <row r="917" spans="1:33"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c r="AE917" s="344"/>
      <c r="AF917" s="344"/>
      <c r="AG917" s="344"/>
    </row>
    <row r="918" spans="1:33"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c r="AE918" s="344"/>
      <c r="AF918" s="344"/>
      <c r="AG918" s="344"/>
    </row>
    <row r="919" spans="1:33"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c r="AE919" s="344"/>
      <c r="AF919" s="344"/>
      <c r="AG919" s="344"/>
    </row>
    <row r="920" spans="1:33"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c r="AE920" s="344"/>
      <c r="AF920" s="344"/>
      <c r="AG920" s="344"/>
    </row>
    <row r="921" spans="1:33"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c r="AE921" s="344"/>
      <c r="AF921" s="344"/>
      <c r="AG921" s="344"/>
    </row>
    <row r="922" spans="1:33"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c r="AE922" s="344"/>
      <c r="AF922" s="344"/>
      <c r="AG922" s="344"/>
    </row>
    <row r="923" spans="1:33"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c r="AE923" s="344"/>
      <c r="AF923" s="344"/>
      <c r="AG923" s="344"/>
    </row>
    <row r="924" spans="1:33"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c r="AE924" s="344"/>
      <c r="AF924" s="344"/>
      <c r="AG924" s="344"/>
    </row>
    <row r="925" spans="1:33"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c r="AE925" s="344"/>
      <c r="AF925" s="344"/>
      <c r="AG925" s="344"/>
    </row>
    <row r="926" spans="1:33"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c r="AE926" s="344"/>
      <c r="AF926" s="344"/>
      <c r="AG926" s="344"/>
    </row>
    <row r="927" spans="1:33"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row>
    <row r="928" spans="1:33"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c r="AE928" s="344"/>
      <c r="AF928" s="344"/>
      <c r="AG928" s="344"/>
    </row>
    <row r="929" spans="1:33"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44"/>
      <c r="AF929" s="344"/>
      <c r="AG929" s="344"/>
    </row>
    <row r="930" spans="1:33"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44"/>
      <c r="AF930" s="344"/>
      <c r="AG930" s="344"/>
    </row>
    <row r="931" spans="1:33"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c r="AE931" s="344"/>
      <c r="AF931" s="344"/>
      <c r="AG931" s="344"/>
    </row>
    <row r="932" spans="1:33"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44"/>
      <c r="AF932" s="344"/>
      <c r="AG932" s="344"/>
    </row>
    <row r="933" spans="1:33"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c r="AE933" s="344"/>
      <c r="AF933" s="344"/>
      <c r="AG933" s="344"/>
    </row>
    <row r="934" spans="1:33"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c r="AE934" s="344"/>
      <c r="AF934" s="344"/>
      <c r="AG934" s="344"/>
    </row>
    <row r="935" spans="1:33"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c r="AE935" s="344"/>
      <c r="AF935" s="344"/>
      <c r="AG935" s="344"/>
    </row>
    <row r="936" spans="1:33"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c r="AE936" s="344"/>
      <c r="AF936" s="344"/>
      <c r="AG936" s="344"/>
    </row>
    <row r="937" spans="1:33"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c r="AE937" s="344"/>
      <c r="AF937" s="344"/>
      <c r="AG937" s="344"/>
    </row>
    <row r="938" spans="1:33"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c r="AE938" s="344"/>
      <c r="AF938" s="344"/>
      <c r="AG938" s="344"/>
    </row>
    <row r="939" spans="1:33"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c r="AE939" s="344"/>
      <c r="AF939" s="344"/>
      <c r="AG939" s="344"/>
    </row>
    <row r="940" spans="1:33"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c r="AE940" s="344"/>
      <c r="AF940" s="344"/>
      <c r="AG940" s="344"/>
    </row>
    <row r="941" spans="1:33"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c r="AE941" s="344"/>
      <c r="AF941" s="344"/>
      <c r="AG941" s="344"/>
    </row>
    <row r="942" spans="1:33"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c r="AE942" s="344"/>
      <c r="AF942" s="344"/>
      <c r="AG942" s="344"/>
    </row>
    <row r="943" spans="1:33"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c r="AE943" s="344"/>
      <c r="AF943" s="344"/>
      <c r="AG943" s="344"/>
    </row>
    <row r="944" spans="1:33"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c r="AE944" s="344"/>
      <c r="AF944" s="344"/>
      <c r="AG944" s="344"/>
    </row>
    <row r="945" spans="1:33"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row>
    <row r="946" spans="1:33"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c r="AE946" s="344"/>
      <c r="AF946" s="344"/>
      <c r="AG946" s="344"/>
    </row>
    <row r="947" spans="1:33"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44"/>
      <c r="AF947" s="344"/>
      <c r="AG947" s="344"/>
    </row>
    <row r="948" spans="1:33"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44"/>
      <c r="AF948" s="344"/>
      <c r="AG948" s="344"/>
    </row>
    <row r="949" spans="1:33"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44"/>
      <c r="AF949" s="344"/>
      <c r="AG949" s="344"/>
    </row>
    <row r="950" spans="1:33"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row>
    <row r="951" spans="1:33"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c r="AE951" s="344"/>
      <c r="AF951" s="344"/>
      <c r="AG951" s="344"/>
    </row>
    <row r="952" spans="1:33"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c r="AE952" s="344"/>
      <c r="AF952" s="344"/>
      <c r="AG952" s="344"/>
    </row>
    <row r="953" spans="1:33"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c r="AE953" s="344"/>
      <c r="AF953" s="344"/>
      <c r="AG953" s="344"/>
    </row>
    <row r="954" spans="1:33"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c r="AE954" s="344"/>
      <c r="AF954" s="344"/>
      <c r="AG954" s="344"/>
    </row>
    <row r="955" spans="1:33"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c r="AE955" s="344"/>
      <c r="AF955" s="344"/>
      <c r="AG955" s="344"/>
    </row>
    <row r="956" spans="1:33"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c r="AE956" s="344"/>
      <c r="AF956" s="344"/>
      <c r="AG956" s="344"/>
    </row>
    <row r="957" spans="1:33"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44"/>
      <c r="AF957" s="344"/>
      <c r="AG957" s="344"/>
    </row>
    <row r="958" spans="1:33"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c r="AE958" s="344"/>
      <c r="AF958" s="344"/>
      <c r="AG958" s="344"/>
    </row>
    <row r="959" spans="1:33"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c r="AE959" s="344"/>
      <c r="AF959" s="344"/>
      <c r="AG959" s="344"/>
    </row>
    <row r="960" spans="1:33"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c r="AE960" s="344"/>
      <c r="AF960" s="344"/>
      <c r="AG960" s="344"/>
    </row>
    <row r="961" spans="1:33"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c r="AF961" s="344"/>
      <c r="AG961" s="344"/>
    </row>
    <row r="962" spans="1:33"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c r="AF962" s="344"/>
      <c r="AG962" s="344"/>
    </row>
    <row r="963" spans="1:33"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c r="AE963" s="344"/>
      <c r="AF963" s="344"/>
      <c r="AG963" s="344"/>
    </row>
    <row r="964" spans="1:33"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c r="AE964" s="344"/>
      <c r="AF964" s="344"/>
      <c r="AG964" s="344"/>
    </row>
    <row r="965" spans="1:33"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c r="AE965" s="344"/>
      <c r="AF965" s="344"/>
      <c r="AG965" s="344"/>
    </row>
    <row r="966" spans="1:33"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44"/>
      <c r="AF966" s="344"/>
      <c r="AG966" s="344"/>
    </row>
    <row r="967" spans="1:33"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c r="AE967" s="344"/>
      <c r="AF967" s="344"/>
      <c r="AG967" s="344"/>
    </row>
    <row r="968" spans="1:33"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c r="AE968" s="344"/>
      <c r="AF968" s="344"/>
      <c r="AG968" s="344"/>
    </row>
    <row r="969" spans="1:33"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c r="AE969" s="344"/>
      <c r="AF969" s="344"/>
      <c r="AG969" s="344"/>
    </row>
    <row r="970" spans="1:33"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c r="AE970" s="344"/>
      <c r="AF970" s="344"/>
      <c r="AG970" s="344"/>
    </row>
    <row r="971" spans="1:33"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c r="AE971" s="344"/>
      <c r="AF971" s="344"/>
      <c r="AG971" s="344"/>
    </row>
    <row r="972" spans="1:33"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c r="AE972" s="344"/>
      <c r="AF972" s="344"/>
      <c r="AG972" s="344"/>
    </row>
    <row r="973" spans="1:33"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c r="AE973" s="344"/>
      <c r="AF973" s="344"/>
      <c r="AG973" s="344"/>
    </row>
    <row r="974" spans="1:33"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c r="AE974" s="344"/>
      <c r="AF974" s="344"/>
      <c r="AG974" s="344"/>
    </row>
    <row r="975" spans="1:33"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c r="AE975" s="344"/>
      <c r="AF975" s="344"/>
      <c r="AG975" s="344"/>
    </row>
    <row r="976" spans="1:33"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c r="AE976" s="344"/>
      <c r="AF976" s="344"/>
      <c r="AG976" s="344"/>
    </row>
    <row r="977" spans="1:33"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44"/>
      <c r="AF977" s="344"/>
      <c r="AG977" s="344"/>
    </row>
    <row r="978" spans="1:33"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c r="AE978" s="344"/>
      <c r="AF978" s="344"/>
      <c r="AG978" s="344"/>
    </row>
    <row r="979" spans="1:33"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c r="AE979" s="344"/>
      <c r="AF979" s="344"/>
      <c r="AG979" s="344"/>
    </row>
    <row r="980" spans="1:33"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c r="AE980" s="344"/>
      <c r="AF980" s="344"/>
      <c r="AG980" s="344"/>
    </row>
    <row r="981" spans="1:33"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c r="AE981" s="344"/>
      <c r="AF981" s="344"/>
      <c r="AG981" s="344"/>
    </row>
    <row r="982" spans="1:33"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c r="AE982" s="344"/>
      <c r="AF982" s="344"/>
      <c r="AG982" s="344"/>
    </row>
    <row r="983" spans="1:33"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c r="AE983" s="344"/>
      <c r="AF983" s="344"/>
      <c r="AG983" s="344"/>
    </row>
    <row r="984" spans="1:33"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44"/>
      <c r="AF984" s="344"/>
      <c r="AG984" s="344"/>
    </row>
    <row r="985" spans="1:33"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c r="AE985" s="344"/>
      <c r="AF985" s="344"/>
      <c r="AG985" s="344"/>
    </row>
    <row r="986" spans="1:33"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c r="AE986" s="344"/>
      <c r="AF986" s="344"/>
      <c r="AG986" s="344"/>
    </row>
    <row r="987" spans="1:33"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c r="AE987" s="344"/>
      <c r="AF987" s="344"/>
      <c r="AG987" s="344"/>
    </row>
    <row r="988" spans="1:33"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c r="AE988" s="344"/>
      <c r="AF988" s="344"/>
      <c r="AG988" s="344"/>
    </row>
    <row r="989" spans="1:33"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c r="AE989" s="344"/>
      <c r="AF989" s="344"/>
      <c r="AG989" s="344"/>
    </row>
    <row r="990" spans="1:33"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c r="AE990" s="344"/>
      <c r="AF990" s="344"/>
      <c r="AG990" s="344"/>
    </row>
    <row r="991" spans="1:33"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c r="AE991" s="344"/>
      <c r="AF991" s="344"/>
      <c r="AG991" s="344"/>
    </row>
    <row r="992" spans="1:33"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c r="AE992" s="344"/>
      <c r="AF992" s="344"/>
      <c r="AG992" s="344"/>
    </row>
    <row r="993" spans="1:33"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c r="AE993" s="344"/>
      <c r="AF993" s="344"/>
      <c r="AG993" s="344"/>
    </row>
    <row r="994" spans="1:33"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c r="AE994" s="344"/>
      <c r="AF994" s="344"/>
      <c r="AG994" s="344"/>
    </row>
    <row r="995" spans="1:33"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c r="AE995" s="344"/>
      <c r="AF995" s="344"/>
      <c r="AG995" s="344"/>
    </row>
    <row r="996" spans="1:33"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44"/>
      <c r="AF996" s="344"/>
      <c r="AG996" s="344"/>
    </row>
    <row r="997" spans="1:33"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44"/>
      <c r="AF997" s="344"/>
      <c r="AG997" s="344"/>
    </row>
    <row r="998" spans="1:33"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44"/>
      <c r="AF998" s="344"/>
      <c r="AG998" s="344"/>
    </row>
    <row r="999" spans="1:33"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c r="AE999" s="344"/>
      <c r="AF999" s="344"/>
      <c r="AG999" s="344"/>
    </row>
    <row r="1000" spans="1:33"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c r="AE1000" s="344"/>
      <c r="AF1000" s="344"/>
      <c r="AG1000" s="34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548</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7" t="s">
        <v>125</v>
      </c>
      <c r="D12" s="783"/>
      <c r="E12" s="436" t="s">
        <v>126</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521</v>
      </c>
      <c r="D14" s="778"/>
      <c r="E14" s="431" t="s">
        <v>549</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row>
    <row r="15" spans="1:30"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row>
    <row r="16" spans="1:30"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row>
    <row r="17" spans="1:30" ht="15" customHeight="1">
      <c r="A17" s="344"/>
      <c r="B17" s="31"/>
      <c r="C17" s="434" t="s">
        <v>523</v>
      </c>
      <c r="D17" s="778"/>
      <c r="E17" s="764" t="s">
        <v>538</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row>
    <row r="18" spans="1:30"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row>
    <row r="19" spans="1:30"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row>
    <row r="20" spans="1:30"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row>
    <row r="21" spans="1:30"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row>
    <row r="22" spans="1:30" ht="29.25" customHeight="1">
      <c r="A22" s="344"/>
      <c r="B22" s="31"/>
      <c r="C22" s="411" t="s">
        <v>550</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row>
    <row r="23" spans="1:30"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row>
    <row r="24" spans="1:30"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row>
    <row r="25" spans="1:30" ht="15" customHeight="1">
      <c r="A25" s="344"/>
      <c r="B25" s="31"/>
      <c r="C25" s="765" t="s">
        <v>551</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row>
    <row r="26" spans="1:30"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row>
    <row r="27" spans="1:30"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row>
    <row r="28" spans="1:30"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row>
    <row r="29" spans="1:30"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row>
    <row r="30" spans="1:30"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23</v>
      </c>
      <c r="X30" s="782"/>
      <c r="Y30" s="782"/>
      <c r="Z30" s="782"/>
      <c r="AA30" s="769"/>
      <c r="AB30" s="352"/>
      <c r="AC30" s="344"/>
      <c r="AD30" s="344"/>
    </row>
    <row r="31" spans="1:30"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row>
    <row r="32" spans="1:30"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row>
    <row r="33" spans="1:30" ht="39.75" customHeight="1">
      <c r="A33" s="344"/>
      <c r="B33" s="31"/>
      <c r="C33" s="438" t="s">
        <v>133</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row>
    <row r="34" spans="1:30"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row>
    <row r="35" spans="1:30"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row>
    <row r="36" spans="1:30" ht="29.25" customHeight="1">
      <c r="A36" s="344"/>
      <c r="B36" s="31"/>
      <c r="C36" s="438" t="s">
        <v>135</v>
      </c>
      <c r="D36" s="782"/>
      <c r="E36" s="782"/>
      <c r="F36" s="782"/>
      <c r="G36" s="782"/>
      <c r="H36" s="782"/>
      <c r="I36" s="782"/>
      <c r="J36" s="782"/>
      <c r="K36" s="769"/>
      <c r="L36" s="354"/>
      <c r="M36" s="438" t="s">
        <v>136</v>
      </c>
      <c r="N36" s="782"/>
      <c r="O36" s="782"/>
      <c r="P36" s="782"/>
      <c r="Q36" s="782"/>
      <c r="R36" s="782"/>
      <c r="S36" s="782"/>
      <c r="T36" s="782"/>
      <c r="U36" s="782"/>
      <c r="V36" s="782"/>
      <c r="W36" s="782"/>
      <c r="X36" s="782"/>
      <c r="Y36" s="782"/>
      <c r="Z36" s="782"/>
      <c r="AA36" s="769"/>
      <c r="AB36" s="360"/>
      <c r="AC36" s="344"/>
      <c r="AD36" s="344"/>
    </row>
    <row r="37" spans="1:30"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row>
    <row r="38" spans="1:30"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row>
    <row r="39" spans="1:30" ht="90" customHeight="1">
      <c r="A39" s="344"/>
      <c r="B39" s="31"/>
      <c r="C39" s="439" t="s">
        <v>552</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row>
    <row r="40" spans="1:30"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row>
    <row r="41" spans="1:30" ht="15.75" customHeight="1">
      <c r="A41" s="344"/>
      <c r="B41" s="31"/>
      <c r="C41" s="426" t="s">
        <v>139</v>
      </c>
      <c r="D41" s="778"/>
      <c r="E41" s="357"/>
      <c r="F41" s="411" t="s">
        <v>34</v>
      </c>
      <c r="G41" s="769"/>
      <c r="H41" s="357"/>
      <c r="I41" s="344"/>
      <c r="J41" s="364" t="s">
        <v>140</v>
      </c>
      <c r="K41" s="411">
        <v>1</v>
      </c>
      <c r="L41" s="782"/>
      <c r="M41" s="782"/>
      <c r="N41" s="769"/>
      <c r="O41" s="357"/>
      <c r="P41" s="357"/>
      <c r="Q41" s="348" t="s">
        <v>141</v>
      </c>
      <c r="R41" s="344"/>
      <c r="S41" s="357"/>
      <c r="T41" s="357"/>
      <c r="U41" s="357"/>
      <c r="V41" s="357"/>
      <c r="W41" s="411" t="s">
        <v>20</v>
      </c>
      <c r="X41" s="782"/>
      <c r="Y41" s="782"/>
      <c r="Z41" s="782"/>
      <c r="AA41" s="769"/>
      <c r="AB41" s="356"/>
      <c r="AC41" s="344"/>
      <c r="AD41" s="344"/>
    </row>
    <row r="42" spans="1:30"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row>
    <row r="43" spans="1:30" ht="32.25" customHeight="1">
      <c r="A43" s="344"/>
      <c r="B43" s="31"/>
      <c r="C43" s="344"/>
      <c r="D43" s="364" t="s">
        <v>142</v>
      </c>
      <c r="E43" s="357"/>
      <c r="F43" s="439"/>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row>
    <row r="44" spans="1:30"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row>
    <row r="45" spans="1:30"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row>
    <row r="46" spans="1:30"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row>
    <row r="47" spans="1:30"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row>
    <row r="48" spans="1:30"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row>
    <row r="49" spans="1:30"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row>
    <row r="50" spans="1:30"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row>
    <row r="51" spans="1:30"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row>
    <row r="52" spans="1:30"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row>
    <row r="53" spans="1:30"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row>
    <row r="54" spans="1:30"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row>
    <row r="55" spans="1:30"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row>
    <row r="56" spans="1:30"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row>
    <row r="57" spans="1:30" ht="15.75" customHeight="1">
      <c r="A57" s="371"/>
      <c r="B57" s="41"/>
      <c r="C57" s="44">
        <v>2024</v>
      </c>
      <c r="D57" s="45">
        <v>45474</v>
      </c>
      <c r="E57" s="421">
        <v>45656</v>
      </c>
      <c r="F57" s="769"/>
      <c r="G57" s="46">
        <v>1</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row>
    <row r="58" spans="1:30" ht="15.75" customHeight="1">
      <c r="A58" s="371"/>
      <c r="B58" s="41"/>
      <c r="C58" s="44">
        <v>2025</v>
      </c>
      <c r="D58" s="45">
        <v>45658</v>
      </c>
      <c r="E58" s="421">
        <v>46021</v>
      </c>
      <c r="F58" s="769"/>
      <c r="G58" s="46">
        <v>1</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row>
    <row r="59" spans="1:30" ht="15.75" customHeight="1">
      <c r="A59" s="371"/>
      <c r="B59" s="41"/>
      <c r="C59" s="44">
        <v>2026</v>
      </c>
      <c r="D59" s="45">
        <v>46023</v>
      </c>
      <c r="E59" s="421">
        <v>46386</v>
      </c>
      <c r="F59" s="769"/>
      <c r="G59" s="46">
        <v>1</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row>
    <row r="60" spans="1:30" ht="15.75" customHeight="1">
      <c r="A60" s="371"/>
      <c r="B60" s="41"/>
      <c r="C60" s="44">
        <v>2027</v>
      </c>
      <c r="D60" s="45">
        <v>46388</v>
      </c>
      <c r="E60" s="421">
        <v>46751</v>
      </c>
      <c r="F60" s="769"/>
      <c r="G60" s="46">
        <v>1</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row>
    <row r="61" spans="1:30"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row>
    <row r="62" spans="1:30"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row>
    <row r="63" spans="1:30"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row>
    <row r="64" spans="1:30"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row>
    <row r="65" spans="1:30"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row>
    <row r="66" spans="1:30"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row>
    <row r="67" spans="1:30"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row>
    <row r="68" spans="1:30"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row>
    <row r="69" spans="1:30"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row>
    <row r="70" spans="1:30"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row>
    <row r="71" spans="1:30"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row>
    <row r="72" spans="1:30"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row>
    <row r="73" spans="1:30"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row>
    <row r="74" spans="1:30"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row>
    <row r="75" spans="1:30"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row>
    <row r="76" spans="1:30"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row>
    <row r="77" spans="1:30"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row>
    <row r="78" spans="1:30"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row>
    <row r="79" spans="1:30"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row>
    <row r="80" spans="1:30"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row>
    <row r="81" spans="1:30"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row>
    <row r="82" spans="1:30"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row>
    <row r="83" spans="1:30"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553</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4" t="s">
        <v>125</v>
      </c>
      <c r="D12" s="778"/>
      <c r="E12" s="436" t="s">
        <v>501</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521</v>
      </c>
      <c r="D14" s="778"/>
      <c r="E14" s="431" t="s">
        <v>554</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row>
    <row r="15" spans="1:30"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row>
    <row r="16" spans="1:30"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row>
    <row r="17" spans="1:30" ht="15" customHeight="1">
      <c r="A17" s="344"/>
      <c r="B17" s="31"/>
      <c r="C17" s="434" t="s">
        <v>523</v>
      </c>
      <c r="D17" s="778"/>
      <c r="E17" s="764" t="s">
        <v>538</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row>
    <row r="18" spans="1:30"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row>
    <row r="19" spans="1:30"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row>
    <row r="20" spans="1:30"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row>
    <row r="21" spans="1:30"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row>
    <row r="22" spans="1:30" ht="29.25" customHeight="1">
      <c r="A22" s="344"/>
      <c r="B22" s="31"/>
      <c r="C22" s="411" t="s">
        <v>555</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row>
    <row r="23" spans="1:30"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row>
    <row r="24" spans="1:30"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row>
    <row r="25" spans="1:30" ht="15" customHeight="1">
      <c r="A25" s="344"/>
      <c r="B25" s="31"/>
      <c r="C25" s="765" t="s">
        <v>556</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row>
    <row r="26" spans="1:30"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row>
    <row r="27" spans="1:30"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row>
    <row r="28" spans="1:30"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row>
    <row r="29" spans="1:30"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row>
    <row r="30" spans="1:30"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23</v>
      </c>
      <c r="X30" s="782"/>
      <c r="Y30" s="782"/>
      <c r="Z30" s="782"/>
      <c r="AA30" s="769"/>
      <c r="AB30" s="352"/>
      <c r="AC30" s="344"/>
      <c r="AD30" s="344"/>
    </row>
    <row r="31" spans="1:30"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row>
    <row r="32" spans="1:30"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row>
    <row r="33" spans="1:30" ht="39.75" customHeight="1">
      <c r="A33" s="344"/>
      <c r="B33" s="31"/>
      <c r="C33" s="438" t="s">
        <v>486</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row>
    <row r="34" spans="1:30"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row>
    <row r="35" spans="1:30"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row>
    <row r="36" spans="1:30" ht="29.25" customHeight="1">
      <c r="A36" s="344"/>
      <c r="B36" s="31"/>
      <c r="C36" s="438" t="s">
        <v>483</v>
      </c>
      <c r="D36" s="782"/>
      <c r="E36" s="782"/>
      <c r="F36" s="782"/>
      <c r="G36" s="782"/>
      <c r="H36" s="782"/>
      <c r="I36" s="782"/>
      <c r="J36" s="782"/>
      <c r="K36" s="769"/>
      <c r="L36" s="354"/>
      <c r="M36" s="438" t="s">
        <v>487</v>
      </c>
      <c r="N36" s="782"/>
      <c r="O36" s="782"/>
      <c r="P36" s="782"/>
      <c r="Q36" s="782"/>
      <c r="R36" s="782"/>
      <c r="S36" s="782"/>
      <c r="T36" s="782"/>
      <c r="U36" s="782"/>
      <c r="V36" s="782"/>
      <c r="W36" s="782"/>
      <c r="X36" s="782"/>
      <c r="Y36" s="782"/>
      <c r="Z36" s="782"/>
      <c r="AA36" s="769"/>
      <c r="AB36" s="360"/>
      <c r="AC36" s="344"/>
      <c r="AD36" s="344"/>
    </row>
    <row r="37" spans="1:30"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row>
    <row r="38" spans="1:30"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row>
    <row r="39" spans="1:30" ht="90" customHeight="1">
      <c r="A39" s="344"/>
      <c r="B39" s="31"/>
      <c r="C39" s="439" t="s">
        <v>488</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row>
    <row r="40" spans="1:30"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row>
    <row r="41" spans="1:30" ht="15.75" customHeight="1">
      <c r="A41" s="344"/>
      <c r="B41" s="31"/>
      <c r="C41" s="426" t="s">
        <v>139</v>
      </c>
      <c r="D41" s="778"/>
      <c r="E41" s="357"/>
      <c r="F41" s="411" t="s">
        <v>34</v>
      </c>
      <c r="G41" s="769"/>
      <c r="H41" s="357"/>
      <c r="I41" s="344"/>
      <c r="J41" s="364" t="s">
        <v>140</v>
      </c>
      <c r="K41" s="411">
        <v>1</v>
      </c>
      <c r="L41" s="782"/>
      <c r="M41" s="782"/>
      <c r="N41" s="769"/>
      <c r="O41" s="357"/>
      <c r="P41" s="357"/>
      <c r="Q41" s="348" t="s">
        <v>141</v>
      </c>
      <c r="R41" s="344"/>
      <c r="S41" s="357"/>
      <c r="T41" s="357"/>
      <c r="U41" s="357"/>
      <c r="V41" s="357"/>
      <c r="W41" s="411" t="s">
        <v>20</v>
      </c>
      <c r="X41" s="782"/>
      <c r="Y41" s="782"/>
      <c r="Z41" s="782"/>
      <c r="AA41" s="769"/>
      <c r="AB41" s="356"/>
      <c r="AC41" s="344"/>
      <c r="AD41" s="344"/>
    </row>
    <row r="42" spans="1:30"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row>
    <row r="43" spans="1:30" ht="32.25" customHeight="1">
      <c r="A43" s="344"/>
      <c r="B43" s="31"/>
      <c r="C43" s="344"/>
      <c r="D43" s="364" t="s">
        <v>142</v>
      </c>
      <c r="E43" s="357"/>
      <c r="F43" s="439"/>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row>
    <row r="44" spans="1:30"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row>
    <row r="45" spans="1:30"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row>
    <row r="46" spans="1:30"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row>
    <row r="47" spans="1:30"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row>
    <row r="48" spans="1:30"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row>
    <row r="49" spans="1:30"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row>
    <row r="50" spans="1:30"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row>
    <row r="51" spans="1:30"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row>
    <row r="52" spans="1:30"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row>
    <row r="53" spans="1:30"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row>
    <row r="54" spans="1:30"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row>
    <row r="55" spans="1:30"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row>
    <row r="56" spans="1:30"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row>
    <row r="57" spans="1:30" ht="15.75" customHeight="1">
      <c r="A57" s="371"/>
      <c r="B57" s="41"/>
      <c r="C57" s="44">
        <v>2024</v>
      </c>
      <c r="D57" s="45">
        <v>45474</v>
      </c>
      <c r="E57" s="421">
        <v>45656</v>
      </c>
      <c r="F57" s="769"/>
      <c r="G57" s="46">
        <v>1</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row>
    <row r="58" spans="1:30" ht="15.75" customHeight="1">
      <c r="A58" s="371"/>
      <c r="B58" s="41"/>
      <c r="C58" s="44">
        <v>2025</v>
      </c>
      <c r="D58" s="45">
        <v>45658</v>
      </c>
      <c r="E58" s="421">
        <v>46021</v>
      </c>
      <c r="F58" s="769"/>
      <c r="G58" s="46">
        <v>1</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row>
    <row r="59" spans="1:30" ht="15.75" customHeight="1">
      <c r="A59" s="371"/>
      <c r="B59" s="41"/>
      <c r="C59" s="44">
        <v>2026</v>
      </c>
      <c r="D59" s="45">
        <v>46023</v>
      </c>
      <c r="E59" s="421">
        <v>46386</v>
      </c>
      <c r="F59" s="769"/>
      <c r="G59" s="46">
        <v>1</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row>
    <row r="60" spans="1:30" ht="15.75" customHeight="1">
      <c r="A60" s="371"/>
      <c r="B60" s="41"/>
      <c r="C60" s="44">
        <v>2027</v>
      </c>
      <c r="D60" s="45">
        <v>46388</v>
      </c>
      <c r="E60" s="421">
        <v>46751</v>
      </c>
      <c r="F60" s="769"/>
      <c r="G60" s="46">
        <v>1</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row>
    <row r="61" spans="1:30"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row>
    <row r="62" spans="1:30"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row>
    <row r="63" spans="1:30"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row>
    <row r="64" spans="1:30"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row>
    <row r="65" spans="1:30"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row>
    <row r="66" spans="1:30"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row>
    <row r="67" spans="1:30"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row>
    <row r="68" spans="1:30"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row>
    <row r="69" spans="1:30"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row>
    <row r="70" spans="1:30"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row>
    <row r="71" spans="1:30"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row>
    <row r="72" spans="1:30"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row>
    <row r="73" spans="1:30"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row>
    <row r="74" spans="1:30"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row>
    <row r="75" spans="1:30"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row>
    <row r="76" spans="1:30"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row>
    <row r="77" spans="1:30"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row>
    <row r="78" spans="1:30"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row>
    <row r="79" spans="1:30"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row>
    <row r="80" spans="1:30"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row>
    <row r="81" spans="1:30"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row>
    <row r="82" spans="1:30"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row>
    <row r="83" spans="1:30"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557</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4" t="s">
        <v>125</v>
      </c>
      <c r="D12" s="778"/>
      <c r="E12" s="436" t="s">
        <v>558</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521</v>
      </c>
      <c r="D14" s="778"/>
      <c r="E14" s="431" t="s">
        <v>559</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row>
    <row r="15" spans="1:30"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row>
    <row r="16" spans="1:30"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row>
    <row r="17" spans="1:30" ht="15" customHeight="1">
      <c r="A17" s="344"/>
      <c r="B17" s="31"/>
      <c r="C17" s="434" t="s">
        <v>523</v>
      </c>
      <c r="D17" s="778"/>
      <c r="E17" s="764" t="s">
        <v>538</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row>
    <row r="18" spans="1:30"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row>
    <row r="19" spans="1:30"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row>
    <row r="20" spans="1:30"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row>
    <row r="21" spans="1:30"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row>
    <row r="22" spans="1:30" ht="29.25" customHeight="1">
      <c r="A22" s="344"/>
      <c r="B22" s="31"/>
      <c r="C22" s="411" t="s">
        <v>560</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row>
    <row r="23" spans="1:30"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row>
    <row r="24" spans="1:30"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row>
    <row r="25" spans="1:30" ht="15" customHeight="1">
      <c r="A25" s="344"/>
      <c r="B25" s="31"/>
      <c r="C25" s="765" t="s">
        <v>561</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row>
    <row r="26" spans="1:30"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row>
    <row r="27" spans="1:30"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row>
    <row r="28" spans="1:30"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row>
    <row r="29" spans="1:30"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row>
    <row r="30" spans="1:30"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21</v>
      </c>
      <c r="X30" s="782"/>
      <c r="Y30" s="782"/>
      <c r="Z30" s="782"/>
      <c r="AA30" s="769"/>
      <c r="AB30" s="352"/>
      <c r="AC30" s="344"/>
      <c r="AD30" s="344"/>
    </row>
    <row r="31" spans="1:30"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row>
    <row r="32" spans="1:30"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row>
    <row r="33" spans="1:30" ht="39.75" customHeight="1">
      <c r="A33" s="344"/>
      <c r="B33" s="31"/>
      <c r="C33" s="761" t="s">
        <v>493</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row>
    <row r="34" spans="1:30"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row>
    <row r="35" spans="1:30"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row>
    <row r="36" spans="1:30" ht="29.25" customHeight="1">
      <c r="A36" s="344"/>
      <c r="B36" s="31"/>
      <c r="C36" s="438" t="s">
        <v>494</v>
      </c>
      <c r="D36" s="782"/>
      <c r="E36" s="782"/>
      <c r="F36" s="782"/>
      <c r="G36" s="782"/>
      <c r="H36" s="782"/>
      <c r="I36" s="782"/>
      <c r="J36" s="782"/>
      <c r="K36" s="769"/>
      <c r="L36" s="354"/>
      <c r="M36" s="438"/>
      <c r="N36" s="782"/>
      <c r="O36" s="782"/>
      <c r="P36" s="782"/>
      <c r="Q36" s="782"/>
      <c r="R36" s="782"/>
      <c r="S36" s="782"/>
      <c r="T36" s="782"/>
      <c r="U36" s="782"/>
      <c r="V36" s="782"/>
      <c r="W36" s="782"/>
      <c r="X36" s="782"/>
      <c r="Y36" s="782"/>
      <c r="Z36" s="782"/>
      <c r="AA36" s="769"/>
      <c r="AB36" s="360"/>
      <c r="AC36" s="344"/>
      <c r="AD36" s="344"/>
    </row>
    <row r="37" spans="1:30"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row>
    <row r="38" spans="1:30"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row>
    <row r="39" spans="1:30" ht="90" customHeight="1">
      <c r="A39" s="344"/>
      <c r="B39" s="31"/>
      <c r="C39" s="439" t="s">
        <v>495</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row>
    <row r="40" spans="1:30"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row>
    <row r="41" spans="1:30" ht="15.75" customHeight="1">
      <c r="A41" s="344"/>
      <c r="B41" s="31"/>
      <c r="C41" s="426" t="s">
        <v>139</v>
      </c>
      <c r="D41" s="778"/>
      <c r="E41" s="357"/>
      <c r="F41" s="411" t="s">
        <v>22</v>
      </c>
      <c r="G41" s="769"/>
      <c r="H41" s="357"/>
      <c r="I41" s="344"/>
      <c r="J41" s="364" t="s">
        <v>140</v>
      </c>
      <c r="K41" s="411">
        <v>5</v>
      </c>
      <c r="L41" s="782"/>
      <c r="M41" s="782"/>
      <c r="N41" s="769"/>
      <c r="O41" s="357"/>
      <c r="P41" s="357"/>
      <c r="Q41" s="348" t="s">
        <v>141</v>
      </c>
      <c r="R41" s="344"/>
      <c r="S41" s="357"/>
      <c r="T41" s="357"/>
      <c r="U41" s="357"/>
      <c r="V41" s="357"/>
      <c r="W41" s="411" t="s">
        <v>20</v>
      </c>
      <c r="X41" s="782"/>
      <c r="Y41" s="782"/>
      <c r="Z41" s="782"/>
      <c r="AA41" s="769"/>
      <c r="AB41" s="356"/>
      <c r="AC41" s="344"/>
      <c r="AD41" s="344"/>
    </row>
    <row r="42" spans="1:30"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row>
    <row r="43" spans="1:30" ht="32.25" customHeight="1">
      <c r="A43" s="344"/>
      <c r="B43" s="31"/>
      <c r="C43" s="344"/>
      <c r="D43" s="364" t="s">
        <v>142</v>
      </c>
      <c r="E43" s="357"/>
      <c r="F43" s="439"/>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row>
    <row r="44" spans="1:30"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row>
    <row r="45" spans="1:30"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row>
    <row r="46" spans="1:30"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row>
    <row r="47" spans="1:30"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row>
    <row r="48" spans="1:30"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row>
    <row r="49" spans="1:30"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row>
    <row r="50" spans="1:30"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row>
    <row r="51" spans="1:30"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row>
    <row r="52" spans="1:30"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row>
    <row r="53" spans="1:30"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row>
    <row r="54" spans="1:30"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row>
    <row r="55" spans="1:30"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row>
    <row r="56" spans="1:30"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row>
    <row r="57" spans="1:30" ht="15.75" customHeight="1">
      <c r="A57" s="371"/>
      <c r="B57" s="41"/>
      <c r="C57" s="44">
        <v>2024</v>
      </c>
      <c r="D57" s="45">
        <v>45474</v>
      </c>
      <c r="E57" s="421">
        <v>45656</v>
      </c>
      <c r="F57" s="769"/>
      <c r="G57" s="46">
        <v>1.2</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row>
    <row r="58" spans="1:30" ht="15.75" customHeight="1">
      <c r="A58" s="371"/>
      <c r="B58" s="41"/>
      <c r="C58" s="44">
        <v>2025</v>
      </c>
      <c r="D58" s="45">
        <v>45658</v>
      </c>
      <c r="E58" s="421">
        <v>46021</v>
      </c>
      <c r="F58" s="769"/>
      <c r="G58" s="46">
        <v>1.7</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row>
    <row r="59" spans="1:30" ht="15.75" customHeight="1">
      <c r="A59" s="371"/>
      <c r="B59" s="41"/>
      <c r="C59" s="44">
        <v>2026</v>
      </c>
      <c r="D59" s="45">
        <v>46023</v>
      </c>
      <c r="E59" s="421">
        <v>46386</v>
      </c>
      <c r="F59" s="769"/>
      <c r="G59" s="46">
        <v>1.1000000000000001</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row>
    <row r="60" spans="1:30" ht="15.75" customHeight="1">
      <c r="A60" s="371"/>
      <c r="B60" s="41"/>
      <c r="C60" s="44">
        <v>2027</v>
      </c>
      <c r="D60" s="45">
        <v>46388</v>
      </c>
      <c r="E60" s="421">
        <v>46751</v>
      </c>
      <c r="F60" s="769"/>
      <c r="G60" s="46">
        <v>1</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row>
    <row r="61" spans="1:30"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row>
    <row r="62" spans="1:30"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row>
    <row r="63" spans="1:30"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row>
    <row r="64" spans="1:30"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row>
    <row r="65" spans="1:30"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row>
    <row r="66" spans="1:30"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row>
    <row r="67" spans="1:30"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row>
    <row r="68" spans="1:30"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row>
    <row r="69" spans="1:30"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row>
    <row r="70" spans="1:30"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row>
    <row r="71" spans="1:30"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row>
    <row r="72" spans="1:30"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row>
    <row r="73" spans="1:30"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row>
    <row r="74" spans="1:30"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row>
    <row r="75" spans="1:30"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row>
    <row r="76" spans="1:30"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row>
    <row r="77" spans="1:30"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row>
    <row r="78" spans="1:30"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row>
    <row r="79" spans="1:30"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row>
    <row r="80" spans="1:30"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row>
    <row r="81" spans="1:30"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row>
    <row r="82" spans="1:30"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row>
    <row r="83" spans="1:30"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562</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4" t="s">
        <v>125</v>
      </c>
      <c r="D12" s="778"/>
      <c r="E12" s="436" t="s">
        <v>558</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521</v>
      </c>
      <c r="D14" s="778"/>
      <c r="E14" s="431" t="s">
        <v>563</v>
      </c>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row>
    <row r="15" spans="1:30"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row>
    <row r="16" spans="1:30"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row>
    <row r="17" spans="1:30" ht="15" customHeight="1">
      <c r="A17" s="344"/>
      <c r="B17" s="31"/>
      <c r="C17" s="434" t="s">
        <v>523</v>
      </c>
      <c r="D17" s="778"/>
      <c r="E17" s="764" t="s">
        <v>564</v>
      </c>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row>
    <row r="18" spans="1:30"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row>
    <row r="19" spans="1:30"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row>
    <row r="20" spans="1:30"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row>
    <row r="21" spans="1:30"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row>
    <row r="22" spans="1:30" ht="29.25" customHeight="1">
      <c r="A22" s="344"/>
      <c r="B22" s="31"/>
      <c r="C22" s="766" t="s">
        <v>565</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row>
    <row r="23" spans="1:30"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row>
    <row r="24" spans="1:30"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row>
    <row r="25" spans="1:30" ht="15" customHeight="1">
      <c r="A25" s="344"/>
      <c r="B25" s="31"/>
      <c r="C25" s="765" t="s">
        <v>561</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row>
    <row r="26" spans="1:30"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row>
    <row r="27" spans="1:30"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row>
    <row r="28" spans="1:30"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row>
    <row r="29" spans="1:30"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row>
    <row r="30" spans="1:30"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23</v>
      </c>
      <c r="X30" s="782"/>
      <c r="Y30" s="782"/>
      <c r="Z30" s="782"/>
      <c r="AA30" s="769"/>
      <c r="AB30" s="352"/>
      <c r="AC30" s="344"/>
      <c r="AD30" s="344"/>
    </row>
    <row r="31" spans="1:30"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row>
    <row r="32" spans="1:30"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row>
    <row r="33" spans="1:30" ht="39.75" customHeight="1">
      <c r="A33" s="344"/>
      <c r="B33" s="31"/>
      <c r="C33" s="767" t="s">
        <v>566</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row>
    <row r="34" spans="1:30"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row>
    <row r="35" spans="1:30"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row>
    <row r="36" spans="1:30" ht="29.25" customHeight="1">
      <c r="A36" s="344"/>
      <c r="B36" s="31"/>
      <c r="C36" s="438" t="s">
        <v>567</v>
      </c>
      <c r="D36" s="782"/>
      <c r="E36" s="782"/>
      <c r="F36" s="782"/>
      <c r="G36" s="782"/>
      <c r="H36" s="782"/>
      <c r="I36" s="782"/>
      <c r="J36" s="782"/>
      <c r="K36" s="769"/>
      <c r="L36" s="354"/>
      <c r="M36" s="438"/>
      <c r="N36" s="782"/>
      <c r="O36" s="782"/>
      <c r="P36" s="782"/>
      <c r="Q36" s="782"/>
      <c r="R36" s="782"/>
      <c r="S36" s="782"/>
      <c r="T36" s="782"/>
      <c r="U36" s="782"/>
      <c r="V36" s="782"/>
      <c r="W36" s="782"/>
      <c r="X36" s="782"/>
      <c r="Y36" s="782"/>
      <c r="Z36" s="782"/>
      <c r="AA36" s="769"/>
      <c r="AB36" s="360"/>
      <c r="AC36" s="344"/>
      <c r="AD36" s="344"/>
    </row>
    <row r="37" spans="1:30"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row>
    <row r="38" spans="1:30"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row>
    <row r="39" spans="1:30" ht="90" customHeight="1">
      <c r="A39" s="344"/>
      <c r="B39" s="31"/>
      <c r="C39" s="439" t="s">
        <v>568</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row>
    <row r="40" spans="1:30"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row>
    <row r="41" spans="1:30" ht="15.75" customHeight="1">
      <c r="A41" s="344"/>
      <c r="B41" s="31"/>
      <c r="C41" s="426" t="s">
        <v>139</v>
      </c>
      <c r="D41" s="778"/>
      <c r="E41" s="357"/>
      <c r="F41" s="411" t="s">
        <v>22</v>
      </c>
      <c r="G41" s="769"/>
      <c r="H41" s="357"/>
      <c r="I41" s="344"/>
      <c r="J41" s="364" t="s">
        <v>140</v>
      </c>
      <c r="K41" s="411">
        <v>40</v>
      </c>
      <c r="L41" s="782"/>
      <c r="M41" s="782"/>
      <c r="N41" s="769"/>
      <c r="O41" s="357"/>
      <c r="P41" s="357"/>
      <c r="Q41" s="348" t="s">
        <v>141</v>
      </c>
      <c r="R41" s="344"/>
      <c r="S41" s="357"/>
      <c r="T41" s="357"/>
      <c r="U41" s="357"/>
      <c r="V41" s="357"/>
      <c r="W41" s="411" t="s">
        <v>20</v>
      </c>
      <c r="X41" s="782"/>
      <c r="Y41" s="782"/>
      <c r="Z41" s="782"/>
      <c r="AA41" s="769"/>
      <c r="AB41" s="356"/>
      <c r="AC41" s="344"/>
      <c r="AD41" s="344"/>
    </row>
    <row r="42" spans="1:30"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row>
    <row r="43" spans="1:30" ht="32.25" customHeight="1">
      <c r="A43" s="344"/>
      <c r="B43" s="31"/>
      <c r="C43" s="344"/>
      <c r="D43" s="364" t="s">
        <v>142</v>
      </c>
      <c r="E43" s="357"/>
      <c r="F43" s="439"/>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row>
    <row r="44" spans="1:30"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row>
    <row r="45" spans="1:30"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row>
    <row r="46" spans="1:30"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row>
    <row r="47" spans="1:30"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row>
    <row r="48" spans="1:30"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row>
    <row r="49" spans="1:30" ht="15.75" customHeight="1">
      <c r="A49" s="344"/>
      <c r="B49" s="31"/>
      <c r="C49" s="357" t="s">
        <v>140</v>
      </c>
      <c r="D49" s="438">
        <v>40</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row>
    <row r="50" spans="1:30"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row>
    <row r="51" spans="1:30"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row>
    <row r="52" spans="1:30"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row>
    <row r="53" spans="1:30"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row>
    <row r="54" spans="1:30"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row>
    <row r="55" spans="1:30"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row>
    <row r="56" spans="1:30"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row>
    <row r="57" spans="1:30" ht="15.75" customHeight="1">
      <c r="A57" s="371"/>
      <c r="B57" s="41"/>
      <c r="C57" s="44">
        <v>2024</v>
      </c>
      <c r="D57" s="45">
        <v>45474</v>
      </c>
      <c r="E57" s="421">
        <v>45656</v>
      </c>
      <c r="F57" s="769"/>
      <c r="G57" s="46">
        <v>40</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row>
    <row r="58" spans="1:30" ht="15.75" customHeight="1">
      <c r="A58" s="371"/>
      <c r="B58" s="41"/>
      <c r="C58" s="44">
        <v>2025</v>
      </c>
      <c r="D58" s="45">
        <v>45658</v>
      </c>
      <c r="E58" s="421">
        <v>46021</v>
      </c>
      <c r="F58" s="769"/>
      <c r="G58" s="46">
        <v>40</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row>
    <row r="59" spans="1:30" ht="15.75" customHeight="1">
      <c r="A59" s="371"/>
      <c r="B59" s="41"/>
      <c r="C59" s="44">
        <v>2026</v>
      </c>
      <c r="D59" s="45">
        <v>46023</v>
      </c>
      <c r="E59" s="421">
        <v>46386</v>
      </c>
      <c r="F59" s="769"/>
      <c r="G59" s="46">
        <v>40</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row>
    <row r="60" spans="1:30" ht="15.75" customHeight="1">
      <c r="A60" s="371"/>
      <c r="B60" s="41"/>
      <c r="C60" s="44">
        <v>2027</v>
      </c>
      <c r="D60" s="45">
        <v>46388</v>
      </c>
      <c r="E60" s="421">
        <v>46751</v>
      </c>
      <c r="F60" s="769"/>
      <c r="G60" s="46">
        <v>40</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row>
    <row r="61" spans="1:30"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row>
    <row r="62" spans="1:30"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row>
    <row r="63" spans="1:30"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row>
    <row r="64" spans="1:30"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row>
    <row r="65" spans="1:30"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row>
    <row r="66" spans="1:30"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row>
    <row r="67" spans="1:30"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row>
    <row r="68" spans="1:30"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row>
    <row r="69" spans="1:30"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row>
    <row r="70" spans="1:30"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row>
    <row r="71" spans="1:30"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row>
    <row r="72" spans="1:30"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row>
    <row r="73" spans="1:30"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row>
    <row r="74" spans="1:30"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row>
    <row r="75" spans="1:30"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row>
    <row r="76" spans="1:30"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row>
    <row r="77" spans="1:30"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row>
    <row r="78" spans="1:30"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row>
    <row r="79" spans="1:30"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row>
    <row r="80" spans="1:30"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row>
    <row r="81" spans="1:30"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row>
    <row r="82" spans="1:30"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row>
    <row r="83" spans="1:30"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row>
    <row r="2" spans="1:34"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c r="AE2" s="344"/>
      <c r="AF2" s="344"/>
      <c r="AG2" s="344"/>
      <c r="AH2" s="344"/>
    </row>
    <row r="3" spans="1:34"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c r="AE3" s="344"/>
      <c r="AF3" s="344"/>
      <c r="AG3" s="344"/>
      <c r="AH3" s="344"/>
    </row>
    <row r="4" spans="1:34"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c r="AE4" s="344"/>
      <c r="AF4" s="344"/>
      <c r="AG4" s="344"/>
      <c r="AH4" s="344"/>
    </row>
    <row r="5" spans="1:34"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c r="AE5" s="344"/>
      <c r="AF5" s="344"/>
      <c r="AG5" s="344"/>
      <c r="AH5" s="344"/>
    </row>
    <row r="6" spans="1:34"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c r="AE6" s="344"/>
      <c r="AF6" s="344"/>
      <c r="AG6" s="344"/>
      <c r="AH6" s="344"/>
    </row>
    <row r="7" spans="1:34"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c r="AE7" s="344"/>
      <c r="AF7" s="344"/>
      <c r="AG7" s="344"/>
      <c r="AH7" s="344"/>
    </row>
    <row r="8" spans="1:34"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c r="AE8" s="344"/>
      <c r="AF8" s="344"/>
      <c r="AG8" s="344"/>
      <c r="AH8" s="344"/>
    </row>
    <row r="9" spans="1:34"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c r="AE9" s="344"/>
      <c r="AF9" s="344"/>
      <c r="AG9" s="344"/>
      <c r="AH9" s="344"/>
    </row>
    <row r="10" spans="1:34" ht="30" customHeight="1">
      <c r="A10" s="344"/>
      <c r="B10" s="31"/>
      <c r="C10" s="434" t="s">
        <v>123</v>
      </c>
      <c r="D10" s="778"/>
      <c r="E10" s="411" t="s">
        <v>569</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c r="AE10" s="344"/>
      <c r="AF10" s="344"/>
      <c r="AG10" s="762" t="s">
        <v>498</v>
      </c>
      <c r="AH10" s="778"/>
    </row>
    <row r="11" spans="1:34"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c r="AE11" s="344"/>
      <c r="AF11" s="344"/>
      <c r="AG11" s="344"/>
      <c r="AH11" s="344"/>
    </row>
    <row r="12" spans="1:34" ht="29.25" customHeight="1">
      <c r="A12" s="344"/>
      <c r="B12" s="31"/>
      <c r="C12" s="437" t="s">
        <v>125</v>
      </c>
      <c r="D12" s="783"/>
      <c r="E12" s="436" t="s">
        <v>570</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c r="AE12" s="344"/>
      <c r="AF12" s="344"/>
      <c r="AG12" s="344"/>
      <c r="AH12" s="344"/>
    </row>
    <row r="13" spans="1:34"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c r="AE13" s="344"/>
      <c r="AF13" s="344"/>
      <c r="AG13" s="52" t="s">
        <v>499</v>
      </c>
      <c r="AH13" s="52" t="s">
        <v>500</v>
      </c>
    </row>
    <row r="14" spans="1:34" ht="15" customHeight="1">
      <c r="A14" s="344"/>
      <c r="B14" s="31"/>
      <c r="C14" s="434" t="s">
        <v>521</v>
      </c>
      <c r="D14" s="778"/>
      <c r="E14" s="431"/>
      <c r="F14" s="774"/>
      <c r="G14" s="774"/>
      <c r="H14" s="774"/>
      <c r="I14" s="774"/>
      <c r="J14" s="774"/>
      <c r="K14" s="774"/>
      <c r="L14" s="774"/>
      <c r="M14" s="774"/>
      <c r="N14" s="774"/>
      <c r="O14" s="774"/>
      <c r="P14" s="774"/>
      <c r="Q14" s="774"/>
      <c r="R14" s="774"/>
      <c r="S14" s="774"/>
      <c r="T14" s="774"/>
      <c r="U14" s="774"/>
      <c r="V14" s="774"/>
      <c r="W14" s="774"/>
      <c r="X14" s="774"/>
      <c r="Y14" s="774"/>
      <c r="Z14" s="774"/>
      <c r="AA14" s="775"/>
      <c r="AB14" s="352"/>
      <c r="AC14" s="344"/>
      <c r="AD14" s="344"/>
      <c r="AE14" s="344"/>
      <c r="AF14" s="344"/>
      <c r="AG14" s="37" t="s">
        <v>530</v>
      </c>
      <c r="AH14" s="37">
        <v>25</v>
      </c>
    </row>
    <row r="15" spans="1:34" ht="15.75" customHeight="1">
      <c r="A15" s="344"/>
      <c r="B15" s="31"/>
      <c r="C15" s="354"/>
      <c r="D15" s="354"/>
      <c r="E15" s="779"/>
      <c r="F15" s="780"/>
      <c r="G15" s="780"/>
      <c r="H15" s="780"/>
      <c r="I15" s="780"/>
      <c r="J15" s="780"/>
      <c r="K15" s="780"/>
      <c r="L15" s="780"/>
      <c r="M15" s="780"/>
      <c r="N15" s="780"/>
      <c r="O15" s="780"/>
      <c r="P15" s="780"/>
      <c r="Q15" s="780"/>
      <c r="R15" s="780"/>
      <c r="S15" s="780"/>
      <c r="T15" s="780"/>
      <c r="U15" s="780"/>
      <c r="V15" s="780"/>
      <c r="W15" s="780"/>
      <c r="X15" s="780"/>
      <c r="Y15" s="780"/>
      <c r="Z15" s="780"/>
      <c r="AA15" s="781"/>
      <c r="AB15" s="352"/>
      <c r="AC15" s="344"/>
      <c r="AD15" s="344"/>
      <c r="AE15" s="344"/>
      <c r="AF15" s="344"/>
      <c r="AG15" s="37" t="s">
        <v>532</v>
      </c>
      <c r="AH15" s="37">
        <v>12</v>
      </c>
    </row>
    <row r="16" spans="1:34" ht="15" customHeight="1">
      <c r="A16" s="344"/>
      <c r="B16" s="31"/>
      <c r="C16" s="354"/>
      <c r="D16" s="354"/>
      <c r="E16" s="354"/>
      <c r="F16" s="344"/>
      <c r="G16" s="344"/>
      <c r="H16" s="344"/>
      <c r="I16" s="344"/>
      <c r="J16" s="344"/>
      <c r="K16" s="344"/>
      <c r="L16" s="344"/>
      <c r="M16" s="344"/>
      <c r="N16" s="344"/>
      <c r="O16" s="344"/>
      <c r="P16" s="344"/>
      <c r="Q16" s="344"/>
      <c r="R16" s="344"/>
      <c r="S16" s="344"/>
      <c r="T16" s="344"/>
      <c r="U16" s="344"/>
      <c r="V16" s="344"/>
      <c r="W16" s="344"/>
      <c r="X16" s="344"/>
      <c r="Y16" s="344"/>
      <c r="Z16" s="344"/>
      <c r="AA16" s="344"/>
      <c r="AB16" s="352"/>
      <c r="AC16" s="344"/>
      <c r="AD16" s="344"/>
      <c r="AE16" s="344"/>
      <c r="AF16" s="344"/>
      <c r="AG16" s="37" t="s">
        <v>533</v>
      </c>
      <c r="AH16" s="37">
        <v>12</v>
      </c>
    </row>
    <row r="17" spans="1:34" ht="15" customHeight="1">
      <c r="A17" s="344"/>
      <c r="B17" s="31"/>
      <c r="C17" s="434" t="s">
        <v>523</v>
      </c>
      <c r="D17" s="778"/>
      <c r="E17" s="431"/>
      <c r="F17" s="774"/>
      <c r="G17" s="774"/>
      <c r="H17" s="774"/>
      <c r="I17" s="774"/>
      <c r="J17" s="774"/>
      <c r="K17" s="774"/>
      <c r="L17" s="774"/>
      <c r="M17" s="774"/>
      <c r="N17" s="774"/>
      <c r="O17" s="774"/>
      <c r="P17" s="774"/>
      <c r="Q17" s="774"/>
      <c r="R17" s="774"/>
      <c r="S17" s="774"/>
      <c r="T17" s="774"/>
      <c r="U17" s="774"/>
      <c r="V17" s="774"/>
      <c r="W17" s="774"/>
      <c r="X17" s="774"/>
      <c r="Y17" s="774"/>
      <c r="Z17" s="774"/>
      <c r="AA17" s="775"/>
      <c r="AB17" s="352"/>
      <c r="AC17" s="344"/>
      <c r="AD17" s="344"/>
      <c r="AE17" s="344"/>
      <c r="AF17" s="344"/>
      <c r="AG17" s="37" t="s">
        <v>535</v>
      </c>
      <c r="AH17" s="37">
        <v>25</v>
      </c>
    </row>
    <row r="18" spans="1:34" ht="15" customHeight="1">
      <c r="A18" s="344"/>
      <c r="B18" s="31"/>
      <c r="C18" s="354"/>
      <c r="D18" s="354"/>
      <c r="E18" s="779"/>
      <c r="F18" s="780"/>
      <c r="G18" s="780"/>
      <c r="H18" s="780"/>
      <c r="I18" s="780"/>
      <c r="J18" s="780"/>
      <c r="K18" s="780"/>
      <c r="L18" s="780"/>
      <c r="M18" s="780"/>
      <c r="N18" s="780"/>
      <c r="O18" s="780"/>
      <c r="P18" s="780"/>
      <c r="Q18" s="780"/>
      <c r="R18" s="780"/>
      <c r="S18" s="780"/>
      <c r="T18" s="780"/>
      <c r="U18" s="780"/>
      <c r="V18" s="780"/>
      <c r="W18" s="780"/>
      <c r="X18" s="780"/>
      <c r="Y18" s="780"/>
      <c r="Z18" s="780"/>
      <c r="AA18" s="781"/>
      <c r="AB18" s="352"/>
      <c r="AC18" s="344"/>
      <c r="AD18" s="344"/>
      <c r="AE18" s="344"/>
      <c r="AF18" s="344"/>
      <c r="AG18" s="37" t="s">
        <v>536</v>
      </c>
      <c r="AH18" s="37">
        <v>12</v>
      </c>
    </row>
    <row r="19" spans="1:34" ht="15" customHeight="1">
      <c r="A19" s="344"/>
      <c r="B19" s="31"/>
      <c r="C19" s="354"/>
      <c r="D19" s="354"/>
      <c r="E19" s="354"/>
      <c r="F19" s="344"/>
      <c r="G19" s="344"/>
      <c r="H19" s="344"/>
      <c r="I19" s="344"/>
      <c r="J19" s="344"/>
      <c r="K19" s="344"/>
      <c r="L19" s="344"/>
      <c r="M19" s="344"/>
      <c r="N19" s="344"/>
      <c r="O19" s="344"/>
      <c r="P19" s="344"/>
      <c r="Q19" s="344"/>
      <c r="R19" s="344"/>
      <c r="S19" s="344"/>
      <c r="T19" s="344"/>
      <c r="U19" s="344"/>
      <c r="V19" s="344"/>
      <c r="W19" s="344"/>
      <c r="X19" s="344"/>
      <c r="Y19" s="344"/>
      <c r="Z19" s="344"/>
      <c r="AA19" s="344"/>
      <c r="AB19" s="352"/>
      <c r="AC19" s="344"/>
      <c r="AD19" s="344"/>
      <c r="AE19" s="344"/>
      <c r="AF19" s="344"/>
      <c r="AG19" s="37" t="s">
        <v>533</v>
      </c>
      <c r="AH19" s="37">
        <v>12</v>
      </c>
    </row>
    <row r="20" spans="1:34" ht="15" customHeight="1">
      <c r="A20" s="344"/>
      <c r="B20" s="31"/>
      <c r="C20" s="354"/>
      <c r="D20" s="354"/>
      <c r="E20" s="354"/>
      <c r="F20" s="344"/>
      <c r="G20" s="344"/>
      <c r="H20" s="344"/>
      <c r="I20" s="344"/>
      <c r="J20" s="344"/>
      <c r="K20" s="344"/>
      <c r="L20" s="344"/>
      <c r="M20" s="344"/>
      <c r="N20" s="344"/>
      <c r="O20" s="344"/>
      <c r="P20" s="344"/>
      <c r="Q20" s="344"/>
      <c r="R20" s="344"/>
      <c r="S20" s="344"/>
      <c r="T20" s="344"/>
      <c r="U20" s="344"/>
      <c r="V20" s="344"/>
      <c r="W20" s="344"/>
      <c r="X20" s="344"/>
      <c r="Y20" s="344"/>
      <c r="Z20" s="344"/>
      <c r="AA20" s="344"/>
      <c r="AB20" s="352"/>
      <c r="AC20" s="344"/>
      <c r="AD20" s="344"/>
      <c r="AE20" s="344"/>
      <c r="AF20" s="344"/>
      <c r="AG20" s="37" t="s">
        <v>571</v>
      </c>
      <c r="AH20" s="37">
        <v>25</v>
      </c>
    </row>
    <row r="21" spans="1:34" ht="15" customHeight="1">
      <c r="A21" s="344"/>
      <c r="B21" s="31"/>
      <c r="C21" s="434" t="s">
        <v>127</v>
      </c>
      <c r="D21" s="778"/>
      <c r="E21" s="355"/>
      <c r="F21" s="435"/>
      <c r="G21" s="778"/>
      <c r="H21" s="778"/>
      <c r="I21" s="778"/>
      <c r="J21" s="778"/>
      <c r="K21" s="778"/>
      <c r="L21" s="778"/>
      <c r="M21" s="778"/>
      <c r="N21" s="778"/>
      <c r="O21" s="778"/>
      <c r="P21" s="778"/>
      <c r="Q21" s="778"/>
      <c r="R21" s="778"/>
      <c r="S21" s="778"/>
      <c r="T21" s="778"/>
      <c r="U21" s="778"/>
      <c r="V21" s="778"/>
      <c r="W21" s="778"/>
      <c r="X21" s="778"/>
      <c r="Y21" s="778"/>
      <c r="Z21" s="778"/>
      <c r="AA21" s="778"/>
      <c r="AB21" s="777"/>
      <c r="AC21" s="344"/>
      <c r="AD21" s="344"/>
      <c r="AE21" s="344"/>
      <c r="AF21" s="344"/>
      <c r="AG21" s="37" t="s">
        <v>572</v>
      </c>
      <c r="AH21" s="37">
        <v>12</v>
      </c>
    </row>
    <row r="22" spans="1:34" ht="29.25" customHeight="1">
      <c r="A22" s="344"/>
      <c r="B22" s="31"/>
      <c r="C22" s="411" t="s">
        <v>573</v>
      </c>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769"/>
      <c r="AB22" s="356"/>
      <c r="AC22" s="344"/>
      <c r="AD22" s="344"/>
      <c r="AE22" s="344"/>
      <c r="AF22" s="344"/>
      <c r="AG22" s="37" t="s">
        <v>533</v>
      </c>
      <c r="AH22" s="37">
        <v>12</v>
      </c>
    </row>
    <row r="23" spans="1:34" ht="15" customHeight="1">
      <c r="A23" s="344"/>
      <c r="B23" s="31"/>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6"/>
      <c r="AC23" s="344"/>
      <c r="AD23" s="344"/>
      <c r="AE23" s="344"/>
      <c r="AF23" s="344"/>
      <c r="AG23" s="37" t="s">
        <v>574</v>
      </c>
      <c r="AH23" s="37">
        <v>25</v>
      </c>
    </row>
    <row r="24" spans="1:34" ht="15" customHeight="1">
      <c r="A24" s="344"/>
      <c r="B24" s="31"/>
      <c r="C24" s="358" t="s">
        <v>128</v>
      </c>
      <c r="D24" s="358"/>
      <c r="E24" s="344"/>
      <c r="F24" s="344"/>
      <c r="G24" s="344"/>
      <c r="H24" s="344"/>
      <c r="I24" s="344"/>
      <c r="J24" s="357"/>
      <c r="K24" s="357"/>
      <c r="L24" s="357"/>
      <c r="M24" s="357"/>
      <c r="N24" s="357"/>
      <c r="O24" s="357"/>
      <c r="P24" s="357"/>
      <c r="Q24" s="357"/>
      <c r="R24" s="357" t="s">
        <v>129</v>
      </c>
      <c r="S24" s="357"/>
      <c r="T24" s="357"/>
      <c r="U24" s="357"/>
      <c r="V24" s="357"/>
      <c r="W24" s="357"/>
      <c r="X24" s="357"/>
      <c r="Y24" s="357"/>
      <c r="Z24" s="357"/>
      <c r="AA24" s="357"/>
      <c r="AB24" s="356"/>
      <c r="AC24" s="344"/>
      <c r="AD24" s="344"/>
      <c r="AE24" s="344"/>
      <c r="AF24" s="344"/>
      <c r="AG24" s="37" t="s">
        <v>575</v>
      </c>
      <c r="AH24" s="37">
        <v>12</v>
      </c>
    </row>
    <row r="25" spans="1:34" ht="15" customHeight="1">
      <c r="A25" s="344"/>
      <c r="B25" s="31"/>
      <c r="C25" s="764" t="s">
        <v>576</v>
      </c>
      <c r="D25" s="774"/>
      <c r="E25" s="774"/>
      <c r="F25" s="774"/>
      <c r="G25" s="774"/>
      <c r="H25" s="774"/>
      <c r="I25" s="774"/>
      <c r="J25" s="774"/>
      <c r="K25" s="774"/>
      <c r="L25" s="774"/>
      <c r="M25" s="774"/>
      <c r="N25" s="774"/>
      <c r="O25" s="774"/>
      <c r="P25" s="775"/>
      <c r="Q25" s="344"/>
      <c r="R25" s="425"/>
      <c r="S25" s="782"/>
      <c r="T25" s="782"/>
      <c r="U25" s="782"/>
      <c r="V25" s="782"/>
      <c r="W25" s="782"/>
      <c r="X25" s="782"/>
      <c r="Y25" s="782"/>
      <c r="Z25" s="782"/>
      <c r="AA25" s="769"/>
      <c r="AB25" s="352"/>
      <c r="AC25" s="344"/>
      <c r="AD25" s="344"/>
      <c r="AE25" s="344"/>
      <c r="AF25" s="344"/>
      <c r="AG25" s="37" t="s">
        <v>533</v>
      </c>
      <c r="AH25" s="37">
        <v>12</v>
      </c>
    </row>
    <row r="26" spans="1:34" ht="15" customHeight="1">
      <c r="A26" s="344"/>
      <c r="B26" s="31"/>
      <c r="C26" s="776"/>
      <c r="D26" s="768"/>
      <c r="E26" s="768"/>
      <c r="F26" s="768"/>
      <c r="G26" s="768"/>
      <c r="H26" s="768"/>
      <c r="I26" s="768"/>
      <c r="J26" s="768"/>
      <c r="K26" s="768"/>
      <c r="L26" s="768"/>
      <c r="M26" s="768"/>
      <c r="N26" s="768"/>
      <c r="O26" s="768"/>
      <c r="P26" s="777"/>
      <c r="Q26" s="344"/>
      <c r="R26" s="344"/>
      <c r="S26" s="344"/>
      <c r="T26" s="344"/>
      <c r="U26" s="344"/>
      <c r="V26" s="344"/>
      <c r="W26" s="344"/>
      <c r="X26" s="344"/>
      <c r="Y26" s="344"/>
      <c r="Z26" s="344"/>
      <c r="AA26" s="344"/>
      <c r="AB26" s="352"/>
      <c r="AC26" s="344"/>
      <c r="AD26" s="344"/>
      <c r="AE26" s="344"/>
      <c r="AF26" s="344"/>
      <c r="AG26" s="344"/>
      <c r="AH26" s="344"/>
    </row>
    <row r="27" spans="1:34" ht="15" customHeight="1">
      <c r="A27" s="344"/>
      <c r="B27" s="31"/>
      <c r="C27" s="776"/>
      <c r="D27" s="768"/>
      <c r="E27" s="768"/>
      <c r="F27" s="768"/>
      <c r="G27" s="768"/>
      <c r="H27" s="768"/>
      <c r="I27" s="768"/>
      <c r="J27" s="768"/>
      <c r="K27" s="768"/>
      <c r="L27" s="768"/>
      <c r="M27" s="768"/>
      <c r="N27" s="768"/>
      <c r="O27" s="768"/>
      <c r="P27" s="777"/>
      <c r="Q27" s="354"/>
      <c r="R27" s="357" t="s">
        <v>130</v>
      </c>
      <c r="S27" s="357"/>
      <c r="T27" s="357"/>
      <c r="U27" s="357"/>
      <c r="V27" s="357"/>
      <c r="W27" s="354"/>
      <c r="X27" s="354"/>
      <c r="Y27" s="354"/>
      <c r="Z27" s="344"/>
      <c r="AA27" s="354"/>
      <c r="AB27" s="352"/>
      <c r="AC27" s="344"/>
      <c r="AD27" s="344"/>
      <c r="AE27" s="344"/>
      <c r="AF27" s="344"/>
      <c r="AG27" s="344"/>
      <c r="AH27" s="344"/>
    </row>
    <row r="28" spans="1:34" ht="15" customHeight="1">
      <c r="A28" s="344"/>
      <c r="B28" s="31"/>
      <c r="C28" s="776"/>
      <c r="D28" s="768"/>
      <c r="E28" s="768"/>
      <c r="F28" s="768"/>
      <c r="G28" s="768"/>
      <c r="H28" s="768"/>
      <c r="I28" s="768"/>
      <c r="J28" s="768"/>
      <c r="K28" s="768"/>
      <c r="L28" s="768"/>
      <c r="M28" s="768"/>
      <c r="N28" s="768"/>
      <c r="O28" s="768"/>
      <c r="P28" s="777"/>
      <c r="Q28" s="344"/>
      <c r="R28" s="37"/>
      <c r="S28" s="344" t="s">
        <v>15</v>
      </c>
      <c r="T28" s="344"/>
      <c r="U28" s="37"/>
      <c r="V28" s="344" t="s">
        <v>27</v>
      </c>
      <c r="W28" s="344"/>
      <c r="X28" s="37"/>
      <c r="Y28" s="359" t="s">
        <v>46</v>
      </c>
      <c r="Z28" s="344"/>
      <c r="AA28" s="344"/>
      <c r="AB28" s="352"/>
      <c r="AC28" s="344"/>
      <c r="AD28" s="344"/>
      <c r="AE28" s="344"/>
      <c r="AF28" s="344"/>
      <c r="AG28" s="379">
        <f>+(((AH14/AH15)*AH16)+((AH17/AH18)*AH19)+((AH20/AH21)*AH22)+((AH23/AH24)*AH25))*4/100</f>
        <v>4</v>
      </c>
      <c r="AH28" s="344"/>
    </row>
    <row r="29" spans="1:34" ht="15" customHeight="1">
      <c r="A29" s="344"/>
      <c r="B29" s="31"/>
      <c r="C29" s="776"/>
      <c r="D29" s="768"/>
      <c r="E29" s="768"/>
      <c r="F29" s="768"/>
      <c r="G29" s="768"/>
      <c r="H29" s="768"/>
      <c r="I29" s="768"/>
      <c r="J29" s="768"/>
      <c r="K29" s="768"/>
      <c r="L29" s="768"/>
      <c r="M29" s="768"/>
      <c r="N29" s="768"/>
      <c r="O29" s="768"/>
      <c r="P29" s="777"/>
      <c r="Q29" s="344"/>
      <c r="R29" s="344"/>
      <c r="S29" s="344"/>
      <c r="T29" s="344"/>
      <c r="U29" s="344"/>
      <c r="V29" s="344"/>
      <c r="W29" s="344"/>
      <c r="X29" s="344"/>
      <c r="Y29" s="344"/>
      <c r="Z29" s="344"/>
      <c r="AA29" s="344"/>
      <c r="AB29" s="352"/>
      <c r="AC29" s="344"/>
      <c r="AD29" s="344"/>
      <c r="AE29" s="344"/>
      <c r="AF29" s="344"/>
      <c r="AG29" s="344"/>
      <c r="AH29" s="344"/>
    </row>
    <row r="30" spans="1:34" ht="15" customHeight="1">
      <c r="A30" s="344"/>
      <c r="B30" s="31"/>
      <c r="C30" s="779"/>
      <c r="D30" s="780"/>
      <c r="E30" s="780"/>
      <c r="F30" s="780"/>
      <c r="G30" s="780"/>
      <c r="H30" s="780"/>
      <c r="I30" s="780"/>
      <c r="J30" s="780"/>
      <c r="K30" s="780"/>
      <c r="L30" s="780"/>
      <c r="M30" s="780"/>
      <c r="N30" s="780"/>
      <c r="O30" s="780"/>
      <c r="P30" s="781"/>
      <c r="Q30" s="344"/>
      <c r="R30" s="357" t="s">
        <v>131</v>
      </c>
      <c r="S30" s="344"/>
      <c r="T30" s="344"/>
      <c r="U30" s="344"/>
      <c r="V30" s="344"/>
      <c r="W30" s="438" t="s">
        <v>23</v>
      </c>
      <c r="X30" s="782"/>
      <c r="Y30" s="782"/>
      <c r="Z30" s="782"/>
      <c r="AA30" s="769"/>
      <c r="AB30" s="352"/>
      <c r="AC30" s="344"/>
      <c r="AD30" s="344"/>
      <c r="AE30" s="344"/>
      <c r="AF30" s="344"/>
      <c r="AG30" s="344"/>
      <c r="AH30" s="344"/>
    </row>
    <row r="31" spans="1:34" ht="15" customHeight="1">
      <c r="A31" s="344"/>
      <c r="B31" s="31"/>
      <c r="C31" s="354"/>
      <c r="D31" s="354"/>
      <c r="E31" s="354"/>
      <c r="F31" s="354"/>
      <c r="G31" s="354"/>
      <c r="H31" s="344"/>
      <c r="I31" s="344"/>
      <c r="J31" s="344"/>
      <c r="K31" s="344"/>
      <c r="L31" s="344"/>
      <c r="M31" s="344"/>
      <c r="N31" s="344"/>
      <c r="O31" s="344"/>
      <c r="P31" s="344"/>
      <c r="Q31" s="344"/>
      <c r="R31" s="357"/>
      <c r="S31" s="344"/>
      <c r="T31" s="344"/>
      <c r="U31" s="344"/>
      <c r="V31" s="344"/>
      <c r="W31" s="344"/>
      <c r="X31" s="344"/>
      <c r="Y31" s="344"/>
      <c r="Z31" s="344"/>
      <c r="AA31" s="344"/>
      <c r="AB31" s="352"/>
      <c r="AC31" s="344"/>
      <c r="AD31" s="344"/>
      <c r="AE31" s="344"/>
      <c r="AF31" s="344"/>
      <c r="AG31" s="344"/>
      <c r="AH31" s="344"/>
    </row>
    <row r="32" spans="1:34" ht="15" customHeight="1">
      <c r="A32" s="344"/>
      <c r="B32" s="31"/>
      <c r="C32" s="357" t="s">
        <v>132</v>
      </c>
      <c r="D32" s="354"/>
      <c r="E32" s="354"/>
      <c r="F32" s="354"/>
      <c r="G32" s="354"/>
      <c r="H32" s="354"/>
      <c r="I32" s="344"/>
      <c r="J32" s="344"/>
      <c r="K32" s="344"/>
      <c r="L32" s="344"/>
      <c r="M32" s="344"/>
      <c r="N32" s="344"/>
      <c r="O32" s="344"/>
      <c r="P32" s="344"/>
      <c r="Q32" s="344"/>
      <c r="R32" s="344"/>
      <c r="S32" s="344"/>
      <c r="T32" s="344"/>
      <c r="U32" s="344"/>
      <c r="V32" s="344"/>
      <c r="W32" s="344"/>
      <c r="X32" s="344"/>
      <c r="Y32" s="344"/>
      <c r="Z32" s="344"/>
      <c r="AA32" s="344"/>
      <c r="AB32" s="352"/>
      <c r="AC32" s="344"/>
      <c r="AD32" s="344"/>
      <c r="AE32" s="344"/>
      <c r="AF32" s="344"/>
      <c r="AG32" s="344"/>
      <c r="AH32" s="344"/>
    </row>
    <row r="33" spans="1:34" ht="39.75" customHeight="1">
      <c r="A33" s="344"/>
      <c r="B33" s="31"/>
      <c r="C33" s="763" t="s">
        <v>577</v>
      </c>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69"/>
      <c r="AB33" s="352"/>
      <c r="AC33" s="344"/>
      <c r="AD33" s="344"/>
      <c r="AE33" s="344"/>
      <c r="AF33" s="344"/>
      <c r="AG33" s="344"/>
      <c r="AH33" s="344"/>
    </row>
    <row r="34" spans="1:34" ht="15" customHeight="1">
      <c r="A34" s="344"/>
      <c r="B34" s="31"/>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60"/>
      <c r="AC34" s="344"/>
      <c r="AD34" s="344"/>
      <c r="AE34" s="344"/>
      <c r="AF34" s="344"/>
      <c r="AG34" s="344"/>
      <c r="AH34" s="344"/>
    </row>
    <row r="35" spans="1:34" ht="15" customHeight="1">
      <c r="A35" s="344"/>
      <c r="B35" s="31"/>
      <c r="C35" s="348" t="s">
        <v>134</v>
      </c>
      <c r="D35" s="354"/>
      <c r="E35" s="354"/>
      <c r="F35" s="354"/>
      <c r="G35" s="354"/>
      <c r="H35" s="354"/>
      <c r="I35" s="354"/>
      <c r="J35" s="354"/>
      <c r="K35" s="354"/>
      <c r="L35" s="354"/>
      <c r="M35" s="348" t="s">
        <v>134</v>
      </c>
      <c r="N35" s="354"/>
      <c r="O35" s="354"/>
      <c r="P35" s="354"/>
      <c r="Q35" s="354"/>
      <c r="R35" s="354"/>
      <c r="S35" s="354"/>
      <c r="T35" s="354"/>
      <c r="U35" s="354"/>
      <c r="V35" s="354"/>
      <c r="W35" s="354"/>
      <c r="X35" s="354"/>
      <c r="Y35" s="354"/>
      <c r="Z35" s="354"/>
      <c r="AA35" s="354"/>
      <c r="AB35" s="360"/>
      <c r="AC35" s="344"/>
      <c r="AD35" s="344"/>
      <c r="AE35" s="344"/>
      <c r="AF35" s="344"/>
      <c r="AG35" s="344"/>
      <c r="AH35" s="344"/>
    </row>
    <row r="36" spans="1:34" ht="29.25" customHeight="1">
      <c r="A36" s="344"/>
      <c r="B36" s="31"/>
      <c r="C36" s="438"/>
      <c r="D36" s="782"/>
      <c r="E36" s="782"/>
      <c r="F36" s="782"/>
      <c r="G36" s="782"/>
      <c r="H36" s="782"/>
      <c r="I36" s="782"/>
      <c r="J36" s="782"/>
      <c r="K36" s="769"/>
      <c r="L36" s="354"/>
      <c r="M36" s="438"/>
      <c r="N36" s="782"/>
      <c r="O36" s="782"/>
      <c r="P36" s="782"/>
      <c r="Q36" s="782"/>
      <c r="R36" s="782"/>
      <c r="S36" s="782"/>
      <c r="T36" s="782"/>
      <c r="U36" s="782"/>
      <c r="V36" s="782"/>
      <c r="W36" s="782"/>
      <c r="X36" s="782"/>
      <c r="Y36" s="782"/>
      <c r="Z36" s="782"/>
      <c r="AA36" s="769"/>
      <c r="AB36" s="360"/>
      <c r="AC36" s="344"/>
      <c r="AD36" s="344"/>
      <c r="AE36" s="344"/>
      <c r="AF36" s="344"/>
      <c r="AG36" s="344"/>
      <c r="AH36" s="344"/>
    </row>
    <row r="37" spans="1:34" ht="15" customHeight="1">
      <c r="A37" s="344"/>
      <c r="B37" s="31"/>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52"/>
      <c r="AC37" s="344"/>
      <c r="AD37" s="344"/>
      <c r="AE37" s="344"/>
      <c r="AF37" s="344"/>
      <c r="AG37" s="344"/>
      <c r="AH37" s="344"/>
    </row>
    <row r="38" spans="1:34" ht="15" customHeight="1">
      <c r="A38" s="344"/>
      <c r="B38" s="31"/>
      <c r="C38" s="361" t="s">
        <v>137</v>
      </c>
      <c r="D38" s="361"/>
      <c r="E38" s="361"/>
      <c r="F38" s="361"/>
      <c r="G38" s="362"/>
      <c r="H38" s="363"/>
      <c r="I38" s="363"/>
      <c r="J38" s="363"/>
      <c r="K38" s="363"/>
      <c r="L38" s="363"/>
      <c r="M38" s="363"/>
      <c r="N38" s="363"/>
      <c r="O38" s="363"/>
      <c r="P38" s="363"/>
      <c r="Q38" s="363"/>
      <c r="R38" s="363"/>
      <c r="S38" s="363"/>
      <c r="T38" s="363"/>
      <c r="U38" s="363"/>
      <c r="V38" s="363"/>
      <c r="W38" s="363"/>
      <c r="X38" s="363"/>
      <c r="Y38" s="363"/>
      <c r="Z38" s="363"/>
      <c r="AA38" s="363"/>
      <c r="AB38" s="352"/>
      <c r="AC38" s="344"/>
      <c r="AD38" s="344"/>
      <c r="AE38" s="344"/>
      <c r="AF38" s="344"/>
      <c r="AG38" s="344"/>
      <c r="AH38" s="344"/>
    </row>
    <row r="39" spans="1:34" ht="90" customHeight="1">
      <c r="A39" s="344"/>
      <c r="B39" s="31"/>
      <c r="C39" s="439" t="s">
        <v>495</v>
      </c>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69"/>
      <c r="AB39" s="352"/>
      <c r="AC39" s="344"/>
      <c r="AD39" s="344"/>
      <c r="AE39" s="344"/>
      <c r="AF39" s="344"/>
      <c r="AG39" s="344"/>
      <c r="AH39" s="344"/>
    </row>
    <row r="40" spans="1:34" ht="15" customHeight="1">
      <c r="A40" s="344"/>
      <c r="B40" s="31"/>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52"/>
      <c r="AC40" s="344"/>
      <c r="AD40" s="344"/>
      <c r="AE40" s="344"/>
      <c r="AF40" s="344"/>
      <c r="AG40" s="344"/>
      <c r="AH40" s="344"/>
    </row>
    <row r="41" spans="1:34" ht="15.75" customHeight="1">
      <c r="A41" s="344"/>
      <c r="B41" s="31"/>
      <c r="C41" s="426" t="s">
        <v>139</v>
      </c>
      <c r="D41" s="778"/>
      <c r="E41" s="357"/>
      <c r="F41" s="411" t="s">
        <v>34</v>
      </c>
      <c r="G41" s="769"/>
      <c r="H41" s="357"/>
      <c r="I41" s="344"/>
      <c r="J41" s="364" t="s">
        <v>140</v>
      </c>
      <c r="K41" s="411">
        <v>2</v>
      </c>
      <c r="L41" s="782"/>
      <c r="M41" s="782"/>
      <c r="N41" s="769"/>
      <c r="O41" s="357"/>
      <c r="P41" s="357"/>
      <c r="Q41" s="348" t="s">
        <v>141</v>
      </c>
      <c r="R41" s="344"/>
      <c r="S41" s="357"/>
      <c r="T41" s="357"/>
      <c r="U41" s="357"/>
      <c r="V41" s="357"/>
      <c r="W41" s="411" t="s">
        <v>20</v>
      </c>
      <c r="X41" s="782"/>
      <c r="Y41" s="782"/>
      <c r="Z41" s="782"/>
      <c r="AA41" s="769"/>
      <c r="AB41" s="356"/>
      <c r="AC41" s="344"/>
      <c r="AD41" s="344"/>
      <c r="AE41" s="344"/>
      <c r="AF41" s="344"/>
      <c r="AG41" s="344"/>
      <c r="AH41" s="344"/>
    </row>
    <row r="42" spans="1:34" ht="15.75" customHeight="1">
      <c r="A42" s="344"/>
      <c r="B42" s="31"/>
      <c r="C42" s="344"/>
      <c r="D42" s="344"/>
      <c r="E42" s="344"/>
      <c r="F42" s="359"/>
      <c r="G42" s="359"/>
      <c r="H42" s="359"/>
      <c r="I42" s="359"/>
      <c r="J42" s="359"/>
      <c r="K42" s="359"/>
      <c r="L42" s="359"/>
      <c r="M42" s="344"/>
      <c r="N42" s="344"/>
      <c r="O42" s="344"/>
      <c r="P42" s="344"/>
      <c r="Q42" s="344"/>
      <c r="R42" s="344"/>
      <c r="S42" s="344"/>
      <c r="T42" s="344"/>
      <c r="U42" s="344"/>
      <c r="V42" s="344"/>
      <c r="W42" s="344"/>
      <c r="X42" s="344"/>
      <c r="Y42" s="344"/>
      <c r="Z42" s="344"/>
      <c r="AA42" s="344"/>
      <c r="AB42" s="352"/>
      <c r="AC42" s="344"/>
      <c r="AD42" s="344"/>
      <c r="AE42" s="344"/>
      <c r="AF42" s="344"/>
      <c r="AG42" s="344"/>
      <c r="AH42" s="344"/>
    </row>
    <row r="43" spans="1:34" ht="32.25" customHeight="1">
      <c r="A43" s="344"/>
      <c r="B43" s="31"/>
      <c r="C43" s="344"/>
      <c r="D43" s="364" t="s">
        <v>142</v>
      </c>
      <c r="E43" s="357"/>
      <c r="F43" s="439" t="s">
        <v>527</v>
      </c>
      <c r="G43" s="782"/>
      <c r="H43" s="782"/>
      <c r="I43" s="782"/>
      <c r="J43" s="782"/>
      <c r="K43" s="782"/>
      <c r="L43" s="782"/>
      <c r="M43" s="769"/>
      <c r="N43" s="344"/>
      <c r="O43" s="364" t="s">
        <v>144</v>
      </c>
      <c r="P43" s="438">
        <v>0</v>
      </c>
      <c r="Q43" s="782"/>
      <c r="R43" s="782"/>
      <c r="S43" s="782"/>
      <c r="T43" s="782"/>
      <c r="U43" s="782"/>
      <c r="V43" s="782"/>
      <c r="W43" s="782"/>
      <c r="X43" s="782"/>
      <c r="Y43" s="782"/>
      <c r="Z43" s="782"/>
      <c r="AA43" s="769"/>
      <c r="AB43" s="352"/>
      <c r="AC43" s="344"/>
      <c r="AD43" s="344"/>
      <c r="AE43" s="344"/>
      <c r="AF43" s="344"/>
      <c r="AG43" s="344"/>
      <c r="AH43" s="344"/>
    </row>
    <row r="44" spans="1:34" ht="15.75" customHeight="1">
      <c r="A44" s="344"/>
      <c r="B44" s="31"/>
      <c r="C44" s="357"/>
      <c r="D44" s="357"/>
      <c r="E44" s="357"/>
      <c r="F44" s="359"/>
      <c r="G44" s="359"/>
      <c r="H44" s="359"/>
      <c r="I44" s="359"/>
      <c r="J44" s="359"/>
      <c r="K44" s="359"/>
      <c r="L44" s="359"/>
      <c r="M44" s="357"/>
      <c r="N44" s="357"/>
      <c r="O44" s="357"/>
      <c r="P44" s="357"/>
      <c r="Q44" s="357"/>
      <c r="R44" s="357"/>
      <c r="S44" s="357"/>
      <c r="T44" s="357"/>
      <c r="U44" s="357"/>
      <c r="V44" s="357"/>
      <c r="W44" s="357"/>
      <c r="X44" s="357"/>
      <c r="Y44" s="357"/>
      <c r="Z44" s="357"/>
      <c r="AA44" s="357"/>
      <c r="AB44" s="356"/>
      <c r="AC44" s="344"/>
      <c r="AD44" s="344"/>
      <c r="AE44" s="344"/>
      <c r="AF44" s="344"/>
      <c r="AG44" s="344"/>
      <c r="AH44" s="344"/>
    </row>
    <row r="45" spans="1:34" ht="15.75" customHeight="1">
      <c r="A45" s="344"/>
      <c r="B45" s="31"/>
      <c r="C45" s="344"/>
      <c r="D45" s="364" t="s">
        <v>145</v>
      </c>
      <c r="E45" s="344"/>
      <c r="F45" s="425" t="s">
        <v>146</v>
      </c>
      <c r="G45" s="769"/>
      <c r="H45" s="344"/>
      <c r="I45" s="344"/>
      <c r="J45" s="357" t="s">
        <v>147</v>
      </c>
      <c r="K45" s="344"/>
      <c r="L45" s="425" t="s">
        <v>148</v>
      </c>
      <c r="M45" s="782"/>
      <c r="N45" s="769"/>
      <c r="O45" s="357"/>
      <c r="P45" s="357"/>
      <c r="Q45" s="344"/>
      <c r="R45" s="357" t="s">
        <v>149</v>
      </c>
      <c r="S45" s="357"/>
      <c r="T45" s="357"/>
      <c r="U45" s="357"/>
      <c r="V45" s="357"/>
      <c r="W45" s="440"/>
      <c r="X45" s="782"/>
      <c r="Y45" s="782"/>
      <c r="Z45" s="782"/>
      <c r="AA45" s="769"/>
      <c r="AB45" s="356"/>
      <c r="AC45" s="344"/>
      <c r="AD45" s="344"/>
      <c r="AE45" s="344"/>
      <c r="AF45" s="344"/>
      <c r="AG45" s="344"/>
      <c r="AH45" s="344"/>
    </row>
    <row r="46" spans="1:34" ht="15.75" customHeight="1">
      <c r="A46" s="344"/>
      <c r="B46" s="31"/>
      <c r="C46" s="344"/>
      <c r="D46" s="344"/>
      <c r="E46" s="344"/>
      <c r="F46" s="29"/>
      <c r="G46" s="344"/>
      <c r="H46" s="344"/>
      <c r="I46" s="348"/>
      <c r="J46" s="348"/>
      <c r="K46" s="348"/>
      <c r="L46" s="348"/>
      <c r="M46" s="348"/>
      <c r="N46" s="348"/>
      <c r="O46" s="348"/>
      <c r="P46" s="348"/>
      <c r="Q46" s="348"/>
      <c r="R46" s="348"/>
      <c r="S46" s="348"/>
      <c r="T46" s="348"/>
      <c r="U46" s="348"/>
      <c r="V46" s="348"/>
      <c r="W46" s="348"/>
      <c r="X46" s="348"/>
      <c r="Y46" s="348"/>
      <c r="Z46" s="348"/>
      <c r="AA46" s="348"/>
      <c r="AB46" s="349"/>
      <c r="AC46" s="344"/>
      <c r="AD46" s="344"/>
      <c r="AE46" s="344"/>
      <c r="AF46" s="344"/>
      <c r="AG46" s="344"/>
      <c r="AH46" s="344"/>
    </row>
    <row r="47" spans="1:34" ht="15.75" customHeight="1">
      <c r="A47" s="344"/>
      <c r="B47" s="31"/>
      <c r="C47" s="365" t="s">
        <v>150</v>
      </c>
      <c r="D47" s="441">
        <v>2024</v>
      </c>
      <c r="E47" s="785"/>
      <c r="F47" s="786"/>
      <c r="G47" s="35"/>
      <c r="H47" s="348"/>
      <c r="I47" s="348"/>
      <c r="J47" s="348"/>
      <c r="K47" s="348"/>
      <c r="L47" s="348"/>
      <c r="M47" s="348"/>
      <c r="N47" s="348"/>
      <c r="O47" s="348"/>
      <c r="P47" s="348"/>
      <c r="Q47" s="435"/>
      <c r="R47" s="778"/>
      <c r="S47" s="778"/>
      <c r="T47" s="778"/>
      <c r="U47" s="778"/>
      <c r="V47" s="348"/>
      <c r="W47" s="348"/>
      <c r="X47" s="434"/>
      <c r="Y47" s="778"/>
      <c r="Z47" s="778"/>
      <c r="AA47" s="778"/>
      <c r="AB47" s="356"/>
      <c r="AC47" s="344"/>
      <c r="AD47" s="344"/>
      <c r="AE47" s="344"/>
      <c r="AF47" s="344"/>
      <c r="AG47" s="344"/>
      <c r="AH47" s="344"/>
    </row>
    <row r="48" spans="1:34" ht="5.25" customHeight="1">
      <c r="A48" s="344"/>
      <c r="B48" s="31"/>
      <c r="C48" s="357"/>
      <c r="D48" s="38"/>
      <c r="E48" s="38"/>
      <c r="F48" s="38"/>
      <c r="G48" s="344"/>
      <c r="H48" s="348"/>
      <c r="I48" s="348"/>
      <c r="J48" s="348"/>
      <c r="K48" s="348"/>
      <c r="L48" s="348"/>
      <c r="M48" s="348"/>
      <c r="N48" s="348"/>
      <c r="O48" s="348"/>
      <c r="P48" s="348"/>
      <c r="Q48" s="354"/>
      <c r="R48" s="354"/>
      <c r="S48" s="354"/>
      <c r="T48" s="354"/>
      <c r="U48" s="354"/>
      <c r="V48" s="348"/>
      <c r="W48" s="348"/>
      <c r="X48" s="350"/>
      <c r="Y48" s="350"/>
      <c r="Z48" s="350"/>
      <c r="AA48" s="350"/>
      <c r="AB48" s="356"/>
      <c r="AC48" s="344"/>
      <c r="AD48" s="344"/>
      <c r="AE48" s="344"/>
      <c r="AF48" s="344"/>
      <c r="AG48" s="344"/>
      <c r="AH48" s="344"/>
    </row>
    <row r="49" spans="1:34" ht="15.75" customHeight="1">
      <c r="A49" s="344"/>
      <c r="B49" s="31"/>
      <c r="C49" s="357" t="s">
        <v>140</v>
      </c>
      <c r="D49" s="438">
        <v>1.2</v>
      </c>
      <c r="E49" s="782"/>
      <c r="F49" s="769"/>
      <c r="G49" s="344"/>
      <c r="H49" s="348"/>
      <c r="I49" s="348"/>
      <c r="J49" s="348"/>
      <c r="K49" s="348"/>
      <c r="L49" s="348"/>
      <c r="M49" s="348"/>
      <c r="N49" s="348"/>
      <c r="O49" s="348"/>
      <c r="P49" s="348"/>
      <c r="Q49" s="435"/>
      <c r="R49" s="778"/>
      <c r="S49" s="778"/>
      <c r="T49" s="778"/>
      <c r="U49" s="778"/>
      <c r="V49" s="348"/>
      <c r="W49" s="348"/>
      <c r="X49" s="434"/>
      <c r="Y49" s="778"/>
      <c r="Z49" s="778"/>
      <c r="AA49" s="778"/>
      <c r="AB49" s="349"/>
      <c r="AC49" s="344"/>
      <c r="AD49" s="344"/>
      <c r="AE49" s="344"/>
      <c r="AF49" s="344"/>
      <c r="AG49" s="344"/>
      <c r="AH49" s="344"/>
    </row>
    <row r="50" spans="1:34" ht="15.75" customHeight="1">
      <c r="A50" s="344"/>
      <c r="B50" s="31"/>
      <c r="C50" s="344"/>
      <c r="D50" s="344"/>
      <c r="E50" s="344"/>
      <c r="F50" s="344"/>
      <c r="G50" s="344"/>
      <c r="H50" s="344"/>
      <c r="I50" s="348"/>
      <c r="J50" s="348"/>
      <c r="K50" s="357"/>
      <c r="L50" s="357"/>
      <c r="M50" s="357"/>
      <c r="N50" s="357"/>
      <c r="O50" s="357"/>
      <c r="P50" s="357"/>
      <c r="Q50" s="357"/>
      <c r="R50" s="357"/>
      <c r="S50" s="357"/>
      <c r="T50" s="357"/>
      <c r="U50" s="357"/>
      <c r="V50" s="357"/>
      <c r="W50" s="357"/>
      <c r="X50" s="357"/>
      <c r="Y50" s="357"/>
      <c r="Z50" s="357"/>
      <c r="AA50" s="357"/>
      <c r="AB50" s="349"/>
      <c r="AC50" s="344"/>
      <c r="AD50" s="344"/>
      <c r="AE50" s="344"/>
      <c r="AF50" s="344"/>
      <c r="AG50" s="344"/>
      <c r="AH50" s="344"/>
    </row>
    <row r="51" spans="1:34" ht="15.75" customHeight="1">
      <c r="A51" s="344"/>
      <c r="B51" s="31"/>
      <c r="C51" s="357"/>
      <c r="D51" s="411" t="s">
        <v>151</v>
      </c>
      <c r="E51" s="782"/>
      <c r="F51" s="782"/>
      <c r="G51" s="782"/>
      <c r="H51" s="782"/>
      <c r="I51" s="782"/>
      <c r="J51" s="782"/>
      <c r="K51" s="782"/>
      <c r="L51" s="782"/>
      <c r="M51" s="782"/>
      <c r="N51" s="782"/>
      <c r="O51" s="782"/>
      <c r="P51" s="782"/>
      <c r="Q51" s="782"/>
      <c r="R51" s="782"/>
      <c r="S51" s="782"/>
      <c r="T51" s="782"/>
      <c r="U51" s="782"/>
      <c r="V51" s="782"/>
      <c r="W51" s="782"/>
      <c r="X51" s="782"/>
      <c r="Y51" s="769"/>
      <c r="Z51" s="358"/>
      <c r="AA51" s="358"/>
      <c r="AB51" s="366"/>
      <c r="AC51" s="344"/>
      <c r="AD51" s="344"/>
      <c r="AE51" s="344"/>
      <c r="AF51" s="344"/>
      <c r="AG51" s="344"/>
      <c r="AH51" s="344"/>
    </row>
    <row r="52" spans="1:34" ht="15.75" customHeight="1">
      <c r="A52" s="344"/>
      <c r="B52" s="31"/>
      <c r="C52" s="344"/>
      <c r="D52" s="416" t="s">
        <v>152</v>
      </c>
      <c r="E52" s="782"/>
      <c r="F52" s="782"/>
      <c r="G52" s="782"/>
      <c r="H52" s="769"/>
      <c r="I52" s="412" t="s">
        <v>153</v>
      </c>
      <c r="J52" s="782"/>
      <c r="K52" s="782"/>
      <c r="L52" s="782"/>
      <c r="M52" s="782"/>
      <c r="N52" s="782"/>
      <c r="O52" s="782"/>
      <c r="P52" s="769"/>
      <c r="Q52" s="413" t="s">
        <v>154</v>
      </c>
      <c r="R52" s="782"/>
      <c r="S52" s="782"/>
      <c r="T52" s="782"/>
      <c r="U52" s="782"/>
      <c r="V52" s="782"/>
      <c r="W52" s="782"/>
      <c r="X52" s="782"/>
      <c r="Y52" s="769"/>
      <c r="Z52" s="358"/>
      <c r="AA52" s="358"/>
      <c r="AB52" s="366"/>
      <c r="AC52" s="344"/>
      <c r="AD52" s="344"/>
      <c r="AE52" s="344"/>
      <c r="AF52" s="344"/>
      <c r="AG52" s="344"/>
      <c r="AH52" s="344"/>
    </row>
    <row r="53" spans="1:34" ht="15.75" customHeight="1">
      <c r="A53" s="367"/>
      <c r="B53" s="39"/>
      <c r="C53" s="40"/>
      <c r="D53" s="417" t="s">
        <v>155</v>
      </c>
      <c r="E53" s="782"/>
      <c r="F53" s="782"/>
      <c r="G53" s="782"/>
      <c r="H53" s="769"/>
      <c r="I53" s="414" t="s">
        <v>156</v>
      </c>
      <c r="J53" s="782"/>
      <c r="K53" s="782"/>
      <c r="L53" s="782"/>
      <c r="M53" s="782"/>
      <c r="N53" s="782"/>
      <c r="O53" s="782"/>
      <c r="P53" s="769"/>
      <c r="Q53" s="415" t="s">
        <v>157</v>
      </c>
      <c r="R53" s="782"/>
      <c r="S53" s="782"/>
      <c r="T53" s="782"/>
      <c r="U53" s="782"/>
      <c r="V53" s="782"/>
      <c r="W53" s="782"/>
      <c r="X53" s="782"/>
      <c r="Y53" s="769"/>
      <c r="Z53" s="367"/>
      <c r="AA53" s="367"/>
      <c r="AB53" s="368"/>
      <c r="AC53" s="367"/>
      <c r="AD53" s="367"/>
      <c r="AE53" s="367"/>
      <c r="AF53" s="367"/>
      <c r="AG53" s="367"/>
      <c r="AH53" s="367"/>
    </row>
    <row r="54" spans="1:34" ht="15.75" customHeight="1">
      <c r="A54" s="344"/>
      <c r="B54" s="31"/>
      <c r="C54" s="369"/>
      <c r="D54" s="369"/>
      <c r="E54" s="369"/>
      <c r="F54" s="369"/>
      <c r="G54" s="370"/>
      <c r="H54" s="370"/>
      <c r="I54" s="370"/>
      <c r="J54" s="370"/>
      <c r="K54" s="370"/>
      <c r="L54" s="370"/>
      <c r="M54" s="370"/>
      <c r="N54" s="370"/>
      <c r="O54" s="370"/>
      <c r="P54" s="370"/>
      <c r="Q54" s="370"/>
      <c r="R54" s="370"/>
      <c r="S54" s="370"/>
      <c r="T54" s="370"/>
      <c r="U54" s="370"/>
      <c r="V54" s="370"/>
      <c r="W54" s="370"/>
      <c r="X54" s="370"/>
      <c r="Y54" s="370"/>
      <c r="Z54" s="369"/>
      <c r="AA54" s="369"/>
      <c r="AB54" s="353"/>
      <c r="AC54" s="344"/>
      <c r="AD54" s="344"/>
      <c r="AE54" s="344"/>
      <c r="AF54" s="344"/>
      <c r="AG54" s="344"/>
      <c r="AH54" s="344"/>
    </row>
    <row r="55" spans="1:34" ht="15.75" customHeight="1">
      <c r="A55" s="371"/>
      <c r="B55" s="41"/>
      <c r="C55" s="418" t="s">
        <v>158</v>
      </c>
      <c r="D55" s="782"/>
      <c r="E55" s="782"/>
      <c r="F55" s="769"/>
      <c r="G55" s="419" t="s">
        <v>159</v>
      </c>
      <c r="H55" s="420" t="s">
        <v>160</v>
      </c>
      <c r="I55" s="774"/>
      <c r="J55" s="774"/>
      <c r="K55" s="774"/>
      <c r="L55" s="774"/>
      <c r="M55" s="774"/>
      <c r="N55" s="774"/>
      <c r="O55" s="774"/>
      <c r="P55" s="774"/>
      <c r="Q55" s="774"/>
      <c r="R55" s="774"/>
      <c r="S55" s="774"/>
      <c r="T55" s="774"/>
      <c r="U55" s="774"/>
      <c r="V55" s="774"/>
      <c r="W55" s="774"/>
      <c r="X55" s="774"/>
      <c r="Y55" s="774"/>
      <c r="Z55" s="774"/>
      <c r="AA55" s="775"/>
      <c r="AB55" s="366"/>
      <c r="AC55" s="371"/>
      <c r="AD55" s="371"/>
      <c r="AE55" s="371"/>
      <c r="AF55" s="371"/>
      <c r="AG55" s="371"/>
      <c r="AH55" s="371"/>
    </row>
    <row r="56" spans="1:34" ht="15.75" customHeight="1">
      <c r="A56" s="371"/>
      <c r="B56" s="41"/>
      <c r="C56" s="42" t="s">
        <v>161</v>
      </c>
      <c r="D56" s="43" t="s">
        <v>528</v>
      </c>
      <c r="E56" s="418" t="s">
        <v>162</v>
      </c>
      <c r="F56" s="769"/>
      <c r="G56" s="771"/>
      <c r="H56" s="779"/>
      <c r="I56" s="780"/>
      <c r="J56" s="780"/>
      <c r="K56" s="780"/>
      <c r="L56" s="780"/>
      <c r="M56" s="780"/>
      <c r="N56" s="780"/>
      <c r="O56" s="780"/>
      <c r="P56" s="780"/>
      <c r="Q56" s="780"/>
      <c r="R56" s="780"/>
      <c r="S56" s="780"/>
      <c r="T56" s="780"/>
      <c r="U56" s="780"/>
      <c r="V56" s="780"/>
      <c r="W56" s="780"/>
      <c r="X56" s="780"/>
      <c r="Y56" s="780"/>
      <c r="Z56" s="780"/>
      <c r="AA56" s="781"/>
      <c r="AB56" s="366"/>
      <c r="AC56" s="371"/>
      <c r="AD56" s="371"/>
      <c r="AE56" s="371"/>
      <c r="AF56" s="371"/>
      <c r="AG56" s="371"/>
      <c r="AH56" s="371"/>
    </row>
    <row r="57" spans="1:34" ht="15.75" customHeight="1">
      <c r="A57" s="371"/>
      <c r="B57" s="41"/>
      <c r="C57" s="44">
        <v>2024</v>
      </c>
      <c r="D57" s="45">
        <v>45474</v>
      </c>
      <c r="E57" s="421">
        <v>45656</v>
      </c>
      <c r="F57" s="769"/>
      <c r="G57" s="46">
        <v>0.5</v>
      </c>
      <c r="H57" s="424"/>
      <c r="I57" s="782"/>
      <c r="J57" s="782"/>
      <c r="K57" s="782"/>
      <c r="L57" s="782"/>
      <c r="M57" s="782"/>
      <c r="N57" s="782"/>
      <c r="O57" s="782"/>
      <c r="P57" s="782"/>
      <c r="Q57" s="782"/>
      <c r="R57" s="782"/>
      <c r="S57" s="782"/>
      <c r="T57" s="782"/>
      <c r="U57" s="782"/>
      <c r="V57" s="782"/>
      <c r="W57" s="782"/>
      <c r="X57" s="782"/>
      <c r="Y57" s="782"/>
      <c r="Z57" s="782"/>
      <c r="AA57" s="769"/>
      <c r="AB57" s="366"/>
      <c r="AC57" s="371"/>
      <c r="AD57" s="371"/>
      <c r="AE57" s="371"/>
      <c r="AF57" s="371"/>
      <c r="AG57" s="371"/>
      <c r="AH57" s="371"/>
    </row>
    <row r="58" spans="1:34" ht="15.75" customHeight="1">
      <c r="A58" s="371"/>
      <c r="B58" s="41"/>
      <c r="C58" s="44">
        <v>2025</v>
      </c>
      <c r="D58" s="45">
        <v>45658</v>
      </c>
      <c r="E58" s="421">
        <v>46021</v>
      </c>
      <c r="F58" s="769"/>
      <c r="G58" s="46">
        <v>0.8</v>
      </c>
      <c r="H58" s="424"/>
      <c r="I58" s="782"/>
      <c r="J58" s="782"/>
      <c r="K58" s="782"/>
      <c r="L58" s="782"/>
      <c r="M58" s="782"/>
      <c r="N58" s="782"/>
      <c r="O58" s="782"/>
      <c r="P58" s="782"/>
      <c r="Q58" s="782"/>
      <c r="R58" s="782"/>
      <c r="S58" s="782"/>
      <c r="T58" s="782"/>
      <c r="U58" s="782"/>
      <c r="V58" s="782"/>
      <c r="W58" s="782"/>
      <c r="X58" s="782"/>
      <c r="Y58" s="782"/>
      <c r="Z58" s="782"/>
      <c r="AA58" s="769"/>
      <c r="AB58" s="366"/>
      <c r="AC58" s="371"/>
      <c r="AD58" s="371"/>
      <c r="AE58" s="371"/>
      <c r="AF58" s="371"/>
      <c r="AG58" s="371"/>
      <c r="AH58" s="371"/>
    </row>
    <row r="59" spans="1:34" ht="15.75" customHeight="1">
      <c r="A59" s="371"/>
      <c r="B59" s="41"/>
      <c r="C59" s="44">
        <v>2026</v>
      </c>
      <c r="D59" s="45">
        <v>46023</v>
      </c>
      <c r="E59" s="421">
        <v>46386</v>
      </c>
      <c r="F59" s="769"/>
      <c r="G59" s="46">
        <v>0.4</v>
      </c>
      <c r="H59" s="424"/>
      <c r="I59" s="782"/>
      <c r="J59" s="782"/>
      <c r="K59" s="782"/>
      <c r="L59" s="782"/>
      <c r="M59" s="782"/>
      <c r="N59" s="782"/>
      <c r="O59" s="782"/>
      <c r="P59" s="782"/>
      <c r="Q59" s="782"/>
      <c r="R59" s="782"/>
      <c r="S59" s="782"/>
      <c r="T59" s="782"/>
      <c r="U59" s="782"/>
      <c r="V59" s="782"/>
      <c r="W59" s="782"/>
      <c r="X59" s="782"/>
      <c r="Y59" s="782"/>
      <c r="Z59" s="782"/>
      <c r="AA59" s="769"/>
      <c r="AB59" s="366"/>
      <c r="AC59" s="371"/>
      <c r="AD59" s="371"/>
      <c r="AE59" s="371"/>
      <c r="AF59" s="371"/>
      <c r="AG59" s="371"/>
      <c r="AH59" s="371"/>
    </row>
    <row r="60" spans="1:34" ht="15.75" customHeight="1">
      <c r="A60" s="371"/>
      <c r="B60" s="41"/>
      <c r="C60" s="44">
        <v>2027</v>
      </c>
      <c r="D60" s="45">
        <v>46388</v>
      </c>
      <c r="E60" s="421">
        <v>46751</v>
      </c>
      <c r="F60" s="769"/>
      <c r="G60" s="46">
        <v>0.3</v>
      </c>
      <c r="H60" s="424"/>
      <c r="I60" s="782"/>
      <c r="J60" s="782"/>
      <c r="K60" s="782"/>
      <c r="L60" s="782"/>
      <c r="M60" s="782"/>
      <c r="N60" s="782"/>
      <c r="O60" s="782"/>
      <c r="P60" s="782"/>
      <c r="Q60" s="782"/>
      <c r="R60" s="782"/>
      <c r="S60" s="782"/>
      <c r="T60" s="782"/>
      <c r="U60" s="782"/>
      <c r="V60" s="782"/>
      <c r="W60" s="782"/>
      <c r="X60" s="782"/>
      <c r="Y60" s="782"/>
      <c r="Z60" s="782"/>
      <c r="AA60" s="769"/>
      <c r="AB60" s="366"/>
      <c r="AC60" s="371"/>
      <c r="AD60" s="371"/>
      <c r="AE60" s="371"/>
      <c r="AF60" s="371"/>
      <c r="AG60" s="371"/>
      <c r="AH60" s="371"/>
    </row>
    <row r="61" spans="1:34" ht="15.75" customHeight="1">
      <c r="A61" s="371"/>
      <c r="B61" s="41"/>
      <c r="C61" s="44"/>
      <c r="D61" s="44"/>
      <c r="E61" s="418"/>
      <c r="F61" s="769"/>
      <c r="G61" s="43"/>
      <c r="H61" s="418"/>
      <c r="I61" s="782"/>
      <c r="J61" s="782"/>
      <c r="K61" s="782"/>
      <c r="L61" s="782"/>
      <c r="M61" s="782"/>
      <c r="N61" s="782"/>
      <c r="O61" s="782"/>
      <c r="P61" s="782"/>
      <c r="Q61" s="782"/>
      <c r="R61" s="782"/>
      <c r="S61" s="782"/>
      <c r="T61" s="782"/>
      <c r="U61" s="782"/>
      <c r="V61" s="782"/>
      <c r="W61" s="782"/>
      <c r="X61" s="782"/>
      <c r="Y61" s="782"/>
      <c r="Z61" s="782"/>
      <c r="AA61" s="769"/>
      <c r="AB61" s="366"/>
      <c r="AC61" s="371"/>
      <c r="AD61" s="371"/>
      <c r="AE61" s="371"/>
      <c r="AF61" s="371"/>
      <c r="AG61" s="371"/>
      <c r="AH61" s="371"/>
    </row>
    <row r="62" spans="1:34" ht="15.75" customHeight="1">
      <c r="A62" s="344"/>
      <c r="B62" s="31"/>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52"/>
      <c r="AC62" s="344"/>
      <c r="AD62" s="344"/>
      <c r="AE62" s="344"/>
      <c r="AF62" s="344"/>
      <c r="AG62" s="344"/>
      <c r="AH62" s="344"/>
    </row>
    <row r="63" spans="1:34" ht="15.75" customHeight="1">
      <c r="A63" s="344"/>
      <c r="B63" s="31"/>
      <c r="C63" s="426" t="s">
        <v>163</v>
      </c>
      <c r="D63" s="778"/>
      <c r="E63" s="357"/>
      <c r="F63" s="348" t="s">
        <v>164</v>
      </c>
      <c r="G63" s="47"/>
      <c r="H63" s="359"/>
      <c r="I63" s="348" t="s">
        <v>165</v>
      </c>
      <c r="J63" s="344"/>
      <c r="K63" s="425"/>
      <c r="L63" s="769"/>
      <c r="M63" s="357"/>
      <c r="N63" s="344"/>
      <c r="O63" s="344"/>
      <c r="P63" s="344"/>
      <c r="Q63" s="344"/>
      <c r="R63" s="344"/>
      <c r="S63" s="344"/>
      <c r="T63" s="344"/>
      <c r="U63" s="344"/>
      <c r="V63" s="344"/>
      <c r="W63" s="344"/>
      <c r="X63" s="344"/>
      <c r="Y63" s="344"/>
      <c r="Z63" s="344"/>
      <c r="AA63" s="344"/>
      <c r="AB63" s="352"/>
      <c r="AC63" s="344"/>
      <c r="AD63" s="344"/>
      <c r="AE63" s="344"/>
      <c r="AF63" s="344"/>
      <c r="AG63" s="344"/>
      <c r="AH63" s="344"/>
    </row>
    <row r="64" spans="1:34" ht="15.75" customHeight="1">
      <c r="A64" s="344"/>
      <c r="B64" s="372"/>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73"/>
      <c r="AC64" s="344"/>
      <c r="AD64" s="344"/>
      <c r="AE64" s="344"/>
      <c r="AF64" s="344"/>
      <c r="AG64" s="344"/>
      <c r="AH64" s="344"/>
    </row>
    <row r="65" spans="1:34" ht="15.75" customHeight="1">
      <c r="A65" s="344"/>
      <c r="B65" s="423" t="s">
        <v>166</v>
      </c>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69"/>
      <c r="AC65" s="344"/>
      <c r="AD65" s="344"/>
      <c r="AE65" s="344"/>
      <c r="AF65" s="344"/>
      <c r="AG65" s="344"/>
      <c r="AH65" s="344"/>
    </row>
    <row r="66" spans="1:34" ht="15.75" customHeight="1">
      <c r="A66" s="344"/>
      <c r="B66" s="48"/>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49"/>
      <c r="AC66" s="344"/>
      <c r="AD66" s="344"/>
      <c r="AE66" s="344"/>
      <c r="AF66" s="344"/>
      <c r="AG66" s="344"/>
      <c r="AH66" s="344"/>
    </row>
    <row r="67" spans="1:34" ht="29.25" customHeight="1">
      <c r="A67" s="344"/>
      <c r="B67" s="418" t="s">
        <v>161</v>
      </c>
      <c r="C67" s="769"/>
      <c r="D67" s="43"/>
      <c r="E67" s="418" t="s">
        <v>167</v>
      </c>
      <c r="F67" s="769"/>
      <c r="G67" s="43"/>
      <c r="H67" s="411" t="s">
        <v>168</v>
      </c>
      <c r="I67" s="769"/>
      <c r="J67" s="418"/>
      <c r="K67" s="769"/>
      <c r="L67" s="422"/>
      <c r="M67" s="778"/>
      <c r="N67" s="43" t="s">
        <v>169</v>
      </c>
      <c r="O67" s="418"/>
      <c r="P67" s="782"/>
      <c r="Q67" s="769"/>
      <c r="R67" s="418" t="s">
        <v>170</v>
      </c>
      <c r="S67" s="782"/>
      <c r="T67" s="769"/>
      <c r="U67" s="418"/>
      <c r="V67" s="782"/>
      <c r="W67" s="769"/>
      <c r="X67" s="418" t="s">
        <v>171</v>
      </c>
      <c r="Y67" s="769"/>
      <c r="Z67" s="418"/>
      <c r="AA67" s="782"/>
      <c r="AB67" s="769"/>
      <c r="AC67" s="344"/>
      <c r="AD67" s="344"/>
      <c r="AE67" s="344"/>
      <c r="AF67" s="344"/>
      <c r="AG67" s="344"/>
      <c r="AH67" s="344"/>
    </row>
    <row r="68" spans="1:34" ht="15.75" customHeight="1">
      <c r="A68" s="344"/>
      <c r="B68" s="48"/>
      <c r="C68" s="374"/>
      <c r="D68" s="374"/>
      <c r="E68" s="374"/>
      <c r="F68" s="367"/>
      <c r="G68" s="375"/>
      <c r="H68" s="376"/>
      <c r="I68" s="376"/>
      <c r="J68" s="367"/>
      <c r="K68" s="367"/>
      <c r="L68" s="367"/>
      <c r="M68" s="367"/>
      <c r="N68" s="376"/>
      <c r="O68" s="367"/>
      <c r="P68" s="367"/>
      <c r="Q68" s="367"/>
      <c r="R68" s="367"/>
      <c r="S68" s="376"/>
      <c r="T68" s="354"/>
      <c r="U68" s="354"/>
      <c r="V68" s="344"/>
      <c r="W68" s="376"/>
      <c r="X68" s="364"/>
      <c r="Y68" s="364"/>
      <c r="Z68" s="50"/>
      <c r="AA68" s="28"/>
      <c r="AB68" s="51"/>
      <c r="AC68" s="344"/>
      <c r="AD68" s="344"/>
      <c r="AE68" s="344"/>
      <c r="AF68" s="344"/>
      <c r="AG68" s="344"/>
      <c r="AH68" s="344"/>
    </row>
    <row r="69" spans="1:34" ht="15.75" customHeight="1">
      <c r="A69" s="344"/>
      <c r="B69" s="423" t="s">
        <v>172</v>
      </c>
      <c r="C69" s="769"/>
      <c r="D69" s="427"/>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1"/>
      <c r="AC69" s="344"/>
      <c r="AD69" s="344"/>
      <c r="AE69" s="344"/>
      <c r="AF69" s="344"/>
      <c r="AG69" s="344"/>
      <c r="AH69" s="344"/>
    </row>
    <row r="70" spans="1:34" ht="15.75" customHeight="1">
      <c r="A70" s="344"/>
      <c r="B70" s="48"/>
      <c r="C70" s="374"/>
      <c r="D70" s="374"/>
      <c r="E70" s="374"/>
      <c r="F70" s="367"/>
      <c r="G70" s="375"/>
      <c r="H70" s="376"/>
      <c r="I70" s="376"/>
      <c r="J70" s="367"/>
      <c r="K70" s="367"/>
      <c r="L70" s="367"/>
      <c r="M70" s="367"/>
      <c r="N70" s="376"/>
      <c r="O70" s="367"/>
      <c r="P70" s="367"/>
      <c r="Q70" s="367"/>
      <c r="R70" s="367"/>
      <c r="S70" s="376"/>
      <c r="T70" s="354"/>
      <c r="U70" s="354"/>
      <c r="V70" s="344"/>
      <c r="W70" s="376"/>
      <c r="X70" s="364"/>
      <c r="Y70" s="364"/>
      <c r="Z70" s="50"/>
      <c r="AA70" s="28"/>
      <c r="AB70" s="51"/>
      <c r="AC70" s="344"/>
      <c r="AD70" s="344"/>
      <c r="AE70" s="344"/>
      <c r="AF70" s="344"/>
      <c r="AG70" s="344"/>
      <c r="AH70" s="344"/>
    </row>
    <row r="71" spans="1:34" ht="15.75" customHeight="1">
      <c r="A71" s="344"/>
      <c r="B71" s="423" t="s">
        <v>173</v>
      </c>
      <c r="C71" s="769"/>
      <c r="D71" s="428"/>
      <c r="E71" s="780"/>
      <c r="F71" s="780"/>
      <c r="G71" s="780"/>
      <c r="H71" s="780"/>
      <c r="I71" s="780"/>
      <c r="J71" s="780"/>
      <c r="K71" s="780"/>
      <c r="L71" s="780"/>
      <c r="M71" s="780"/>
      <c r="N71" s="780"/>
      <c r="O71" s="780"/>
      <c r="P71" s="780"/>
      <c r="Q71" s="780"/>
      <c r="R71" s="780"/>
      <c r="S71" s="780"/>
      <c r="T71" s="780"/>
      <c r="U71" s="780"/>
      <c r="V71" s="780"/>
      <c r="W71" s="780"/>
      <c r="X71" s="780"/>
      <c r="Y71" s="780"/>
      <c r="Z71" s="780"/>
      <c r="AA71" s="780"/>
      <c r="AB71" s="781"/>
      <c r="AC71" s="344"/>
      <c r="AD71" s="344"/>
      <c r="AE71" s="344"/>
      <c r="AF71" s="344"/>
      <c r="AG71" s="344"/>
      <c r="AH71" s="344"/>
    </row>
    <row r="72" spans="1:34" ht="15.75" customHeight="1">
      <c r="A72" s="344"/>
      <c r="B72" s="48"/>
      <c r="C72" s="374"/>
      <c r="D72" s="374"/>
      <c r="E72" s="374"/>
      <c r="F72" s="367"/>
      <c r="G72" s="375"/>
      <c r="H72" s="376"/>
      <c r="I72" s="376"/>
      <c r="J72" s="367"/>
      <c r="K72" s="367"/>
      <c r="L72" s="367"/>
      <c r="M72" s="367"/>
      <c r="N72" s="376"/>
      <c r="O72" s="367"/>
      <c r="P72" s="367"/>
      <c r="Q72" s="367"/>
      <c r="R72" s="367"/>
      <c r="S72" s="376"/>
      <c r="T72" s="354"/>
      <c r="U72" s="354"/>
      <c r="V72" s="344"/>
      <c r="W72" s="376"/>
      <c r="X72" s="364"/>
      <c r="Y72" s="364"/>
      <c r="Z72" s="364"/>
      <c r="AA72" s="354"/>
      <c r="AB72" s="360"/>
      <c r="AC72" s="344"/>
      <c r="AD72" s="344"/>
      <c r="AE72" s="344"/>
      <c r="AF72" s="344"/>
      <c r="AG72" s="344"/>
      <c r="AH72" s="344"/>
    </row>
    <row r="73" spans="1:34" ht="15.75" customHeight="1">
      <c r="A73" s="344"/>
      <c r="B73" s="423" t="s">
        <v>174</v>
      </c>
      <c r="C73" s="769"/>
      <c r="D73" s="428"/>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1"/>
      <c r="AC73" s="344"/>
      <c r="AD73" s="344"/>
      <c r="AE73" s="344"/>
      <c r="AF73" s="344"/>
      <c r="AG73" s="344"/>
      <c r="AH73" s="344"/>
    </row>
    <row r="74" spans="1:34" ht="15.75" customHeight="1">
      <c r="A74" s="344"/>
      <c r="B74" s="48"/>
      <c r="C74" s="374"/>
      <c r="D74" s="374"/>
      <c r="E74" s="374"/>
      <c r="F74" s="367"/>
      <c r="G74" s="375"/>
      <c r="H74" s="376"/>
      <c r="I74" s="376"/>
      <c r="J74" s="367"/>
      <c r="K74" s="367"/>
      <c r="L74" s="367"/>
      <c r="M74" s="367"/>
      <c r="N74" s="376"/>
      <c r="O74" s="367"/>
      <c r="P74" s="367"/>
      <c r="Q74" s="367"/>
      <c r="R74" s="367"/>
      <c r="S74" s="376"/>
      <c r="T74" s="354"/>
      <c r="U74" s="354"/>
      <c r="V74" s="344"/>
      <c r="W74" s="376"/>
      <c r="X74" s="364"/>
      <c r="Y74" s="364"/>
      <c r="Z74" s="50"/>
      <c r="AA74" s="28"/>
      <c r="AB74" s="51"/>
      <c r="AC74" s="344"/>
      <c r="AD74" s="344"/>
      <c r="AE74" s="344"/>
      <c r="AF74" s="344"/>
      <c r="AG74" s="344"/>
      <c r="AH74" s="344"/>
    </row>
    <row r="75" spans="1:34" ht="15.75" customHeight="1">
      <c r="A75" s="344"/>
      <c r="B75" s="423" t="s">
        <v>175</v>
      </c>
      <c r="C75" s="769"/>
      <c r="D75" s="428"/>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1"/>
      <c r="AC75" s="344"/>
      <c r="AD75" s="344"/>
      <c r="AE75" s="344"/>
      <c r="AF75" s="344"/>
      <c r="AG75" s="344"/>
      <c r="AH75" s="344"/>
    </row>
    <row r="76" spans="1:34" ht="15.75" customHeight="1">
      <c r="A76" s="344"/>
      <c r="B76" s="48"/>
      <c r="C76" s="374"/>
      <c r="D76" s="374"/>
      <c r="E76" s="374"/>
      <c r="F76" s="367"/>
      <c r="G76" s="375"/>
      <c r="H76" s="376"/>
      <c r="I76" s="376"/>
      <c r="J76" s="367"/>
      <c r="K76" s="367"/>
      <c r="L76" s="367"/>
      <c r="M76" s="367"/>
      <c r="N76" s="376"/>
      <c r="O76" s="367"/>
      <c r="P76" s="367"/>
      <c r="Q76" s="367"/>
      <c r="R76" s="367"/>
      <c r="S76" s="376"/>
      <c r="T76" s="354"/>
      <c r="U76" s="354"/>
      <c r="V76" s="344"/>
      <c r="W76" s="376"/>
      <c r="X76" s="364"/>
      <c r="Y76" s="364"/>
      <c r="Z76" s="50"/>
      <c r="AA76" s="28"/>
      <c r="AB76" s="51"/>
      <c r="AC76" s="344"/>
      <c r="AD76" s="344"/>
      <c r="AE76" s="344"/>
      <c r="AF76" s="344"/>
      <c r="AG76" s="344"/>
      <c r="AH76" s="344"/>
    </row>
    <row r="77" spans="1:34" ht="15.75" customHeight="1">
      <c r="A77" s="344"/>
      <c r="B77" s="423" t="s">
        <v>176</v>
      </c>
      <c r="C77" s="769"/>
      <c r="D77" s="428"/>
      <c r="E77" s="780"/>
      <c r="F77" s="780"/>
      <c r="G77" s="780"/>
      <c r="H77" s="780"/>
      <c r="I77" s="780"/>
      <c r="J77" s="780"/>
      <c r="K77" s="780"/>
      <c r="L77" s="780"/>
      <c r="M77" s="780"/>
      <c r="N77" s="780"/>
      <c r="O77" s="780"/>
      <c r="P77" s="780"/>
      <c r="Q77" s="780"/>
      <c r="R77" s="780"/>
      <c r="S77" s="780"/>
      <c r="T77" s="780"/>
      <c r="U77" s="780"/>
      <c r="V77" s="780"/>
      <c r="W77" s="780"/>
      <c r="X77" s="780"/>
      <c r="Y77" s="780"/>
      <c r="Z77" s="780"/>
      <c r="AA77" s="780"/>
      <c r="AB77" s="781"/>
      <c r="AC77" s="344"/>
      <c r="AD77" s="344"/>
      <c r="AE77" s="344"/>
      <c r="AF77" s="344"/>
      <c r="AG77" s="344"/>
      <c r="AH77" s="344"/>
    </row>
    <row r="78" spans="1:34" ht="15.75" customHeight="1">
      <c r="A78" s="344"/>
      <c r="B78" s="48"/>
      <c r="C78" s="374"/>
      <c r="D78" s="374"/>
      <c r="E78" s="374"/>
      <c r="F78" s="367"/>
      <c r="G78" s="375"/>
      <c r="H78" s="376"/>
      <c r="I78" s="376"/>
      <c r="J78" s="367"/>
      <c r="K78" s="367"/>
      <c r="L78" s="367"/>
      <c r="M78" s="367"/>
      <c r="N78" s="376"/>
      <c r="O78" s="367"/>
      <c r="P78" s="367"/>
      <c r="Q78" s="367"/>
      <c r="R78" s="367"/>
      <c r="S78" s="376"/>
      <c r="T78" s="354"/>
      <c r="U78" s="354"/>
      <c r="V78" s="344"/>
      <c r="W78" s="376"/>
      <c r="X78" s="364"/>
      <c r="Y78" s="364"/>
      <c r="Z78" s="50"/>
      <c r="AA78" s="28"/>
      <c r="AB78" s="51"/>
      <c r="AC78" s="344"/>
      <c r="AD78" s="344"/>
      <c r="AE78" s="344"/>
      <c r="AF78" s="344"/>
      <c r="AG78" s="344"/>
      <c r="AH78" s="344"/>
    </row>
    <row r="79" spans="1:34" ht="15.75" customHeight="1">
      <c r="A79" s="344"/>
      <c r="B79" s="423" t="s">
        <v>177</v>
      </c>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782"/>
      <c r="AB79" s="769"/>
      <c r="AC79" s="344"/>
      <c r="AD79" s="344"/>
      <c r="AE79" s="344"/>
      <c r="AF79" s="344"/>
      <c r="AG79" s="344"/>
      <c r="AH79" s="344"/>
    </row>
    <row r="80" spans="1:34" ht="15.75" customHeight="1">
      <c r="A80" s="344"/>
      <c r="B80" s="411" t="s">
        <v>122</v>
      </c>
      <c r="C80" s="769"/>
      <c r="D80" s="52" t="s">
        <v>178</v>
      </c>
      <c r="E80" s="411" t="s">
        <v>179</v>
      </c>
      <c r="F80" s="769"/>
      <c r="G80" s="411" t="s">
        <v>177</v>
      </c>
      <c r="H80" s="782"/>
      <c r="I80" s="782"/>
      <c r="J80" s="782"/>
      <c r="K80" s="782"/>
      <c r="L80" s="782"/>
      <c r="M80" s="782"/>
      <c r="N80" s="782"/>
      <c r="O80" s="769"/>
      <c r="P80" s="411" t="s">
        <v>180</v>
      </c>
      <c r="Q80" s="782"/>
      <c r="R80" s="782"/>
      <c r="S80" s="782"/>
      <c r="T80" s="782"/>
      <c r="U80" s="782"/>
      <c r="V80" s="782"/>
      <c r="W80" s="782"/>
      <c r="X80" s="782"/>
      <c r="Y80" s="782"/>
      <c r="Z80" s="782"/>
      <c r="AA80" s="782"/>
      <c r="AB80" s="769"/>
      <c r="AC80" s="344"/>
      <c r="AD80" s="344"/>
      <c r="AE80" s="344"/>
      <c r="AF80" s="344"/>
      <c r="AG80" s="344"/>
      <c r="AH80" s="344"/>
    </row>
    <row r="81" spans="1:34" ht="15.75" customHeight="1">
      <c r="A81" s="344"/>
      <c r="B81" s="411"/>
      <c r="C81" s="769"/>
      <c r="D81" s="37"/>
      <c r="E81" s="411"/>
      <c r="F81" s="769"/>
      <c r="G81" s="429"/>
      <c r="H81" s="782"/>
      <c r="I81" s="782"/>
      <c r="J81" s="782"/>
      <c r="K81" s="782"/>
      <c r="L81" s="782"/>
      <c r="M81" s="782"/>
      <c r="N81" s="782"/>
      <c r="O81" s="769"/>
      <c r="P81" s="429"/>
      <c r="Q81" s="782"/>
      <c r="R81" s="782"/>
      <c r="S81" s="782"/>
      <c r="T81" s="782"/>
      <c r="U81" s="782"/>
      <c r="V81" s="782"/>
      <c r="W81" s="782"/>
      <c r="X81" s="782"/>
      <c r="Y81" s="782"/>
      <c r="Z81" s="782"/>
      <c r="AA81" s="782"/>
      <c r="AB81" s="769"/>
      <c r="AC81" s="344"/>
      <c r="AD81" s="344"/>
      <c r="AE81" s="344"/>
      <c r="AF81" s="344"/>
      <c r="AG81" s="344"/>
      <c r="AH81" s="344"/>
    </row>
    <row r="82" spans="1:34" ht="15.75" customHeight="1">
      <c r="A82" s="344"/>
      <c r="B82" s="411"/>
      <c r="C82" s="769"/>
      <c r="D82" s="37"/>
      <c r="E82" s="411"/>
      <c r="F82" s="769"/>
      <c r="G82" s="429"/>
      <c r="H82" s="782"/>
      <c r="I82" s="782"/>
      <c r="J82" s="782"/>
      <c r="K82" s="782"/>
      <c r="L82" s="782"/>
      <c r="M82" s="782"/>
      <c r="N82" s="782"/>
      <c r="O82" s="769"/>
      <c r="P82" s="429"/>
      <c r="Q82" s="782"/>
      <c r="R82" s="782"/>
      <c r="S82" s="782"/>
      <c r="T82" s="782"/>
      <c r="U82" s="782"/>
      <c r="V82" s="782"/>
      <c r="W82" s="782"/>
      <c r="X82" s="782"/>
      <c r="Y82" s="782"/>
      <c r="Z82" s="782"/>
      <c r="AA82" s="782"/>
      <c r="AB82" s="769"/>
      <c r="AC82" s="344"/>
      <c r="AD82" s="344"/>
      <c r="AE82" s="344"/>
      <c r="AF82" s="344"/>
      <c r="AG82" s="344"/>
      <c r="AH82" s="344"/>
    </row>
    <row r="83" spans="1:34" ht="26.25" customHeight="1">
      <c r="A83" s="344"/>
      <c r="B83" s="430" t="s">
        <v>181</v>
      </c>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782"/>
      <c r="AB83" s="769"/>
      <c r="AC83" s="344"/>
      <c r="AD83" s="377"/>
      <c r="AE83" s="344"/>
      <c r="AF83" s="344"/>
      <c r="AG83" s="344"/>
      <c r="AH83" s="344"/>
    </row>
    <row r="84" spans="1:34"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44"/>
      <c r="AF84" s="344"/>
      <c r="AG84" s="344"/>
      <c r="AH84" s="344"/>
    </row>
    <row r="85" spans="1:34"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row>
    <row r="86" spans="1:34"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row>
    <row r="87" spans="1:34"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row>
    <row r="88" spans="1:34"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row>
    <row r="89" spans="1:34"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row>
    <row r="90" spans="1:34"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44"/>
      <c r="AF90" s="344"/>
      <c r="AG90" s="344"/>
      <c r="AH90" s="344"/>
    </row>
    <row r="91" spans="1:34"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344"/>
      <c r="AF91" s="344"/>
      <c r="AG91" s="344"/>
      <c r="AH91" s="344"/>
    </row>
    <row r="92" spans="1:34"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44"/>
      <c r="AF92" s="344"/>
      <c r="AG92" s="344"/>
      <c r="AH92" s="344"/>
    </row>
    <row r="93" spans="1:34"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row>
    <row r="94" spans="1:34"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row>
    <row r="95" spans="1:34"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c r="AE95" s="344"/>
      <c r="AF95" s="344"/>
      <c r="AG95" s="344"/>
      <c r="AH95" s="344"/>
    </row>
    <row r="96" spans="1:34"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c r="AE96" s="344"/>
      <c r="AF96" s="344"/>
      <c r="AG96" s="344"/>
      <c r="AH96" s="344"/>
    </row>
    <row r="97" spans="1:34"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c r="AE97" s="344"/>
      <c r="AF97" s="344"/>
      <c r="AG97" s="344"/>
      <c r="AH97" s="344"/>
    </row>
    <row r="98" spans="1:34"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row>
    <row r="99" spans="1:34"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row>
    <row r="100" spans="1:34"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row>
    <row r="101" spans="1:34"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row>
    <row r="102" spans="1:34"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row>
    <row r="103" spans="1:34"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row>
    <row r="104" spans="1:34"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row>
    <row r="105" spans="1:34"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c r="AE105" s="344"/>
      <c r="AF105" s="344"/>
      <c r="AG105" s="344"/>
      <c r="AH105" s="344"/>
    </row>
    <row r="106" spans="1:34"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row>
    <row r="107" spans="1:34"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c r="AE107" s="344"/>
      <c r="AF107" s="344"/>
      <c r="AG107" s="344"/>
      <c r="AH107" s="344"/>
    </row>
    <row r="108" spans="1:34"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c r="AE108" s="344"/>
      <c r="AF108" s="344"/>
      <c r="AG108" s="344"/>
      <c r="AH108" s="344"/>
    </row>
    <row r="109" spans="1:34"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c r="AE109" s="344"/>
      <c r="AF109" s="344"/>
      <c r="AG109" s="344"/>
      <c r="AH109" s="344"/>
    </row>
    <row r="110" spans="1:34"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c r="AH110" s="344"/>
    </row>
    <row r="111" spans="1:34"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c r="AE111" s="344"/>
      <c r="AF111" s="344"/>
      <c r="AG111" s="344"/>
      <c r="AH111" s="344"/>
    </row>
    <row r="112" spans="1:34"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344"/>
      <c r="AF112" s="344"/>
      <c r="AG112" s="344"/>
      <c r="AH112" s="344"/>
    </row>
    <row r="113" spans="1:34"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row>
    <row r="114" spans="1:34"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c r="AE114" s="344"/>
      <c r="AF114" s="344"/>
      <c r="AG114" s="344"/>
      <c r="AH114" s="344"/>
    </row>
    <row r="115" spans="1:34"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c r="AE115" s="344"/>
      <c r="AF115" s="344"/>
      <c r="AG115" s="344"/>
      <c r="AH115" s="344"/>
    </row>
    <row r="116" spans="1:34"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row>
    <row r="117" spans="1:34"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row>
    <row r="118" spans="1:34"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row>
    <row r="119" spans="1:34"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row>
    <row r="120" spans="1:34"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row>
    <row r="121" spans="1:34"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row>
    <row r="122" spans="1:34"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row>
    <row r="123" spans="1:34"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row>
    <row r="124" spans="1:34"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row>
    <row r="125" spans="1:34"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row>
    <row r="126" spans="1:34"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row>
    <row r="127" spans="1:34"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c r="AE127" s="344"/>
      <c r="AF127" s="344"/>
      <c r="AG127" s="344"/>
      <c r="AH127" s="344"/>
    </row>
    <row r="128" spans="1:34"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row>
    <row r="129" spans="1:34"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row>
    <row r="130" spans="1:34"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row>
    <row r="131" spans="1:34"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row>
    <row r="132" spans="1:34"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row>
    <row r="133" spans="1:34"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row>
    <row r="134" spans="1:34"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row>
    <row r="135" spans="1:34"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c r="AE135" s="344"/>
      <c r="AF135" s="344"/>
      <c r="AG135" s="344"/>
      <c r="AH135" s="344"/>
    </row>
    <row r="136" spans="1:34"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c r="AE136" s="344"/>
      <c r="AF136" s="344"/>
      <c r="AG136" s="344"/>
      <c r="AH136" s="344"/>
    </row>
    <row r="137" spans="1:34"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344"/>
      <c r="AF137" s="344"/>
      <c r="AG137" s="344"/>
      <c r="AH137" s="344"/>
    </row>
    <row r="138" spans="1:34"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44"/>
      <c r="AF138" s="344"/>
      <c r="AG138" s="344"/>
      <c r="AH138" s="344"/>
    </row>
    <row r="139" spans="1:34"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44"/>
      <c r="AF139" s="344"/>
      <c r="AG139" s="344"/>
      <c r="AH139" s="344"/>
    </row>
    <row r="140" spans="1:34"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44"/>
      <c r="AF140" s="344"/>
      <c r="AG140" s="344"/>
      <c r="AH140" s="344"/>
    </row>
    <row r="141" spans="1:34"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44"/>
      <c r="AF141" s="344"/>
      <c r="AG141" s="344"/>
      <c r="AH141" s="344"/>
    </row>
    <row r="142" spans="1:34"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row>
    <row r="143" spans="1:34"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row>
    <row r="144" spans="1:34"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44"/>
      <c r="AF144" s="344"/>
      <c r="AG144" s="344"/>
      <c r="AH144" s="344"/>
    </row>
    <row r="145" spans="1:34"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c r="AE145" s="344"/>
      <c r="AF145" s="344"/>
      <c r="AG145" s="344"/>
      <c r="AH145" s="344"/>
    </row>
    <row r="146" spans="1:34"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row>
    <row r="147" spans="1:34"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c r="AE147" s="344"/>
      <c r="AF147" s="344"/>
      <c r="AG147" s="344"/>
      <c r="AH147" s="344"/>
    </row>
    <row r="148" spans="1:34"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c r="AE148" s="344"/>
      <c r="AF148" s="344"/>
      <c r="AG148" s="344"/>
      <c r="AH148" s="344"/>
    </row>
    <row r="149" spans="1:34"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row>
    <row r="150" spans="1:34"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row>
    <row r="151" spans="1:34"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c r="AE151" s="344"/>
      <c r="AF151" s="344"/>
      <c r="AG151" s="344"/>
      <c r="AH151" s="344"/>
    </row>
    <row r="152" spans="1:34"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c r="AE152" s="344"/>
      <c r="AF152" s="344"/>
      <c r="AG152" s="344"/>
      <c r="AH152" s="344"/>
    </row>
    <row r="153" spans="1:34"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c r="AH153" s="344"/>
    </row>
    <row r="154" spans="1:34"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c r="AE154" s="344"/>
      <c r="AF154" s="344"/>
      <c r="AG154" s="344"/>
      <c r="AH154" s="344"/>
    </row>
    <row r="155" spans="1:34"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c r="AE155" s="344"/>
      <c r="AF155" s="344"/>
      <c r="AG155" s="344"/>
      <c r="AH155" s="344"/>
    </row>
    <row r="156" spans="1:34"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c r="AE156" s="344"/>
      <c r="AF156" s="344"/>
      <c r="AG156" s="344"/>
      <c r="AH156" s="344"/>
    </row>
    <row r="157" spans="1:34"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row>
    <row r="158" spans="1:34"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344"/>
      <c r="AF158" s="344"/>
      <c r="AG158" s="344"/>
      <c r="AH158" s="344"/>
    </row>
    <row r="159" spans="1:34"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c r="AE159" s="344"/>
      <c r="AF159" s="344"/>
      <c r="AG159" s="344"/>
      <c r="AH159" s="344"/>
    </row>
    <row r="160" spans="1:34"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c r="AE160" s="344"/>
      <c r="AF160" s="344"/>
      <c r="AG160" s="344"/>
      <c r="AH160" s="344"/>
    </row>
    <row r="161" spans="1:34"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c r="AE161" s="344"/>
      <c r="AF161" s="344"/>
      <c r="AG161" s="344"/>
      <c r="AH161" s="344"/>
    </row>
    <row r="162" spans="1:34"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c r="AE162" s="344"/>
      <c r="AF162" s="344"/>
      <c r="AG162" s="344"/>
      <c r="AH162" s="344"/>
    </row>
    <row r="163" spans="1:34"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c r="AE163" s="344"/>
      <c r="AF163" s="344"/>
      <c r="AG163" s="344"/>
      <c r="AH163" s="344"/>
    </row>
    <row r="164" spans="1:34"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c r="AE164" s="344"/>
      <c r="AF164" s="344"/>
      <c r="AG164" s="344"/>
      <c r="AH164" s="344"/>
    </row>
    <row r="165" spans="1:34"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c r="AE165" s="344"/>
      <c r="AF165" s="344"/>
      <c r="AG165" s="344"/>
      <c r="AH165" s="344"/>
    </row>
    <row r="166" spans="1:34"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c r="AE166" s="344"/>
      <c r="AF166" s="344"/>
      <c r="AG166" s="344"/>
      <c r="AH166" s="344"/>
    </row>
    <row r="167" spans="1:34"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344"/>
      <c r="AF167" s="344"/>
      <c r="AG167" s="344"/>
      <c r="AH167" s="344"/>
    </row>
    <row r="168" spans="1:34"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c r="AE168" s="344"/>
      <c r="AF168" s="344"/>
      <c r="AG168" s="344"/>
      <c r="AH168" s="344"/>
    </row>
    <row r="169" spans="1:34"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c r="AE169" s="344"/>
      <c r="AF169" s="344"/>
      <c r="AG169" s="344"/>
      <c r="AH169" s="344"/>
    </row>
    <row r="170" spans="1:34"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c r="AE170" s="344"/>
      <c r="AF170" s="344"/>
      <c r="AG170" s="344"/>
      <c r="AH170" s="344"/>
    </row>
    <row r="171" spans="1:34"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c r="AE171" s="344"/>
      <c r="AF171" s="344"/>
      <c r="AG171" s="344"/>
      <c r="AH171" s="344"/>
    </row>
    <row r="172" spans="1:34"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c r="AE172" s="344"/>
      <c r="AF172" s="344"/>
      <c r="AG172" s="344"/>
      <c r="AH172" s="344"/>
    </row>
    <row r="173" spans="1:34"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c r="AE173" s="344"/>
      <c r="AF173" s="344"/>
      <c r="AG173" s="344"/>
      <c r="AH173" s="344"/>
    </row>
    <row r="174" spans="1:34"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c r="AE174" s="344"/>
      <c r="AF174" s="344"/>
      <c r="AG174" s="344"/>
      <c r="AH174" s="344"/>
    </row>
    <row r="175" spans="1:34"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c r="AE175" s="344"/>
      <c r="AF175" s="344"/>
      <c r="AG175" s="344"/>
      <c r="AH175" s="344"/>
    </row>
    <row r="176" spans="1:34"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c r="AE176" s="344"/>
      <c r="AF176" s="344"/>
      <c r="AG176" s="344"/>
      <c r="AH176" s="344"/>
    </row>
    <row r="177" spans="1:34"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c r="AE177" s="344"/>
      <c r="AF177" s="344"/>
      <c r="AG177" s="344"/>
      <c r="AH177" s="344"/>
    </row>
    <row r="178" spans="1:34"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c r="AE178" s="344"/>
      <c r="AF178" s="344"/>
      <c r="AG178" s="344"/>
      <c r="AH178" s="344"/>
    </row>
    <row r="179" spans="1:34"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c r="AE179" s="344"/>
      <c r="AF179" s="344"/>
      <c r="AG179" s="344"/>
      <c r="AH179" s="344"/>
    </row>
    <row r="180" spans="1:34"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c r="AE180" s="344"/>
      <c r="AF180" s="344"/>
      <c r="AG180" s="344"/>
      <c r="AH180" s="344"/>
    </row>
    <row r="181" spans="1:34"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c r="AE181" s="344"/>
      <c r="AF181" s="344"/>
      <c r="AG181" s="344"/>
      <c r="AH181" s="344"/>
    </row>
    <row r="182" spans="1:34"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344"/>
      <c r="AF182" s="344"/>
      <c r="AG182" s="344"/>
      <c r="AH182" s="344"/>
    </row>
    <row r="183" spans="1:34"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c r="AE183" s="344"/>
      <c r="AF183" s="344"/>
      <c r="AG183" s="344"/>
      <c r="AH183" s="344"/>
    </row>
    <row r="184" spans="1:34"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c r="AE184" s="344"/>
      <c r="AF184" s="344"/>
      <c r="AG184" s="344"/>
      <c r="AH184" s="344"/>
    </row>
    <row r="185" spans="1:34"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44"/>
      <c r="AF185" s="344"/>
      <c r="AG185" s="344"/>
      <c r="AH185" s="344"/>
    </row>
    <row r="186" spans="1:34"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c r="AE186" s="344"/>
      <c r="AF186" s="344"/>
      <c r="AG186" s="344"/>
      <c r="AH186" s="344"/>
    </row>
    <row r="187" spans="1:34"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c r="AE187" s="344"/>
      <c r="AF187" s="344"/>
      <c r="AG187" s="344"/>
      <c r="AH187" s="344"/>
    </row>
    <row r="188" spans="1:34"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44"/>
      <c r="AF188" s="344"/>
      <c r="AG188" s="344"/>
      <c r="AH188" s="344"/>
    </row>
    <row r="189" spans="1:34"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44"/>
      <c r="AF189" s="344"/>
      <c r="AG189" s="344"/>
      <c r="AH189" s="344"/>
    </row>
    <row r="190" spans="1:34"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44"/>
      <c r="AF190" s="344"/>
      <c r="AG190" s="344"/>
      <c r="AH190" s="344"/>
    </row>
    <row r="191" spans="1:34"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44"/>
      <c r="AF191" s="344"/>
      <c r="AG191" s="344"/>
      <c r="AH191" s="344"/>
    </row>
    <row r="192" spans="1:34"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c r="AE192" s="344"/>
      <c r="AF192" s="344"/>
      <c r="AG192" s="344"/>
      <c r="AH192" s="344"/>
    </row>
    <row r="193" spans="1:34"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44"/>
      <c r="AF193" s="344"/>
      <c r="AG193" s="344"/>
      <c r="AH193" s="344"/>
    </row>
    <row r="194" spans="1:34"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c r="AE194" s="344"/>
      <c r="AF194" s="344"/>
      <c r="AG194" s="344"/>
      <c r="AH194" s="344"/>
    </row>
    <row r="195" spans="1:34"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c r="AE195" s="344"/>
      <c r="AF195" s="344"/>
      <c r="AG195" s="344"/>
      <c r="AH195" s="344"/>
    </row>
    <row r="196" spans="1:34"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c r="AF196" s="344"/>
      <c r="AG196" s="344"/>
      <c r="AH196" s="344"/>
    </row>
    <row r="197" spans="1:34"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44"/>
      <c r="AF197" s="344"/>
      <c r="AG197" s="344"/>
      <c r="AH197" s="344"/>
    </row>
    <row r="198" spans="1:34"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row>
    <row r="199" spans="1:34"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c r="AE199" s="344"/>
      <c r="AF199" s="344"/>
      <c r="AG199" s="344"/>
      <c r="AH199" s="344"/>
    </row>
    <row r="200" spans="1:34"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row>
    <row r="201" spans="1:34"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c r="AE201" s="344"/>
      <c r="AF201" s="344"/>
      <c r="AG201" s="344"/>
      <c r="AH201" s="344"/>
    </row>
    <row r="202" spans="1:34"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row>
    <row r="203" spans="1:34"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c r="AE203" s="344"/>
      <c r="AF203" s="344"/>
      <c r="AG203" s="344"/>
      <c r="AH203" s="344"/>
    </row>
    <row r="204" spans="1:34"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row>
    <row r="205" spans="1:34"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c r="AE205" s="344"/>
      <c r="AF205" s="344"/>
      <c r="AG205" s="344"/>
      <c r="AH205" s="344"/>
    </row>
    <row r="206" spans="1:34"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row>
    <row r="207" spans="1:34"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344"/>
      <c r="AF207" s="344"/>
      <c r="AG207" s="344"/>
      <c r="AH207" s="344"/>
    </row>
    <row r="208" spans="1:34"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row>
    <row r="209" spans="1:34"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c r="AE209" s="344"/>
      <c r="AF209" s="344"/>
      <c r="AG209" s="344"/>
      <c r="AH209" s="344"/>
    </row>
    <row r="210" spans="1:34"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row>
    <row r="211" spans="1:34"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c r="AH211" s="344"/>
    </row>
    <row r="212" spans="1:34"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row>
    <row r="213" spans="1:34"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c r="AH213" s="344"/>
    </row>
    <row r="214" spans="1:34"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row>
    <row r="215" spans="1:34"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c r="AE215" s="344"/>
      <c r="AF215" s="344"/>
      <c r="AG215" s="344"/>
      <c r="AH215" s="344"/>
    </row>
    <row r="216" spans="1:34"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row>
    <row r="217" spans="1:34"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row>
    <row r="218" spans="1:34"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row>
    <row r="219" spans="1:34"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c r="AE219" s="344"/>
      <c r="AF219" s="344"/>
      <c r="AG219" s="344"/>
      <c r="AH219" s="344"/>
    </row>
    <row r="220" spans="1:34"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row>
    <row r="221" spans="1:34"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c r="AE221" s="344"/>
      <c r="AF221" s="344"/>
      <c r="AG221" s="344"/>
      <c r="AH221" s="344"/>
    </row>
    <row r="222" spans="1:34"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row>
    <row r="223" spans="1:34"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c r="AE223" s="344"/>
      <c r="AF223" s="344"/>
      <c r="AG223" s="344"/>
      <c r="AH223" s="344"/>
    </row>
    <row r="224" spans="1:34"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row>
    <row r="225" spans="1:34"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c r="AE225" s="344"/>
      <c r="AF225" s="344"/>
      <c r="AG225" s="344"/>
      <c r="AH225" s="344"/>
    </row>
    <row r="226" spans="1:34"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row>
    <row r="227" spans="1:34"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c r="AE227" s="344"/>
      <c r="AF227" s="344"/>
      <c r="AG227" s="344"/>
      <c r="AH227" s="344"/>
    </row>
    <row r="228" spans="1:34"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row>
    <row r="229" spans="1:34"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c r="AE229" s="344"/>
      <c r="AF229" s="344"/>
      <c r="AG229" s="344"/>
      <c r="AH229" s="344"/>
    </row>
    <row r="230" spans="1:34"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row>
    <row r="231" spans="1:34"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c r="AE231" s="344"/>
      <c r="AF231" s="344"/>
      <c r="AG231" s="344"/>
      <c r="AH231" s="344"/>
    </row>
    <row r="232" spans="1:34"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row>
    <row r="233" spans="1:34"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c r="AH233" s="344"/>
    </row>
    <row r="234" spans="1:34"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row>
    <row r="235" spans="1:34"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c r="AE235" s="344"/>
      <c r="AF235" s="344"/>
      <c r="AG235" s="344"/>
      <c r="AH235" s="344"/>
    </row>
    <row r="236" spans="1:34"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row>
    <row r="237" spans="1:34"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44"/>
      <c r="AF237" s="344"/>
      <c r="AG237" s="344"/>
      <c r="AH237" s="344"/>
    </row>
    <row r="238" spans="1:34"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row>
    <row r="239" spans="1:34"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c r="AE239" s="344"/>
      <c r="AF239" s="344"/>
      <c r="AG239" s="344"/>
      <c r="AH239" s="344"/>
    </row>
    <row r="240" spans="1:34"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row>
    <row r="241" spans="1:34"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44"/>
      <c r="AF241" s="344"/>
      <c r="AG241" s="344"/>
      <c r="AH241" s="344"/>
    </row>
    <row r="242" spans="1:34"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44"/>
      <c r="AF242" s="344"/>
      <c r="AG242" s="344"/>
      <c r="AH242" s="344"/>
    </row>
    <row r="243" spans="1:34"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44"/>
      <c r="AF243" s="344"/>
      <c r="AG243" s="344"/>
      <c r="AH243" s="344"/>
    </row>
    <row r="244" spans="1:34"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c r="AE244" s="344"/>
      <c r="AF244" s="344"/>
      <c r="AG244" s="344"/>
      <c r="AH244" s="344"/>
    </row>
    <row r="245" spans="1:34"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44"/>
      <c r="AF245" s="344"/>
      <c r="AG245" s="344"/>
      <c r="AH245" s="344"/>
    </row>
    <row r="246" spans="1:34"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c r="AE246" s="344"/>
      <c r="AF246" s="344"/>
      <c r="AG246" s="344"/>
      <c r="AH246" s="344"/>
    </row>
    <row r="247" spans="1:34"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c r="AE247" s="344"/>
      <c r="AF247" s="344"/>
      <c r="AG247" s="344"/>
      <c r="AH247" s="344"/>
    </row>
    <row r="248" spans="1:34"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c r="AE248" s="344"/>
      <c r="AF248" s="344"/>
      <c r="AG248" s="344"/>
      <c r="AH248" s="344"/>
    </row>
    <row r="249" spans="1:34"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44"/>
      <c r="AF249" s="344"/>
      <c r="AG249" s="344"/>
      <c r="AH249" s="344"/>
    </row>
    <row r="250" spans="1:34"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c r="AH250" s="344"/>
    </row>
    <row r="251" spans="1:34"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c r="AE251" s="344"/>
      <c r="AF251" s="344"/>
      <c r="AG251" s="344"/>
      <c r="AH251" s="344"/>
    </row>
    <row r="252" spans="1:34"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c r="AE252" s="344"/>
      <c r="AF252" s="344"/>
      <c r="AG252" s="344"/>
      <c r="AH252" s="344"/>
    </row>
    <row r="253" spans="1:34"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c r="AE253" s="344"/>
      <c r="AF253" s="344"/>
      <c r="AG253" s="344"/>
      <c r="AH253" s="344"/>
    </row>
    <row r="254" spans="1:34"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row>
    <row r="255" spans="1:34"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c r="AH255" s="344"/>
    </row>
    <row r="256" spans="1:34"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c r="AE256" s="344"/>
      <c r="AF256" s="344"/>
      <c r="AG256" s="344"/>
      <c r="AH256" s="344"/>
    </row>
    <row r="257" spans="1:34"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c r="AE257" s="344"/>
      <c r="AF257" s="344"/>
      <c r="AG257" s="344"/>
      <c r="AH257" s="344"/>
    </row>
    <row r="258" spans="1:34"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c r="AH258" s="344"/>
    </row>
    <row r="259" spans="1:34"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c r="AH259" s="344"/>
    </row>
    <row r="260" spans="1:34"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c r="AE260" s="344"/>
      <c r="AF260" s="344"/>
      <c r="AG260" s="344"/>
      <c r="AH260" s="344"/>
    </row>
    <row r="261" spans="1:34"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344"/>
      <c r="AF261" s="344"/>
      <c r="AG261" s="344"/>
      <c r="AH261" s="344"/>
    </row>
    <row r="262" spans="1:34"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c r="AE262" s="344"/>
      <c r="AF262" s="344"/>
      <c r="AG262" s="344"/>
      <c r="AH262" s="344"/>
    </row>
    <row r="263" spans="1:34"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c r="AE263" s="344"/>
      <c r="AF263" s="344"/>
      <c r="AG263" s="344"/>
      <c r="AH263" s="344"/>
    </row>
    <row r="264" spans="1:34"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row>
    <row r="265" spans="1:34"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c r="AE265" s="344"/>
      <c r="AF265" s="344"/>
      <c r="AG265" s="344"/>
      <c r="AH265" s="344"/>
    </row>
    <row r="266" spans="1:34"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c r="AE266" s="344"/>
      <c r="AF266" s="344"/>
      <c r="AG266" s="344"/>
      <c r="AH266" s="344"/>
    </row>
    <row r="267" spans="1:34"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c r="AE267" s="344"/>
      <c r="AF267" s="344"/>
      <c r="AG267" s="344"/>
      <c r="AH267" s="344"/>
    </row>
    <row r="268" spans="1:34"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row>
    <row r="269" spans="1:34"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row>
    <row r="270" spans="1:34"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row>
    <row r="271" spans="1:34"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c r="AE271" s="344"/>
      <c r="AF271" s="344"/>
      <c r="AG271" s="344"/>
      <c r="AH271" s="344"/>
    </row>
    <row r="272" spans="1:34"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row>
    <row r="273" spans="1:34"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c r="AE273" s="344"/>
      <c r="AF273" s="344"/>
      <c r="AG273" s="344"/>
      <c r="AH273" s="344"/>
    </row>
    <row r="274" spans="1:34"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row>
    <row r="275" spans="1:34"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row>
    <row r="276" spans="1:34"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row>
    <row r="277" spans="1:34"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row>
    <row r="278" spans="1:34"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row>
    <row r="279" spans="1:34"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row>
    <row r="280" spans="1:34"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c r="AH280" s="344"/>
    </row>
    <row r="281" spans="1:34"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row>
    <row r="282" spans="1:34"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row>
    <row r="283" spans="1:34"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c r="AH283" s="344"/>
    </row>
    <row r="284" spans="1:34"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44"/>
      <c r="AF284" s="344"/>
      <c r="AG284" s="344"/>
      <c r="AH284" s="344"/>
    </row>
    <row r="285" spans="1:34"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c r="AE285" s="344"/>
      <c r="AF285" s="344"/>
      <c r="AG285" s="344"/>
      <c r="AH285" s="344"/>
    </row>
    <row r="286" spans="1:34"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row>
    <row r="287" spans="1:34"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c r="AE287" s="344"/>
      <c r="AF287" s="344"/>
      <c r="AG287" s="344"/>
      <c r="AH287" s="344"/>
    </row>
    <row r="288" spans="1:34"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c r="AH288" s="344"/>
    </row>
    <row r="289" spans="1:34"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44"/>
      <c r="AF289" s="344"/>
      <c r="AG289" s="344"/>
      <c r="AH289" s="344"/>
    </row>
    <row r="290" spans="1:34"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row>
    <row r="291" spans="1:34"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c r="AH291" s="344"/>
    </row>
    <row r="292" spans="1:34"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row>
    <row r="293" spans="1:34"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row>
    <row r="294" spans="1:34"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row>
    <row r="295" spans="1:34"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c r="AE295" s="344"/>
      <c r="AF295" s="344"/>
      <c r="AG295" s="344"/>
      <c r="AH295" s="344"/>
    </row>
    <row r="296" spans="1:34"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44"/>
      <c r="AF296" s="344"/>
      <c r="AG296" s="344"/>
      <c r="AH296" s="344"/>
    </row>
    <row r="297" spans="1:34"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c r="AE297" s="344"/>
      <c r="AF297" s="344"/>
      <c r="AG297" s="344"/>
      <c r="AH297" s="344"/>
    </row>
    <row r="298" spans="1:34"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c r="AE298" s="344"/>
      <c r="AF298" s="344"/>
      <c r="AG298" s="344"/>
      <c r="AH298" s="344"/>
    </row>
    <row r="299" spans="1:34"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c r="AE299" s="344"/>
      <c r="AF299" s="344"/>
      <c r="AG299" s="344"/>
      <c r="AH299" s="344"/>
    </row>
    <row r="300" spans="1:34"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c r="AE300" s="344"/>
      <c r="AF300" s="344"/>
      <c r="AG300" s="344"/>
      <c r="AH300" s="344"/>
    </row>
    <row r="301" spans="1:34"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c r="AE301" s="344"/>
      <c r="AF301" s="344"/>
      <c r="AG301" s="344"/>
      <c r="AH301" s="344"/>
    </row>
    <row r="302" spans="1:34"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44"/>
      <c r="AF302" s="344"/>
      <c r="AG302" s="344"/>
      <c r="AH302" s="344"/>
    </row>
    <row r="303" spans="1:34"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row>
    <row r="304" spans="1:34"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c r="AH304" s="344"/>
    </row>
    <row r="305" spans="1:34"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row>
    <row r="306" spans="1:34"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row>
    <row r="307" spans="1:34"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row>
    <row r="308" spans="1:34"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row>
    <row r="309" spans="1:34"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c r="AH309" s="344"/>
    </row>
    <row r="310" spans="1:34"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row>
    <row r="311" spans="1:34"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row>
    <row r="312" spans="1:34"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row>
    <row r="313" spans="1:34"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row>
    <row r="314" spans="1:34"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row>
    <row r="315" spans="1:34"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row>
    <row r="316" spans="1:34"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c r="AE316" s="344"/>
      <c r="AF316" s="344"/>
      <c r="AG316" s="344"/>
      <c r="AH316" s="344"/>
    </row>
    <row r="317" spans="1:34"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344"/>
      <c r="AF317" s="344"/>
      <c r="AG317" s="344"/>
      <c r="AH317" s="344"/>
    </row>
    <row r="318" spans="1:34"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c r="AE318" s="344"/>
      <c r="AF318" s="344"/>
      <c r="AG318" s="344"/>
      <c r="AH318" s="344"/>
    </row>
    <row r="319" spans="1:34"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c r="AE319" s="344"/>
      <c r="AF319" s="344"/>
      <c r="AG319" s="344"/>
      <c r="AH319" s="344"/>
    </row>
    <row r="320" spans="1:34"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c r="AE320" s="344"/>
      <c r="AF320" s="344"/>
      <c r="AG320" s="344"/>
      <c r="AH320" s="344"/>
    </row>
    <row r="321" spans="1:34"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c r="AE321" s="344"/>
      <c r="AF321" s="344"/>
      <c r="AG321" s="344"/>
      <c r="AH321" s="344"/>
    </row>
    <row r="322" spans="1:34"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row>
    <row r="323" spans="1:34"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c r="AH323" s="344"/>
    </row>
    <row r="324" spans="1:34"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c r="AH324" s="344"/>
    </row>
    <row r="325" spans="1:34"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c r="AE325" s="344"/>
      <c r="AF325" s="344"/>
      <c r="AG325" s="344"/>
      <c r="AH325" s="344"/>
    </row>
    <row r="326" spans="1:34"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c r="AE326" s="344"/>
      <c r="AF326" s="344"/>
      <c r="AG326" s="344"/>
      <c r="AH326" s="344"/>
    </row>
    <row r="327" spans="1:34"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c r="AE327" s="344"/>
      <c r="AF327" s="344"/>
      <c r="AG327" s="344"/>
      <c r="AH327" s="344"/>
    </row>
    <row r="328" spans="1:34"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c r="AE328" s="344"/>
      <c r="AF328" s="344"/>
      <c r="AG328" s="344"/>
      <c r="AH328" s="344"/>
    </row>
    <row r="329" spans="1:34"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c r="AE329" s="344"/>
      <c r="AF329" s="344"/>
      <c r="AG329" s="344"/>
      <c r="AH329" s="344"/>
    </row>
    <row r="330" spans="1:34"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c r="AE330" s="344"/>
      <c r="AF330" s="344"/>
      <c r="AG330" s="344"/>
      <c r="AH330" s="344"/>
    </row>
    <row r="331" spans="1:34"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c r="AE331" s="344"/>
      <c r="AF331" s="344"/>
      <c r="AG331" s="344"/>
      <c r="AH331" s="344"/>
    </row>
    <row r="332" spans="1:34"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c r="AE332" s="344"/>
      <c r="AF332" s="344"/>
      <c r="AG332" s="344"/>
      <c r="AH332" s="344"/>
    </row>
    <row r="333" spans="1:34"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row>
    <row r="334" spans="1:34"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row>
    <row r="335" spans="1:34"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row>
    <row r="336" spans="1:34"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44"/>
      <c r="AF336" s="344"/>
      <c r="AG336" s="344"/>
      <c r="AH336" s="344"/>
    </row>
    <row r="337" spans="1:34"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c r="AE337" s="344"/>
      <c r="AF337" s="344"/>
      <c r="AG337" s="344"/>
      <c r="AH337" s="344"/>
    </row>
    <row r="338" spans="1:34"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c r="AE338" s="344"/>
      <c r="AF338" s="344"/>
      <c r="AG338" s="344"/>
      <c r="AH338" s="344"/>
    </row>
    <row r="339" spans="1:34"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c r="AE339" s="344"/>
      <c r="AF339" s="344"/>
      <c r="AG339" s="344"/>
      <c r="AH339" s="344"/>
    </row>
    <row r="340" spans="1:34"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c r="AE340" s="344"/>
      <c r="AF340" s="344"/>
      <c r="AG340" s="344"/>
      <c r="AH340" s="344"/>
    </row>
    <row r="341" spans="1:34"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44"/>
      <c r="AF341" s="344"/>
      <c r="AG341" s="344"/>
      <c r="AH341" s="344"/>
    </row>
    <row r="342" spans="1:34"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44"/>
      <c r="AF342" s="344"/>
      <c r="AG342" s="344"/>
      <c r="AH342" s="344"/>
    </row>
    <row r="343" spans="1:34"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44"/>
      <c r="AF343" s="344"/>
      <c r="AG343" s="344"/>
      <c r="AH343" s="344"/>
    </row>
    <row r="344" spans="1:34"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344"/>
      <c r="AF344" s="344"/>
      <c r="AG344" s="344"/>
      <c r="AH344" s="344"/>
    </row>
    <row r="345" spans="1:34"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44"/>
      <c r="AF345" s="344"/>
      <c r="AG345" s="344"/>
      <c r="AH345" s="344"/>
    </row>
    <row r="346" spans="1:34"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c r="AE346" s="344"/>
      <c r="AF346" s="344"/>
      <c r="AG346" s="344"/>
      <c r="AH346" s="344"/>
    </row>
    <row r="347" spans="1:34"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c r="AE347" s="344"/>
      <c r="AF347" s="344"/>
      <c r="AG347" s="344"/>
      <c r="AH347" s="344"/>
    </row>
    <row r="348" spans="1:34"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c r="AH348" s="344"/>
    </row>
    <row r="349" spans="1:34"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c r="AH349" s="344"/>
    </row>
    <row r="350" spans="1:34"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c r="AE350" s="344"/>
      <c r="AF350" s="344"/>
      <c r="AG350" s="344"/>
      <c r="AH350" s="344"/>
    </row>
    <row r="351" spans="1:34"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c r="AH351" s="344"/>
    </row>
    <row r="352" spans="1:34"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c r="AE352" s="344"/>
      <c r="AF352" s="344"/>
      <c r="AG352" s="344"/>
      <c r="AH352" s="344"/>
    </row>
    <row r="353" spans="1:34"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c r="AE353" s="344"/>
      <c r="AF353" s="344"/>
      <c r="AG353" s="344"/>
      <c r="AH353" s="344"/>
    </row>
    <row r="354" spans="1:34"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44"/>
      <c r="AF354" s="344"/>
      <c r="AG354" s="344"/>
      <c r="AH354" s="344"/>
    </row>
    <row r="355" spans="1:34"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c r="AE355" s="344"/>
      <c r="AF355" s="344"/>
      <c r="AG355" s="344"/>
      <c r="AH355" s="344"/>
    </row>
    <row r="356" spans="1:34"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c r="AE356" s="344"/>
      <c r="AF356" s="344"/>
      <c r="AG356" s="344"/>
      <c r="AH356" s="344"/>
    </row>
    <row r="357" spans="1:34"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c r="AE357" s="344"/>
      <c r="AF357" s="344"/>
      <c r="AG357" s="344"/>
      <c r="AH357" s="344"/>
    </row>
    <row r="358" spans="1:34"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row>
    <row r="359" spans="1:34"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344"/>
      <c r="AF359" s="344"/>
      <c r="AG359" s="344"/>
      <c r="AH359" s="344"/>
    </row>
    <row r="360" spans="1:34"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c r="AE360" s="344"/>
      <c r="AF360" s="344"/>
      <c r="AG360" s="344"/>
      <c r="AH360" s="344"/>
    </row>
    <row r="361" spans="1:34"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c r="AE361" s="344"/>
      <c r="AF361" s="344"/>
      <c r="AG361" s="344"/>
      <c r="AH361" s="344"/>
    </row>
    <row r="362" spans="1:34"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c r="AE362" s="344"/>
      <c r="AF362" s="344"/>
      <c r="AG362" s="344"/>
      <c r="AH362" s="344"/>
    </row>
    <row r="363" spans="1:34"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c r="AE363" s="344"/>
      <c r="AF363" s="344"/>
      <c r="AG363" s="344"/>
      <c r="AH363" s="344"/>
    </row>
    <row r="364" spans="1:34"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c r="AH364" s="344"/>
    </row>
    <row r="365" spans="1:34"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c r="AH365" s="344"/>
    </row>
    <row r="366" spans="1:34"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c r="AE366" s="344"/>
      <c r="AF366" s="344"/>
      <c r="AG366" s="344"/>
      <c r="AH366" s="344"/>
    </row>
    <row r="367" spans="1:34"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c r="AE367" s="344"/>
      <c r="AF367" s="344"/>
      <c r="AG367" s="344"/>
      <c r="AH367" s="344"/>
    </row>
    <row r="368" spans="1:34"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344"/>
      <c r="AF368" s="344"/>
      <c r="AG368" s="344"/>
      <c r="AH368" s="344"/>
    </row>
    <row r="369" spans="1:34"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c r="AE369" s="344"/>
      <c r="AF369" s="344"/>
      <c r="AG369" s="344"/>
      <c r="AH369" s="344"/>
    </row>
    <row r="370" spans="1:34"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c r="AE370" s="344"/>
      <c r="AF370" s="344"/>
      <c r="AG370" s="344"/>
      <c r="AH370" s="344"/>
    </row>
    <row r="371" spans="1:34"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c r="AE371" s="344"/>
      <c r="AF371" s="344"/>
      <c r="AG371" s="344"/>
      <c r="AH371" s="344"/>
    </row>
    <row r="372" spans="1:34"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c r="AE372" s="344"/>
      <c r="AF372" s="344"/>
      <c r="AG372" s="344"/>
      <c r="AH372" s="344"/>
    </row>
    <row r="373" spans="1:34"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c r="AH373" s="344"/>
    </row>
    <row r="374" spans="1:34"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c r="AE374" s="344"/>
      <c r="AF374" s="344"/>
      <c r="AG374" s="344"/>
      <c r="AH374" s="344"/>
    </row>
    <row r="375" spans="1:34"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c r="AH375" s="344"/>
    </row>
    <row r="376" spans="1:34"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c r="AE376" s="344"/>
      <c r="AF376" s="344"/>
      <c r="AG376" s="344"/>
      <c r="AH376" s="344"/>
    </row>
    <row r="377" spans="1:34"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c r="AE377" s="344"/>
      <c r="AF377" s="344"/>
      <c r="AG377" s="344"/>
      <c r="AH377" s="344"/>
    </row>
    <row r="378" spans="1:34"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c r="AE378" s="344"/>
      <c r="AF378" s="344"/>
      <c r="AG378" s="344"/>
      <c r="AH378" s="344"/>
    </row>
    <row r="379" spans="1:34"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c r="AE379" s="344"/>
      <c r="AF379" s="344"/>
      <c r="AG379" s="344"/>
      <c r="AH379" s="344"/>
    </row>
    <row r="380" spans="1:34"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c r="AE380" s="344"/>
      <c r="AF380" s="344"/>
      <c r="AG380" s="344"/>
      <c r="AH380" s="344"/>
    </row>
    <row r="381" spans="1:34"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c r="AE381" s="344"/>
      <c r="AF381" s="344"/>
      <c r="AG381" s="344"/>
      <c r="AH381" s="344"/>
    </row>
    <row r="382" spans="1:34"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c r="AE382" s="344"/>
      <c r="AF382" s="344"/>
      <c r="AG382" s="344"/>
      <c r="AH382" s="344"/>
    </row>
    <row r="383" spans="1:34"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44"/>
      <c r="AF383" s="344"/>
      <c r="AG383" s="344"/>
      <c r="AH383" s="344"/>
    </row>
    <row r="384" spans="1:34"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c r="AE384" s="344"/>
      <c r="AF384" s="344"/>
      <c r="AG384" s="344"/>
      <c r="AH384" s="344"/>
    </row>
    <row r="385" spans="1:34"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c r="AH385" s="344"/>
    </row>
    <row r="386" spans="1:34"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c r="AH386" s="344"/>
    </row>
    <row r="387" spans="1:34"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c r="AE387" s="344"/>
      <c r="AF387" s="344"/>
      <c r="AG387" s="344"/>
      <c r="AH387" s="344"/>
    </row>
    <row r="388" spans="1:34"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c r="AE388" s="344"/>
      <c r="AF388" s="344"/>
      <c r="AG388" s="344"/>
      <c r="AH388" s="344"/>
    </row>
    <row r="389" spans="1:34"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row>
    <row r="390" spans="1:34"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44"/>
      <c r="AF390" s="344"/>
      <c r="AG390" s="344"/>
      <c r="AH390" s="344"/>
    </row>
    <row r="391" spans="1:34"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44"/>
      <c r="AF391" s="344"/>
      <c r="AG391" s="344"/>
      <c r="AH391" s="344"/>
    </row>
    <row r="392" spans="1:34"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44"/>
      <c r="AF392" s="344"/>
      <c r="AG392" s="344"/>
      <c r="AH392" s="344"/>
    </row>
    <row r="393" spans="1:34"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c r="AE393" s="344"/>
      <c r="AF393" s="344"/>
      <c r="AG393" s="344"/>
      <c r="AH393" s="344"/>
    </row>
    <row r="394" spans="1:34"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row>
    <row r="395" spans="1:34"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44"/>
      <c r="AF395" s="344"/>
      <c r="AG395" s="344"/>
      <c r="AH395" s="344"/>
    </row>
    <row r="396" spans="1:34"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c r="AE396" s="344"/>
      <c r="AF396" s="344"/>
      <c r="AG396" s="344"/>
      <c r="AH396" s="344"/>
    </row>
    <row r="397" spans="1:34"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c r="AE397" s="344"/>
      <c r="AF397" s="344"/>
      <c r="AG397" s="344"/>
      <c r="AH397" s="344"/>
    </row>
    <row r="398" spans="1:34"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c r="AE398" s="344"/>
      <c r="AF398" s="344"/>
      <c r="AG398" s="344"/>
      <c r="AH398" s="344"/>
    </row>
    <row r="399" spans="1:34"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44"/>
      <c r="AF399" s="344"/>
      <c r="AG399" s="344"/>
      <c r="AH399" s="344"/>
    </row>
    <row r="400" spans="1:34"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c r="AE400" s="344"/>
      <c r="AF400" s="344"/>
      <c r="AG400" s="344"/>
      <c r="AH400" s="344"/>
    </row>
    <row r="401" spans="1:34"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c r="AE401" s="344"/>
      <c r="AF401" s="344"/>
      <c r="AG401" s="344"/>
      <c r="AH401" s="344"/>
    </row>
    <row r="402" spans="1:34"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row>
    <row r="403" spans="1:34"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c r="AE403" s="344"/>
      <c r="AF403" s="344"/>
      <c r="AG403" s="344"/>
      <c r="AH403" s="344"/>
    </row>
    <row r="404" spans="1:34"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c r="AE404" s="344"/>
      <c r="AF404" s="344"/>
      <c r="AG404" s="344"/>
      <c r="AH404" s="344"/>
    </row>
    <row r="405" spans="1:34"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c r="AE405" s="344"/>
      <c r="AF405" s="344"/>
      <c r="AG405" s="344"/>
      <c r="AH405" s="344"/>
    </row>
    <row r="406" spans="1:34"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c r="AH406" s="344"/>
    </row>
    <row r="407" spans="1:34"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c r="AH407" s="344"/>
    </row>
    <row r="408" spans="1:34"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c r="AE408" s="344"/>
      <c r="AF408" s="344"/>
      <c r="AG408" s="344"/>
      <c r="AH408" s="344"/>
    </row>
    <row r="409" spans="1:34"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c r="AE409" s="344"/>
      <c r="AF409" s="344"/>
      <c r="AG409" s="344"/>
      <c r="AH409" s="344"/>
    </row>
    <row r="410" spans="1:34"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c r="AE410" s="344"/>
      <c r="AF410" s="344"/>
      <c r="AG410" s="344"/>
      <c r="AH410" s="344"/>
    </row>
    <row r="411" spans="1:34"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c r="AH411" s="344"/>
    </row>
    <row r="412" spans="1:34"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c r="AE412" s="344"/>
      <c r="AF412" s="344"/>
      <c r="AG412" s="344"/>
      <c r="AH412" s="344"/>
    </row>
    <row r="413" spans="1:34"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c r="AE413" s="344"/>
      <c r="AF413" s="344"/>
      <c r="AG413" s="344"/>
      <c r="AH413" s="344"/>
    </row>
    <row r="414" spans="1:34"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344"/>
      <c r="AF414" s="344"/>
      <c r="AG414" s="344"/>
      <c r="AH414" s="344"/>
    </row>
    <row r="415" spans="1:34"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c r="AE415" s="344"/>
      <c r="AF415" s="344"/>
      <c r="AG415" s="344"/>
      <c r="AH415" s="344"/>
    </row>
    <row r="416" spans="1:34"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c r="AE416" s="344"/>
      <c r="AF416" s="344"/>
      <c r="AG416" s="344"/>
      <c r="AH416" s="344"/>
    </row>
    <row r="417" spans="1:34"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c r="AE417" s="344"/>
      <c r="AF417" s="344"/>
      <c r="AG417" s="344"/>
      <c r="AH417" s="344"/>
    </row>
    <row r="418" spans="1:34"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c r="AE418" s="344"/>
      <c r="AF418" s="344"/>
      <c r="AG418" s="344"/>
      <c r="AH418" s="344"/>
    </row>
    <row r="419" spans="1:34"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c r="AE419" s="344"/>
      <c r="AF419" s="344"/>
      <c r="AG419" s="344"/>
      <c r="AH419" s="344"/>
    </row>
    <row r="420" spans="1:34"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c r="AE420" s="344"/>
      <c r="AF420" s="344"/>
      <c r="AG420" s="344"/>
      <c r="AH420" s="344"/>
    </row>
    <row r="421" spans="1:34"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c r="AE421" s="344"/>
      <c r="AF421" s="344"/>
      <c r="AG421" s="344"/>
      <c r="AH421" s="344"/>
    </row>
    <row r="422" spans="1:34"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c r="AE422" s="344"/>
      <c r="AF422" s="344"/>
      <c r="AG422" s="344"/>
      <c r="AH422" s="344"/>
    </row>
    <row r="423" spans="1:34"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344"/>
      <c r="AF423" s="344"/>
      <c r="AG423" s="344"/>
      <c r="AH423" s="344"/>
    </row>
    <row r="424" spans="1:34"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c r="AE424" s="344"/>
      <c r="AF424" s="344"/>
      <c r="AG424" s="344"/>
      <c r="AH424" s="344"/>
    </row>
    <row r="425" spans="1:34"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c r="AE425" s="344"/>
      <c r="AF425" s="344"/>
      <c r="AG425" s="344"/>
      <c r="AH425" s="344"/>
    </row>
    <row r="426" spans="1:34"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c r="AE426" s="344"/>
      <c r="AF426" s="344"/>
      <c r="AG426" s="344"/>
      <c r="AH426" s="344"/>
    </row>
    <row r="427" spans="1:34"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c r="AE427" s="344"/>
      <c r="AF427" s="344"/>
      <c r="AG427" s="344"/>
      <c r="AH427" s="344"/>
    </row>
    <row r="428" spans="1:34"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c r="AE428" s="344"/>
      <c r="AF428" s="344"/>
      <c r="AG428" s="344"/>
      <c r="AH428" s="344"/>
    </row>
    <row r="429" spans="1:34"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c r="AH429" s="344"/>
    </row>
    <row r="430" spans="1:34"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c r="AH430" s="344"/>
    </row>
    <row r="431" spans="1:34"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c r="AE431" s="344"/>
      <c r="AF431" s="344"/>
      <c r="AG431" s="344"/>
      <c r="AH431" s="344"/>
    </row>
    <row r="432" spans="1:34"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c r="AE432" s="344"/>
      <c r="AF432" s="344"/>
      <c r="AG432" s="344"/>
      <c r="AH432" s="344"/>
    </row>
    <row r="433" spans="1:34"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c r="AH433" s="344"/>
    </row>
    <row r="434" spans="1:34"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c r="AE434" s="344"/>
      <c r="AF434" s="344"/>
      <c r="AG434" s="344"/>
      <c r="AH434" s="344"/>
    </row>
    <row r="435" spans="1:34"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44"/>
      <c r="AF435" s="344"/>
      <c r="AG435" s="344"/>
      <c r="AH435" s="344"/>
    </row>
    <row r="436" spans="1:34"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c r="AE436" s="344"/>
      <c r="AF436" s="344"/>
      <c r="AG436" s="344"/>
      <c r="AH436" s="344"/>
    </row>
    <row r="437" spans="1:34"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c r="AE437" s="344"/>
      <c r="AF437" s="344"/>
      <c r="AG437" s="344"/>
      <c r="AH437" s="344"/>
    </row>
    <row r="438" spans="1:34"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c r="AE438" s="344"/>
      <c r="AF438" s="344"/>
      <c r="AG438" s="344"/>
      <c r="AH438" s="344"/>
    </row>
    <row r="439" spans="1:34"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c r="AE439" s="344"/>
      <c r="AF439" s="344"/>
      <c r="AG439" s="344"/>
      <c r="AH439" s="344"/>
    </row>
    <row r="440" spans="1:34"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c r="AE440" s="344"/>
      <c r="AF440" s="344"/>
      <c r="AG440" s="344"/>
      <c r="AH440" s="344"/>
    </row>
    <row r="441" spans="1:34"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c r="AH441" s="344"/>
    </row>
    <row r="442" spans="1:34"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44"/>
      <c r="AF442" s="344"/>
      <c r="AG442" s="344"/>
      <c r="AH442" s="344"/>
    </row>
    <row r="443" spans="1:34"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44"/>
      <c r="AF443" s="344"/>
      <c r="AG443" s="344"/>
      <c r="AH443" s="344"/>
    </row>
    <row r="444" spans="1:34"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44"/>
      <c r="AF444" s="344"/>
      <c r="AG444" s="344"/>
      <c r="AH444" s="344"/>
    </row>
    <row r="445" spans="1:34"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c r="AH445" s="344"/>
    </row>
    <row r="446" spans="1:34"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row>
    <row r="447" spans="1:34"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44"/>
      <c r="AF447" s="344"/>
      <c r="AG447" s="344"/>
      <c r="AH447" s="344"/>
    </row>
    <row r="448" spans="1:34"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344"/>
      <c r="AF448" s="344"/>
      <c r="AG448" s="344"/>
      <c r="AH448" s="344"/>
    </row>
    <row r="449" spans="1:34"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c r="AE449" s="344"/>
      <c r="AF449" s="344"/>
      <c r="AG449" s="344"/>
      <c r="AH449" s="344"/>
    </row>
    <row r="450" spans="1:34"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c r="AE450" s="344"/>
      <c r="AF450" s="344"/>
      <c r="AG450" s="344"/>
      <c r="AH450" s="344"/>
    </row>
    <row r="451" spans="1:34"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44"/>
      <c r="AF451" s="344"/>
      <c r="AG451" s="344"/>
      <c r="AH451" s="344"/>
    </row>
    <row r="452" spans="1:34"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c r="AE452" s="344"/>
      <c r="AF452" s="344"/>
      <c r="AG452" s="344"/>
      <c r="AH452" s="344"/>
    </row>
    <row r="453" spans="1:34"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c r="AE453" s="344"/>
      <c r="AF453" s="344"/>
      <c r="AG453" s="344"/>
      <c r="AH453" s="344"/>
    </row>
    <row r="454" spans="1:34"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c r="AE454" s="344"/>
      <c r="AF454" s="344"/>
      <c r="AG454" s="344"/>
      <c r="AH454" s="344"/>
    </row>
    <row r="455" spans="1:34"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c r="AE455" s="344"/>
      <c r="AF455" s="344"/>
      <c r="AG455" s="344"/>
      <c r="AH455" s="344"/>
    </row>
    <row r="456" spans="1:34"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c r="AE456" s="344"/>
      <c r="AF456" s="344"/>
      <c r="AG456" s="344"/>
      <c r="AH456" s="344"/>
    </row>
    <row r="457" spans="1:34"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344"/>
      <c r="AF457" s="344"/>
      <c r="AG457" s="344"/>
      <c r="AH457" s="344"/>
    </row>
    <row r="458" spans="1:34"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c r="AH458" s="344"/>
    </row>
    <row r="459" spans="1:34"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44"/>
      <c r="AF459" s="344"/>
      <c r="AG459" s="344"/>
      <c r="AH459" s="344"/>
    </row>
    <row r="460" spans="1:34"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c r="AE460" s="344"/>
      <c r="AF460" s="344"/>
      <c r="AG460" s="344"/>
      <c r="AH460" s="344"/>
    </row>
    <row r="461" spans="1:34"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c r="AE461" s="344"/>
      <c r="AF461" s="344"/>
      <c r="AG461" s="344"/>
      <c r="AH461" s="344"/>
    </row>
    <row r="462" spans="1:34"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c r="AE462" s="344"/>
      <c r="AF462" s="344"/>
      <c r="AG462" s="344"/>
      <c r="AH462" s="344"/>
    </row>
    <row r="463" spans="1:34"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c r="AE463" s="344"/>
      <c r="AF463" s="344"/>
      <c r="AG463" s="344"/>
      <c r="AH463" s="344"/>
    </row>
    <row r="464" spans="1:34"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c r="AH464" s="344"/>
    </row>
    <row r="465" spans="1:34"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c r="AH465" s="344"/>
    </row>
    <row r="466" spans="1:34"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c r="AE466" s="344"/>
      <c r="AF466" s="344"/>
      <c r="AG466" s="344"/>
      <c r="AH466" s="344"/>
    </row>
    <row r="467" spans="1:34"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c r="AE467" s="344"/>
      <c r="AF467" s="344"/>
      <c r="AG467" s="344"/>
      <c r="AH467" s="344"/>
    </row>
    <row r="468" spans="1:34"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c r="AE468" s="344"/>
      <c r="AF468" s="344"/>
      <c r="AG468" s="344"/>
      <c r="AH468" s="344"/>
    </row>
    <row r="469" spans="1:34"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c r="AE469" s="344"/>
      <c r="AF469" s="344"/>
      <c r="AG469" s="344"/>
      <c r="AH469" s="344"/>
    </row>
    <row r="470" spans="1:34"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c r="AE470" s="344"/>
      <c r="AF470" s="344"/>
      <c r="AG470" s="344"/>
      <c r="AH470" s="344"/>
    </row>
    <row r="471" spans="1:34"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c r="AE471" s="344"/>
      <c r="AF471" s="344"/>
      <c r="AG471" s="344"/>
      <c r="AH471" s="344"/>
    </row>
    <row r="472" spans="1:34"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c r="AE472" s="344"/>
      <c r="AF472" s="344"/>
      <c r="AG472" s="344"/>
      <c r="AH472" s="344"/>
    </row>
    <row r="473" spans="1:34"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c r="AH473" s="344"/>
    </row>
    <row r="474" spans="1:34"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c r="AH474" s="344"/>
    </row>
    <row r="475" spans="1:34"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c r="AE475" s="344"/>
      <c r="AF475" s="344"/>
      <c r="AG475" s="344"/>
      <c r="AH475" s="344"/>
    </row>
    <row r="476" spans="1:34"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c r="AE476" s="344"/>
      <c r="AF476" s="344"/>
      <c r="AG476" s="344"/>
      <c r="AH476" s="344"/>
    </row>
    <row r="477" spans="1:34"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c r="AE477" s="344"/>
      <c r="AF477" s="344"/>
      <c r="AG477" s="344"/>
      <c r="AH477" s="344"/>
    </row>
    <row r="478" spans="1:34"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c r="AE478" s="344"/>
      <c r="AF478" s="344"/>
      <c r="AG478" s="344"/>
      <c r="AH478" s="344"/>
    </row>
    <row r="479" spans="1:34"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c r="AE479" s="344"/>
      <c r="AF479" s="344"/>
      <c r="AG479" s="344"/>
      <c r="AH479" s="344"/>
    </row>
    <row r="480" spans="1:34"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c r="AH480" s="344"/>
    </row>
    <row r="481" spans="1:34"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c r="AE481" s="344"/>
      <c r="AF481" s="344"/>
      <c r="AG481" s="344"/>
      <c r="AH481" s="344"/>
    </row>
    <row r="482" spans="1:34"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44"/>
      <c r="AF482" s="344"/>
      <c r="AG482" s="344"/>
      <c r="AH482" s="344"/>
    </row>
    <row r="483" spans="1:34"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344"/>
      <c r="AF483" s="344"/>
      <c r="AG483" s="344"/>
      <c r="AH483" s="344"/>
    </row>
    <row r="484" spans="1:34"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c r="AE484" s="344"/>
      <c r="AF484" s="344"/>
      <c r="AG484" s="344"/>
      <c r="AH484" s="344"/>
    </row>
    <row r="485" spans="1:34"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c r="AE485" s="344"/>
      <c r="AF485" s="344"/>
      <c r="AG485" s="344"/>
      <c r="AH485" s="344"/>
    </row>
    <row r="486" spans="1:34"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c r="AE486" s="344"/>
      <c r="AF486" s="344"/>
      <c r="AG486" s="344"/>
      <c r="AH486" s="344"/>
    </row>
    <row r="487" spans="1:34"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c r="AE487" s="344"/>
      <c r="AF487" s="344"/>
      <c r="AG487" s="344"/>
      <c r="AH487" s="344"/>
    </row>
    <row r="488" spans="1:34"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c r="AE488" s="344"/>
      <c r="AF488" s="344"/>
      <c r="AG488" s="344"/>
      <c r="AH488" s="344"/>
    </row>
    <row r="489" spans="1:34"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c r="AE489" s="344"/>
      <c r="AF489" s="344"/>
      <c r="AG489" s="344"/>
      <c r="AH489" s="344"/>
    </row>
    <row r="490" spans="1:34"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c r="AE490" s="344"/>
      <c r="AF490" s="344"/>
      <c r="AG490" s="344"/>
      <c r="AH490" s="344"/>
    </row>
    <row r="491" spans="1:34"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44"/>
      <c r="AF491" s="344"/>
      <c r="AG491" s="344"/>
      <c r="AH491" s="344"/>
    </row>
    <row r="492" spans="1:34"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44"/>
      <c r="AF492" s="344"/>
      <c r="AG492" s="344"/>
      <c r="AH492" s="344"/>
    </row>
    <row r="493" spans="1:34"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44"/>
      <c r="AF493" s="344"/>
      <c r="AG493" s="344"/>
      <c r="AH493" s="344"/>
    </row>
    <row r="494" spans="1:34"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c r="AE494" s="344"/>
      <c r="AF494" s="344"/>
      <c r="AG494" s="344"/>
      <c r="AH494" s="344"/>
    </row>
    <row r="495" spans="1:34"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c r="AE495" s="344"/>
      <c r="AF495" s="344"/>
      <c r="AG495" s="344"/>
      <c r="AH495" s="344"/>
    </row>
    <row r="496" spans="1:34"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c r="AE496" s="344"/>
      <c r="AF496" s="344"/>
      <c r="AG496" s="344"/>
      <c r="AH496" s="344"/>
    </row>
    <row r="497" spans="1:34"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44"/>
      <c r="AF497" s="344"/>
      <c r="AG497" s="344"/>
      <c r="AH497" s="344"/>
    </row>
    <row r="498" spans="1:34"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c r="AE498" s="344"/>
      <c r="AF498" s="344"/>
      <c r="AG498" s="344"/>
      <c r="AH498" s="344"/>
    </row>
    <row r="499" spans="1:34"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c r="AE499" s="344"/>
      <c r="AF499" s="344"/>
      <c r="AG499" s="344"/>
      <c r="AH499" s="344"/>
    </row>
    <row r="500" spans="1:34"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c r="AE500" s="344"/>
      <c r="AF500" s="344"/>
      <c r="AG500" s="344"/>
      <c r="AH500" s="344"/>
    </row>
    <row r="501" spans="1:34"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c r="AE501" s="344"/>
      <c r="AF501" s="344"/>
      <c r="AG501" s="344"/>
      <c r="AH501" s="344"/>
    </row>
    <row r="502" spans="1:34"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44"/>
      <c r="AF502" s="344"/>
      <c r="AG502" s="344"/>
      <c r="AH502" s="344"/>
    </row>
    <row r="503" spans="1:34"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c r="AE503" s="344"/>
      <c r="AF503" s="344"/>
      <c r="AG503" s="344"/>
      <c r="AH503" s="344"/>
    </row>
    <row r="504" spans="1:34"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c r="AE504" s="344"/>
      <c r="AF504" s="344"/>
      <c r="AG504" s="344"/>
      <c r="AH504" s="344"/>
    </row>
    <row r="505" spans="1:34"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c r="AE505" s="344"/>
      <c r="AF505" s="344"/>
      <c r="AG505" s="344"/>
      <c r="AH505" s="344"/>
    </row>
    <row r="506" spans="1:34"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c r="AE506" s="344"/>
      <c r="AF506" s="344"/>
      <c r="AG506" s="344"/>
      <c r="AH506" s="344"/>
    </row>
    <row r="507" spans="1:34"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c r="AE507" s="344"/>
      <c r="AF507" s="344"/>
      <c r="AG507" s="344"/>
      <c r="AH507" s="344"/>
    </row>
    <row r="508" spans="1:34"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344"/>
      <c r="AF508" s="344"/>
      <c r="AG508" s="344"/>
      <c r="AH508" s="344"/>
    </row>
    <row r="509" spans="1:34"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c r="AE509" s="344"/>
      <c r="AF509" s="344"/>
      <c r="AG509" s="344"/>
      <c r="AH509" s="344"/>
    </row>
    <row r="510" spans="1:34"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c r="AE510" s="344"/>
      <c r="AF510" s="344"/>
      <c r="AG510" s="344"/>
      <c r="AH510" s="344"/>
    </row>
    <row r="511" spans="1:34"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c r="AE511" s="344"/>
      <c r="AF511" s="344"/>
      <c r="AG511" s="344"/>
      <c r="AH511" s="344"/>
    </row>
    <row r="512" spans="1:34"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44"/>
      <c r="AF512" s="344"/>
      <c r="AG512" s="344"/>
      <c r="AH512" s="344"/>
    </row>
    <row r="513" spans="1:34"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c r="AE513" s="344"/>
      <c r="AF513" s="344"/>
      <c r="AG513" s="344"/>
      <c r="AH513" s="344"/>
    </row>
    <row r="514" spans="1:34"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c r="AE514" s="344"/>
      <c r="AF514" s="344"/>
      <c r="AG514" s="344"/>
      <c r="AH514" s="344"/>
    </row>
    <row r="515" spans="1:34"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c r="AE515" s="344"/>
      <c r="AF515" s="344"/>
      <c r="AG515" s="344"/>
      <c r="AH515" s="344"/>
    </row>
    <row r="516" spans="1:34"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c r="AE516" s="344"/>
      <c r="AF516" s="344"/>
      <c r="AG516" s="344"/>
      <c r="AH516" s="344"/>
    </row>
    <row r="517" spans="1:34"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344"/>
      <c r="AF517" s="344"/>
      <c r="AG517" s="344"/>
      <c r="AH517" s="344"/>
    </row>
    <row r="518" spans="1:34"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c r="AE518" s="344"/>
      <c r="AF518" s="344"/>
      <c r="AG518" s="344"/>
      <c r="AH518" s="344"/>
    </row>
    <row r="519" spans="1:34"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c r="AE519" s="344"/>
      <c r="AF519" s="344"/>
      <c r="AG519" s="344"/>
      <c r="AH519" s="344"/>
    </row>
    <row r="520" spans="1:34"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c r="AE520" s="344"/>
      <c r="AF520" s="344"/>
      <c r="AG520" s="344"/>
      <c r="AH520" s="344"/>
    </row>
    <row r="521" spans="1:34"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c r="AH521" s="344"/>
    </row>
    <row r="522" spans="1:34"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c r="AE522" s="344"/>
      <c r="AF522" s="344"/>
      <c r="AG522" s="344"/>
      <c r="AH522" s="344"/>
    </row>
    <row r="523" spans="1:34"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c r="AE523" s="344"/>
      <c r="AF523" s="344"/>
      <c r="AG523" s="344"/>
      <c r="AH523" s="344"/>
    </row>
    <row r="524" spans="1:34"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c r="AE524" s="344"/>
      <c r="AF524" s="344"/>
      <c r="AG524" s="344"/>
      <c r="AH524" s="344"/>
    </row>
    <row r="525" spans="1:34"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c r="AE525" s="344"/>
      <c r="AF525" s="344"/>
      <c r="AG525" s="344"/>
      <c r="AH525" s="344"/>
    </row>
    <row r="526" spans="1:34"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c r="AE526" s="344"/>
      <c r="AF526" s="344"/>
      <c r="AG526" s="344"/>
      <c r="AH526" s="344"/>
    </row>
    <row r="527" spans="1:34"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c r="AH527" s="344"/>
    </row>
    <row r="528" spans="1:34"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c r="AH528" s="344"/>
    </row>
    <row r="529" spans="1:34"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c r="AH529" s="344"/>
    </row>
    <row r="530" spans="1:34"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c r="AH530" s="344"/>
    </row>
    <row r="531" spans="1:34"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c r="AH531" s="344"/>
    </row>
    <row r="532" spans="1:34"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c r="AH532" s="344"/>
    </row>
    <row r="533" spans="1:34"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c r="AH533" s="344"/>
    </row>
    <row r="534" spans="1:34"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c r="AH534" s="344"/>
    </row>
    <row r="535" spans="1:34"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c r="AH535" s="344"/>
    </row>
    <row r="536" spans="1:34"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c r="AH536" s="344"/>
    </row>
    <row r="537" spans="1:34"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c r="AH537" s="344"/>
    </row>
    <row r="538" spans="1:34"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row>
    <row r="539" spans="1:34"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c r="AH539" s="344"/>
    </row>
    <row r="540" spans="1:34"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c r="AH540" s="344"/>
    </row>
    <row r="541" spans="1:34"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c r="AH541" s="344"/>
    </row>
    <row r="542" spans="1:34"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c r="AH542" s="344"/>
    </row>
    <row r="543" spans="1:34"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c r="AH543" s="344"/>
    </row>
    <row r="544" spans="1:34"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c r="AH544" s="344"/>
    </row>
    <row r="545" spans="1:34"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44"/>
      <c r="AF545" s="344"/>
      <c r="AG545" s="344"/>
      <c r="AH545" s="344"/>
    </row>
    <row r="546" spans="1:34"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c r="AH546" s="344"/>
    </row>
    <row r="547" spans="1:34"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c r="AE547" s="344"/>
      <c r="AF547" s="344"/>
      <c r="AG547" s="344"/>
      <c r="AH547" s="344"/>
    </row>
    <row r="548" spans="1:34"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c r="AE548" s="344"/>
      <c r="AF548" s="344"/>
      <c r="AG548" s="344"/>
      <c r="AH548" s="344"/>
    </row>
    <row r="549" spans="1:34"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44"/>
      <c r="AF549" s="344"/>
      <c r="AG549" s="344"/>
      <c r="AH549" s="344"/>
    </row>
    <row r="550" spans="1:34"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c r="AE550" s="344"/>
      <c r="AF550" s="344"/>
      <c r="AG550" s="344"/>
      <c r="AH550" s="344"/>
    </row>
    <row r="551" spans="1:34"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c r="AE551" s="344"/>
      <c r="AF551" s="344"/>
      <c r="AG551" s="344"/>
      <c r="AH551" s="344"/>
    </row>
    <row r="552" spans="1:34"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c r="AE552" s="344"/>
      <c r="AF552" s="344"/>
      <c r="AG552" s="344"/>
      <c r="AH552" s="344"/>
    </row>
    <row r="553" spans="1:34"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c r="AE553" s="344"/>
      <c r="AF553" s="344"/>
      <c r="AG553" s="344"/>
      <c r="AH553" s="344"/>
    </row>
    <row r="554" spans="1:34"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44"/>
      <c r="AF554" s="344"/>
      <c r="AG554" s="344"/>
      <c r="AH554" s="344"/>
    </row>
    <row r="555" spans="1:34"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c r="AE555" s="344"/>
      <c r="AF555" s="344"/>
      <c r="AG555" s="344"/>
      <c r="AH555" s="344"/>
    </row>
    <row r="556" spans="1:34"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c r="AE556" s="344"/>
      <c r="AF556" s="344"/>
      <c r="AG556" s="344"/>
      <c r="AH556" s="344"/>
    </row>
    <row r="557" spans="1:34"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c r="AE557" s="344"/>
      <c r="AF557" s="344"/>
      <c r="AG557" s="344"/>
      <c r="AH557" s="344"/>
    </row>
    <row r="558" spans="1:34"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c r="AE558" s="344"/>
      <c r="AF558" s="344"/>
      <c r="AG558" s="344"/>
      <c r="AH558" s="344"/>
    </row>
    <row r="559" spans="1:34"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c r="AE559" s="344"/>
      <c r="AF559" s="344"/>
      <c r="AG559" s="344"/>
      <c r="AH559" s="344"/>
    </row>
    <row r="560" spans="1:34"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c r="AE560" s="344"/>
      <c r="AF560" s="344"/>
      <c r="AG560" s="344"/>
      <c r="AH560" s="344"/>
    </row>
    <row r="561" spans="1:34"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c r="AE561" s="344"/>
      <c r="AF561" s="344"/>
      <c r="AG561" s="344"/>
      <c r="AH561" s="344"/>
    </row>
    <row r="562" spans="1:34"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c r="AE562" s="344"/>
      <c r="AF562" s="344"/>
      <c r="AG562" s="344"/>
      <c r="AH562" s="344"/>
    </row>
    <row r="563" spans="1:34"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c r="AE563" s="344"/>
      <c r="AF563" s="344"/>
      <c r="AG563" s="344"/>
      <c r="AH563" s="344"/>
    </row>
    <row r="564" spans="1:34"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44"/>
      <c r="AF564" s="344"/>
      <c r="AG564" s="344"/>
      <c r="AH564" s="344"/>
    </row>
    <row r="565" spans="1:34"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c r="AE565" s="344"/>
      <c r="AF565" s="344"/>
      <c r="AG565" s="344"/>
      <c r="AH565" s="344"/>
    </row>
    <row r="566" spans="1:34"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c r="AE566" s="344"/>
      <c r="AF566" s="344"/>
      <c r="AG566" s="344"/>
      <c r="AH566" s="344"/>
    </row>
    <row r="567" spans="1:34"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c r="AE567" s="344"/>
      <c r="AF567" s="344"/>
      <c r="AG567" s="344"/>
      <c r="AH567" s="344"/>
    </row>
    <row r="568" spans="1:34"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c r="AE568" s="344"/>
      <c r="AF568" s="344"/>
      <c r="AG568" s="344"/>
      <c r="AH568" s="344"/>
    </row>
    <row r="569" spans="1:34"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344"/>
      <c r="AH569" s="344"/>
    </row>
    <row r="570" spans="1:34"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c r="AH570" s="344"/>
    </row>
    <row r="571" spans="1:34"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c r="AH571" s="344"/>
    </row>
    <row r="572" spans="1:34"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c r="AH572" s="344"/>
    </row>
    <row r="573" spans="1:34"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c r="AH573" s="344"/>
    </row>
    <row r="574" spans="1:34"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c r="AH574" s="344"/>
    </row>
    <row r="575" spans="1:34"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c r="AH575" s="344"/>
    </row>
    <row r="576" spans="1:34"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c r="AH576" s="344"/>
    </row>
    <row r="577" spans="1:34"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c r="AH577" s="344"/>
    </row>
    <row r="578" spans="1:34"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c r="AH578" s="344"/>
    </row>
    <row r="579" spans="1:34"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c r="AH579" s="344"/>
    </row>
    <row r="580" spans="1:34"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c r="AH580" s="344"/>
    </row>
    <row r="581" spans="1:34"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c r="AH581" s="344"/>
    </row>
    <row r="582" spans="1:34"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c r="AH582" s="344"/>
    </row>
    <row r="583" spans="1:34"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c r="AH583" s="344"/>
    </row>
    <row r="584" spans="1:34"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c r="AH584" s="344"/>
    </row>
    <row r="585" spans="1:34"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c r="AH585" s="344"/>
    </row>
    <row r="586" spans="1:34"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c r="AH586" s="344"/>
    </row>
    <row r="587" spans="1:34"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c r="AH587" s="344"/>
    </row>
    <row r="588" spans="1:34"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c r="AH588" s="344"/>
    </row>
    <row r="589" spans="1:34"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c r="AH589" s="344"/>
    </row>
    <row r="590" spans="1:34"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c r="AH590" s="344"/>
    </row>
    <row r="591" spans="1:34"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c r="AH591" s="344"/>
    </row>
    <row r="592" spans="1:34"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c r="AH592" s="344"/>
    </row>
    <row r="593" spans="1:34"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c r="AH593" s="344"/>
    </row>
    <row r="594" spans="1:34"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c r="AH594" s="344"/>
    </row>
    <row r="595" spans="1:34"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c r="AH595" s="344"/>
    </row>
    <row r="596" spans="1:34"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c r="AH596" s="344"/>
    </row>
    <row r="597" spans="1:34"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c r="AH597" s="344"/>
    </row>
    <row r="598" spans="1:34"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c r="AH598" s="344"/>
    </row>
    <row r="599" spans="1:34"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c r="AH599" s="344"/>
    </row>
    <row r="600" spans="1:34"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c r="AH600" s="344"/>
    </row>
    <row r="601" spans="1:34"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c r="AH601" s="344"/>
    </row>
    <row r="602" spans="1:34"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c r="AH602" s="344"/>
    </row>
    <row r="603" spans="1:34"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c r="AH603" s="344"/>
    </row>
    <row r="604" spans="1:34"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c r="AH604" s="344"/>
    </row>
    <row r="605" spans="1:34"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c r="AH605" s="344"/>
    </row>
    <row r="606" spans="1:34"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c r="AH606" s="344"/>
    </row>
    <row r="607" spans="1:34"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c r="AH607" s="344"/>
    </row>
    <row r="608" spans="1:34"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c r="AH608" s="344"/>
    </row>
    <row r="609" spans="1:34"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c r="AH609" s="344"/>
    </row>
    <row r="610" spans="1:34"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c r="AH610" s="344"/>
    </row>
    <row r="611" spans="1:34"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c r="AH611" s="344"/>
    </row>
    <row r="612" spans="1:34"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c r="AH612" s="344"/>
    </row>
    <row r="613" spans="1:34"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c r="AH613" s="344"/>
    </row>
    <row r="614" spans="1:34"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c r="AH614" s="344"/>
    </row>
    <row r="615" spans="1:34"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c r="AH615" s="344"/>
    </row>
    <row r="616" spans="1:34"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c r="AH616" s="344"/>
    </row>
    <row r="617" spans="1:34"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c r="AH617" s="344"/>
    </row>
    <row r="618" spans="1:34"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c r="AH618" s="344"/>
    </row>
    <row r="619" spans="1:34"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c r="AH619" s="344"/>
    </row>
    <row r="620" spans="1:34"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c r="AH620" s="344"/>
    </row>
    <row r="621" spans="1:34"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c r="AH621" s="344"/>
    </row>
    <row r="622" spans="1:34"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c r="AH622" s="344"/>
    </row>
    <row r="623" spans="1:34"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c r="AH623" s="344"/>
    </row>
    <row r="624" spans="1:34"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c r="AH624" s="344"/>
    </row>
    <row r="625" spans="1:34"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c r="AH625" s="344"/>
    </row>
    <row r="626" spans="1:34"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c r="AE626" s="344"/>
      <c r="AF626" s="344"/>
      <c r="AG626" s="344"/>
      <c r="AH626" s="344"/>
    </row>
    <row r="627" spans="1:34"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c r="AE627" s="344"/>
      <c r="AF627" s="344"/>
      <c r="AG627" s="344"/>
      <c r="AH627" s="344"/>
    </row>
    <row r="628" spans="1:34"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c r="AE628" s="344"/>
      <c r="AF628" s="344"/>
      <c r="AG628" s="344"/>
      <c r="AH628" s="344"/>
    </row>
    <row r="629" spans="1:34"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344"/>
      <c r="AF629" s="344"/>
      <c r="AG629" s="344"/>
      <c r="AH629" s="344"/>
    </row>
    <row r="630" spans="1:34"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c r="AE630" s="344"/>
      <c r="AF630" s="344"/>
      <c r="AG630" s="344"/>
      <c r="AH630" s="344"/>
    </row>
    <row r="631" spans="1:34"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c r="AE631" s="344"/>
      <c r="AF631" s="344"/>
      <c r="AG631" s="344"/>
      <c r="AH631" s="344"/>
    </row>
    <row r="632" spans="1:34"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c r="AE632" s="344"/>
      <c r="AF632" s="344"/>
      <c r="AG632" s="344"/>
      <c r="AH632" s="344"/>
    </row>
    <row r="633" spans="1:34"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44"/>
      <c r="AF633" s="344"/>
      <c r="AG633" s="344"/>
      <c r="AH633" s="344"/>
    </row>
    <row r="634" spans="1:34"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c r="AE634" s="344"/>
      <c r="AF634" s="344"/>
      <c r="AG634" s="344"/>
      <c r="AH634" s="344"/>
    </row>
    <row r="635" spans="1:34"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c r="AE635" s="344"/>
      <c r="AF635" s="344"/>
      <c r="AG635" s="344"/>
      <c r="AH635" s="344"/>
    </row>
    <row r="636" spans="1:34"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c r="AE636" s="344"/>
      <c r="AF636" s="344"/>
      <c r="AG636" s="344"/>
      <c r="AH636" s="344"/>
    </row>
    <row r="637" spans="1:34"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c r="AE637" s="344"/>
      <c r="AF637" s="344"/>
      <c r="AG637" s="344"/>
      <c r="AH637" s="344"/>
    </row>
    <row r="638" spans="1:34"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c r="AE638" s="344"/>
      <c r="AF638" s="344"/>
      <c r="AG638" s="344"/>
      <c r="AH638" s="344"/>
    </row>
    <row r="639" spans="1:34"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c r="AE639" s="344"/>
      <c r="AF639" s="344"/>
      <c r="AG639" s="344"/>
      <c r="AH639" s="344"/>
    </row>
    <row r="640" spans="1:34"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c r="AE640" s="344"/>
      <c r="AF640" s="344"/>
      <c r="AG640" s="344"/>
      <c r="AH640" s="344"/>
    </row>
    <row r="641" spans="1:34"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c r="AE641" s="344"/>
      <c r="AF641" s="344"/>
      <c r="AG641" s="344"/>
      <c r="AH641" s="344"/>
    </row>
    <row r="642" spans="1:34"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c r="AE642" s="344"/>
      <c r="AF642" s="344"/>
      <c r="AG642" s="344"/>
      <c r="AH642" s="344"/>
    </row>
    <row r="643" spans="1:34"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c r="AE643" s="344"/>
      <c r="AF643" s="344"/>
      <c r="AG643" s="344"/>
      <c r="AH643" s="344"/>
    </row>
    <row r="644" spans="1:34"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44"/>
      <c r="AF644" s="344"/>
      <c r="AG644" s="344"/>
      <c r="AH644" s="344"/>
    </row>
    <row r="645" spans="1:34"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44"/>
      <c r="AF645" s="344"/>
      <c r="AG645" s="344"/>
      <c r="AH645" s="344"/>
    </row>
    <row r="646" spans="1:34"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44"/>
      <c r="AF646" s="344"/>
      <c r="AG646" s="344"/>
      <c r="AH646" s="344"/>
    </row>
    <row r="647" spans="1:34"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c r="AE647" s="344"/>
      <c r="AF647" s="344"/>
      <c r="AG647" s="344"/>
      <c r="AH647" s="344"/>
    </row>
    <row r="648" spans="1:34"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c r="AE648" s="344"/>
      <c r="AF648" s="344"/>
      <c r="AG648" s="344"/>
      <c r="AH648" s="344"/>
    </row>
    <row r="649" spans="1:34"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c r="AE649" s="344"/>
      <c r="AF649" s="344"/>
      <c r="AG649" s="344"/>
      <c r="AH649" s="344"/>
    </row>
    <row r="650" spans="1:34"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c r="AE650" s="344"/>
      <c r="AF650" s="344"/>
      <c r="AG650" s="344"/>
      <c r="AH650" s="344"/>
    </row>
    <row r="651" spans="1:34"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c r="AH651" s="344"/>
    </row>
    <row r="652" spans="1:34"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c r="AH652" s="344"/>
    </row>
    <row r="653" spans="1:34"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c r="AH653" s="344"/>
    </row>
    <row r="654" spans="1:34"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c r="AE654" s="344"/>
      <c r="AF654" s="344"/>
      <c r="AG654" s="344"/>
      <c r="AH654" s="344"/>
    </row>
    <row r="655" spans="1:34"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c r="AE655" s="344"/>
      <c r="AF655" s="344"/>
      <c r="AG655" s="344"/>
      <c r="AH655" s="344"/>
    </row>
    <row r="656" spans="1:34"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c r="AE656" s="344"/>
      <c r="AF656" s="344"/>
      <c r="AG656" s="344"/>
      <c r="AH656" s="344"/>
    </row>
    <row r="657" spans="1:34"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44"/>
      <c r="AF657" s="344"/>
      <c r="AG657" s="344"/>
      <c r="AH657" s="344"/>
    </row>
    <row r="658" spans="1:34"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c r="AE658" s="344"/>
      <c r="AF658" s="344"/>
      <c r="AG658" s="344"/>
      <c r="AH658" s="344"/>
    </row>
    <row r="659" spans="1:34"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c r="AE659" s="344"/>
      <c r="AF659" s="344"/>
      <c r="AG659" s="344"/>
      <c r="AH659" s="344"/>
    </row>
    <row r="660" spans="1:34"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c r="AE660" s="344"/>
      <c r="AF660" s="344"/>
      <c r="AG660" s="344"/>
      <c r="AH660" s="344"/>
    </row>
    <row r="661" spans="1:34"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c r="AE661" s="344"/>
      <c r="AF661" s="344"/>
      <c r="AG661" s="344"/>
      <c r="AH661" s="344"/>
    </row>
    <row r="662" spans="1:34"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c r="AE662" s="344"/>
      <c r="AF662" s="344"/>
      <c r="AG662" s="344"/>
      <c r="AH662" s="344"/>
    </row>
    <row r="663" spans="1:34"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c r="AE663" s="344"/>
      <c r="AF663" s="344"/>
      <c r="AG663" s="344"/>
      <c r="AH663" s="344"/>
    </row>
    <row r="664" spans="1:34"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344"/>
      <c r="AF664" s="344"/>
      <c r="AG664" s="344"/>
      <c r="AH664" s="344"/>
    </row>
    <row r="665" spans="1:34"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c r="AE665" s="344"/>
      <c r="AF665" s="344"/>
      <c r="AG665" s="344"/>
      <c r="AH665" s="344"/>
    </row>
    <row r="666" spans="1:34"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c r="AE666" s="344"/>
      <c r="AF666" s="344"/>
      <c r="AG666" s="344"/>
      <c r="AH666" s="344"/>
    </row>
    <row r="667" spans="1:34"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c r="AE667" s="344"/>
      <c r="AF667" s="344"/>
      <c r="AG667" s="344"/>
      <c r="AH667" s="344"/>
    </row>
    <row r="668" spans="1:34"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c r="AE668" s="344"/>
      <c r="AF668" s="344"/>
      <c r="AG668" s="344"/>
      <c r="AH668" s="344"/>
    </row>
    <row r="669" spans="1:34"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44"/>
      <c r="AF669" s="344"/>
      <c r="AG669" s="344"/>
      <c r="AH669" s="344"/>
    </row>
    <row r="670" spans="1:34"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c r="AE670" s="344"/>
      <c r="AF670" s="344"/>
      <c r="AG670" s="344"/>
      <c r="AH670" s="344"/>
    </row>
    <row r="671" spans="1:34"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c r="AE671" s="344"/>
      <c r="AF671" s="344"/>
      <c r="AG671" s="344"/>
      <c r="AH671" s="344"/>
    </row>
    <row r="672" spans="1:34"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c r="AE672" s="344"/>
      <c r="AF672" s="344"/>
      <c r="AG672" s="344"/>
      <c r="AH672" s="344"/>
    </row>
    <row r="673" spans="1:34"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c r="AE673" s="344"/>
      <c r="AF673" s="344"/>
      <c r="AG673" s="344"/>
      <c r="AH673" s="344"/>
    </row>
    <row r="674" spans="1:34"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c r="AE674" s="344"/>
      <c r="AF674" s="344"/>
      <c r="AG674" s="344"/>
      <c r="AH674" s="344"/>
    </row>
    <row r="675" spans="1:34"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c r="AE675" s="344"/>
      <c r="AF675" s="344"/>
      <c r="AG675" s="344"/>
      <c r="AH675" s="344"/>
    </row>
    <row r="676" spans="1:34"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c r="AE676" s="344"/>
      <c r="AF676" s="344"/>
      <c r="AG676" s="344"/>
      <c r="AH676" s="344"/>
    </row>
    <row r="677" spans="1:34"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c r="AE677" s="344"/>
      <c r="AF677" s="344"/>
      <c r="AG677" s="344"/>
      <c r="AH677" s="344"/>
    </row>
    <row r="678" spans="1:34"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c r="AE678" s="344"/>
      <c r="AF678" s="344"/>
      <c r="AG678" s="344"/>
      <c r="AH678" s="344"/>
    </row>
    <row r="679" spans="1:34"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c r="AE679" s="344"/>
      <c r="AF679" s="344"/>
      <c r="AG679" s="344"/>
      <c r="AH679" s="344"/>
    </row>
    <row r="680" spans="1:34"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44"/>
      <c r="AF680" s="344"/>
      <c r="AG680" s="344"/>
      <c r="AH680" s="344"/>
    </row>
    <row r="681" spans="1:34"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c r="AE681" s="344"/>
      <c r="AF681" s="344"/>
      <c r="AG681" s="344"/>
      <c r="AH681" s="344"/>
    </row>
    <row r="682" spans="1:34"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c r="AE682" s="344"/>
      <c r="AF682" s="344"/>
      <c r="AG682" s="344"/>
      <c r="AH682" s="344"/>
    </row>
    <row r="683" spans="1:34"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c r="AE683" s="344"/>
      <c r="AF683" s="344"/>
      <c r="AG683" s="344"/>
      <c r="AH683" s="344"/>
    </row>
    <row r="684" spans="1:34"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c r="AE684" s="344"/>
      <c r="AF684" s="344"/>
      <c r="AG684" s="344"/>
      <c r="AH684" s="344"/>
    </row>
    <row r="685" spans="1:34"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c r="AE685" s="344"/>
      <c r="AF685" s="344"/>
      <c r="AG685" s="344"/>
      <c r="AH685" s="344"/>
    </row>
    <row r="686" spans="1:34"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c r="AE686" s="344"/>
      <c r="AF686" s="344"/>
      <c r="AG686" s="344"/>
      <c r="AH686" s="344"/>
    </row>
    <row r="687" spans="1:34"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c r="AE687" s="344"/>
      <c r="AF687" s="344"/>
      <c r="AG687" s="344"/>
      <c r="AH687" s="344"/>
    </row>
    <row r="688" spans="1:34"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c r="AE688" s="344"/>
      <c r="AF688" s="344"/>
      <c r="AG688" s="344"/>
      <c r="AH688" s="344"/>
    </row>
    <row r="689" spans="1:34"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c r="AE689" s="344"/>
      <c r="AF689" s="344"/>
      <c r="AG689" s="344"/>
      <c r="AH689" s="344"/>
    </row>
    <row r="690" spans="1:34"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c r="AE690" s="344"/>
      <c r="AF690" s="344"/>
      <c r="AG690" s="344"/>
      <c r="AH690" s="344"/>
    </row>
    <row r="691" spans="1:34"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c r="AE691" s="344"/>
      <c r="AF691" s="344"/>
      <c r="AG691" s="344"/>
      <c r="AH691" s="344"/>
    </row>
    <row r="692" spans="1:34"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c r="AE692" s="344"/>
      <c r="AF692" s="344"/>
      <c r="AG692" s="344"/>
      <c r="AH692" s="344"/>
    </row>
    <row r="693" spans="1:34"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44"/>
      <c r="AF693" s="344"/>
      <c r="AG693" s="344"/>
      <c r="AH693" s="344"/>
    </row>
    <row r="694" spans="1:34"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44"/>
      <c r="AF694" s="344"/>
      <c r="AG694" s="344"/>
      <c r="AH694" s="344"/>
    </row>
    <row r="695" spans="1:34"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44"/>
      <c r="AF695" s="344"/>
      <c r="AG695" s="344"/>
      <c r="AH695" s="344"/>
    </row>
    <row r="696" spans="1:34"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c r="AE696" s="344"/>
      <c r="AF696" s="344"/>
      <c r="AG696" s="344"/>
      <c r="AH696" s="344"/>
    </row>
    <row r="697" spans="1:34"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c r="AE697" s="344"/>
      <c r="AF697" s="344"/>
      <c r="AG697" s="344"/>
      <c r="AH697" s="344"/>
    </row>
    <row r="698" spans="1:34"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c r="AE698" s="344"/>
      <c r="AF698" s="344"/>
      <c r="AG698" s="344"/>
      <c r="AH698" s="344"/>
    </row>
    <row r="699" spans="1:34"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c r="AE699" s="344"/>
      <c r="AF699" s="344"/>
      <c r="AG699" s="344"/>
      <c r="AH699" s="344"/>
    </row>
    <row r="700" spans="1:34"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c r="AE700" s="344"/>
      <c r="AF700" s="344"/>
      <c r="AG700" s="344"/>
      <c r="AH700" s="344"/>
    </row>
    <row r="701" spans="1:34"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44"/>
      <c r="AF701" s="344"/>
      <c r="AG701" s="344"/>
      <c r="AH701" s="344"/>
    </row>
    <row r="702" spans="1:34"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c r="AE702" s="344"/>
      <c r="AF702" s="344"/>
      <c r="AG702" s="344"/>
      <c r="AH702" s="344"/>
    </row>
    <row r="703" spans="1:34"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c r="AE703" s="344"/>
      <c r="AF703" s="344"/>
      <c r="AG703" s="344"/>
      <c r="AH703" s="344"/>
    </row>
    <row r="704" spans="1:34"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row>
    <row r="705" spans="1:34"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c r="AE705" s="344"/>
      <c r="AF705" s="344"/>
      <c r="AG705" s="344"/>
      <c r="AH705" s="344"/>
    </row>
    <row r="706" spans="1:34"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c r="AE706" s="344"/>
      <c r="AF706" s="344"/>
      <c r="AG706" s="344"/>
      <c r="AH706" s="344"/>
    </row>
    <row r="707" spans="1:34"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c r="AE707" s="344"/>
      <c r="AF707" s="344"/>
      <c r="AG707" s="344"/>
      <c r="AH707" s="344"/>
    </row>
    <row r="708" spans="1:34"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44"/>
      <c r="AF708" s="344"/>
      <c r="AG708" s="344"/>
      <c r="AH708" s="344"/>
    </row>
    <row r="709" spans="1:34"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c r="AE709" s="344"/>
      <c r="AF709" s="344"/>
      <c r="AG709" s="344"/>
      <c r="AH709" s="344"/>
    </row>
    <row r="710" spans="1:34"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344"/>
      <c r="AF710" s="344"/>
      <c r="AG710" s="344"/>
      <c r="AH710" s="344"/>
    </row>
    <row r="711" spans="1:34"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c r="AE711" s="344"/>
      <c r="AF711" s="344"/>
      <c r="AG711" s="344"/>
      <c r="AH711" s="344"/>
    </row>
    <row r="712" spans="1:34"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c r="AE712" s="344"/>
      <c r="AF712" s="344"/>
      <c r="AG712" s="344"/>
      <c r="AH712" s="344"/>
    </row>
    <row r="713" spans="1:34"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c r="AE713" s="344"/>
      <c r="AF713" s="344"/>
      <c r="AG713" s="344"/>
      <c r="AH713" s="344"/>
    </row>
    <row r="714" spans="1:34"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c r="AE714" s="344"/>
      <c r="AF714" s="344"/>
      <c r="AG714" s="344"/>
      <c r="AH714" s="344"/>
    </row>
    <row r="715" spans="1:34"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c r="AE715" s="344"/>
      <c r="AF715" s="344"/>
      <c r="AG715" s="344"/>
      <c r="AH715" s="344"/>
    </row>
    <row r="716" spans="1:34"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c r="AE716" s="344"/>
      <c r="AF716" s="344"/>
      <c r="AG716" s="344"/>
      <c r="AH716" s="344"/>
    </row>
    <row r="717" spans="1:34"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c r="AE717" s="344"/>
      <c r="AF717" s="344"/>
      <c r="AG717" s="344"/>
      <c r="AH717" s="344"/>
    </row>
    <row r="718" spans="1:34"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c r="AE718" s="344"/>
      <c r="AF718" s="344"/>
      <c r="AG718" s="344"/>
      <c r="AH718" s="344"/>
    </row>
    <row r="719" spans="1:34"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c r="AE719" s="344"/>
      <c r="AF719" s="344"/>
      <c r="AG719" s="344"/>
      <c r="AH719" s="344"/>
    </row>
    <row r="720" spans="1:34"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c r="AE720" s="344"/>
      <c r="AF720" s="344"/>
      <c r="AG720" s="344"/>
      <c r="AH720" s="344"/>
    </row>
    <row r="721" spans="1:34"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c r="AE721" s="344"/>
      <c r="AF721" s="344"/>
      <c r="AG721" s="344"/>
      <c r="AH721" s="344"/>
    </row>
    <row r="722" spans="1:34"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44"/>
      <c r="AF722" s="344"/>
      <c r="AG722" s="344"/>
      <c r="AH722" s="344"/>
    </row>
    <row r="723" spans="1:34"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c r="AE723" s="344"/>
      <c r="AF723" s="344"/>
      <c r="AG723" s="344"/>
      <c r="AH723" s="344"/>
    </row>
    <row r="724" spans="1:34"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c r="AE724" s="344"/>
      <c r="AF724" s="344"/>
      <c r="AG724" s="344"/>
      <c r="AH724" s="344"/>
    </row>
    <row r="725" spans="1:34"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c r="AE725" s="344"/>
      <c r="AF725" s="344"/>
      <c r="AG725" s="344"/>
      <c r="AH725" s="344"/>
    </row>
    <row r="726" spans="1:34"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c r="AE726" s="344"/>
      <c r="AF726" s="344"/>
      <c r="AG726" s="344"/>
      <c r="AH726" s="344"/>
    </row>
    <row r="727" spans="1:34"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344"/>
      <c r="AF727" s="344"/>
      <c r="AG727" s="344"/>
      <c r="AH727" s="344"/>
    </row>
    <row r="728" spans="1:34"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c r="AE728" s="344"/>
      <c r="AF728" s="344"/>
      <c r="AG728" s="344"/>
      <c r="AH728" s="344"/>
    </row>
    <row r="729" spans="1:34"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c r="AE729" s="344"/>
      <c r="AF729" s="344"/>
      <c r="AG729" s="344"/>
      <c r="AH729" s="344"/>
    </row>
    <row r="730" spans="1:34"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c r="AE730" s="344"/>
      <c r="AF730" s="344"/>
      <c r="AG730" s="344"/>
      <c r="AH730" s="344"/>
    </row>
    <row r="731" spans="1:34"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c r="AE731" s="344"/>
      <c r="AF731" s="344"/>
      <c r="AG731" s="344"/>
      <c r="AH731" s="344"/>
    </row>
    <row r="732" spans="1:34"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44"/>
      <c r="AF732" s="344"/>
      <c r="AG732" s="344"/>
      <c r="AH732" s="344"/>
    </row>
    <row r="733" spans="1:34"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c r="AE733" s="344"/>
      <c r="AF733" s="344"/>
      <c r="AG733" s="344"/>
      <c r="AH733" s="344"/>
    </row>
    <row r="734" spans="1:34"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c r="AE734" s="344"/>
      <c r="AF734" s="344"/>
      <c r="AG734" s="344"/>
      <c r="AH734" s="344"/>
    </row>
    <row r="735" spans="1:34"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c r="AE735" s="344"/>
      <c r="AF735" s="344"/>
      <c r="AG735" s="344"/>
      <c r="AH735" s="344"/>
    </row>
    <row r="736" spans="1:34"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344"/>
      <c r="AF736" s="344"/>
      <c r="AG736" s="344"/>
      <c r="AH736" s="344"/>
    </row>
    <row r="737" spans="1:34"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c r="AE737" s="344"/>
      <c r="AF737" s="344"/>
      <c r="AG737" s="344"/>
      <c r="AH737" s="344"/>
    </row>
    <row r="738" spans="1:34"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c r="AE738" s="344"/>
      <c r="AF738" s="344"/>
      <c r="AG738" s="344"/>
      <c r="AH738" s="344"/>
    </row>
    <row r="739" spans="1:34"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c r="AE739" s="344"/>
      <c r="AF739" s="344"/>
      <c r="AG739" s="344"/>
      <c r="AH739" s="344"/>
    </row>
    <row r="740" spans="1:34"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c r="AE740" s="344"/>
      <c r="AF740" s="344"/>
      <c r="AG740" s="344"/>
      <c r="AH740" s="344"/>
    </row>
    <row r="741" spans="1:34"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c r="AE741" s="344"/>
      <c r="AF741" s="344"/>
      <c r="AG741" s="344"/>
      <c r="AH741" s="344"/>
    </row>
    <row r="742" spans="1:34"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c r="AE742" s="344"/>
      <c r="AF742" s="344"/>
      <c r="AG742" s="344"/>
      <c r="AH742" s="344"/>
    </row>
    <row r="743" spans="1:34"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c r="AE743" s="344"/>
      <c r="AF743" s="344"/>
      <c r="AG743" s="344"/>
      <c r="AH743" s="344"/>
    </row>
    <row r="744" spans="1:34"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c r="AE744" s="344"/>
      <c r="AF744" s="344"/>
      <c r="AG744" s="344"/>
      <c r="AH744" s="344"/>
    </row>
    <row r="745" spans="1:34"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44"/>
      <c r="AF745" s="344"/>
      <c r="AG745" s="344"/>
      <c r="AH745" s="344"/>
    </row>
    <row r="746" spans="1:34"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44"/>
      <c r="AF746" s="344"/>
      <c r="AG746" s="344"/>
      <c r="AH746" s="344"/>
    </row>
    <row r="747" spans="1:34"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44"/>
      <c r="AF747" s="344"/>
      <c r="AG747" s="344"/>
      <c r="AH747" s="344"/>
    </row>
    <row r="748" spans="1:34"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c r="AE748" s="344"/>
      <c r="AF748" s="344"/>
      <c r="AG748" s="344"/>
      <c r="AH748" s="344"/>
    </row>
    <row r="749" spans="1:34"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c r="AE749" s="344"/>
      <c r="AF749" s="344"/>
      <c r="AG749" s="344"/>
      <c r="AH749" s="344"/>
    </row>
    <row r="750" spans="1:34"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c r="AE750" s="344"/>
      <c r="AF750" s="344"/>
      <c r="AG750" s="344"/>
      <c r="AH750" s="344"/>
    </row>
    <row r="751" spans="1:34"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c r="AE751" s="344"/>
      <c r="AF751" s="344"/>
      <c r="AG751" s="344"/>
      <c r="AH751" s="344"/>
    </row>
    <row r="752" spans="1:34"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c r="AE752" s="344"/>
      <c r="AF752" s="344"/>
      <c r="AG752" s="344"/>
      <c r="AH752" s="344"/>
    </row>
    <row r="753" spans="1:34"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44"/>
      <c r="AF753" s="344"/>
      <c r="AG753" s="344"/>
      <c r="AH753" s="344"/>
    </row>
    <row r="754" spans="1:34"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c r="AE754" s="344"/>
      <c r="AF754" s="344"/>
      <c r="AG754" s="344"/>
      <c r="AH754" s="344"/>
    </row>
    <row r="755" spans="1:34"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c r="AE755" s="344"/>
      <c r="AF755" s="344"/>
      <c r="AG755" s="344"/>
      <c r="AH755" s="344"/>
    </row>
    <row r="756" spans="1:34"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c r="AE756" s="344"/>
      <c r="AF756" s="344"/>
      <c r="AG756" s="344"/>
      <c r="AH756" s="344"/>
    </row>
    <row r="757" spans="1:34"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c r="AE757" s="344"/>
      <c r="AF757" s="344"/>
      <c r="AG757" s="344"/>
      <c r="AH757" s="344"/>
    </row>
    <row r="758" spans="1:34"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c r="AE758" s="344"/>
      <c r="AF758" s="344"/>
      <c r="AG758" s="344"/>
      <c r="AH758" s="344"/>
    </row>
    <row r="759" spans="1:34"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c r="AE759" s="344"/>
      <c r="AF759" s="344"/>
      <c r="AG759" s="344"/>
      <c r="AH759" s="344"/>
    </row>
    <row r="760" spans="1:34"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44"/>
      <c r="AF760" s="344"/>
      <c r="AG760" s="344"/>
      <c r="AH760" s="344"/>
    </row>
    <row r="761" spans="1:34"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c r="AE761" s="344"/>
      <c r="AF761" s="344"/>
      <c r="AG761" s="344"/>
      <c r="AH761" s="344"/>
    </row>
    <row r="762" spans="1:34"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344"/>
      <c r="AF762" s="344"/>
      <c r="AG762" s="344"/>
      <c r="AH762" s="344"/>
    </row>
    <row r="763" spans="1:34"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c r="AE763" s="344"/>
      <c r="AF763" s="344"/>
      <c r="AG763" s="344"/>
      <c r="AH763" s="344"/>
    </row>
    <row r="764" spans="1:34"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c r="AE764" s="344"/>
      <c r="AF764" s="344"/>
      <c r="AG764" s="344"/>
      <c r="AH764" s="344"/>
    </row>
    <row r="765" spans="1:34"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c r="AE765" s="344"/>
      <c r="AF765" s="344"/>
      <c r="AG765" s="344"/>
      <c r="AH765" s="344"/>
    </row>
    <row r="766" spans="1:34"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c r="AF766" s="344"/>
      <c r="AG766" s="344"/>
      <c r="AH766" s="344"/>
    </row>
    <row r="767" spans="1:34"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c r="AE767" s="344"/>
      <c r="AF767" s="344"/>
      <c r="AG767" s="344"/>
      <c r="AH767" s="344"/>
    </row>
    <row r="768" spans="1:34"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c r="AE768" s="344"/>
      <c r="AF768" s="344"/>
      <c r="AG768" s="344"/>
      <c r="AH768" s="344"/>
    </row>
    <row r="769" spans="1:34"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row>
    <row r="770" spans="1:34"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c r="AE770" s="344"/>
      <c r="AF770" s="344"/>
      <c r="AG770" s="344"/>
      <c r="AH770" s="344"/>
    </row>
    <row r="771" spans="1:34"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c r="AE771" s="344"/>
      <c r="AF771" s="344"/>
      <c r="AG771" s="344"/>
      <c r="AH771" s="344"/>
    </row>
    <row r="772" spans="1:34"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c r="AE772" s="344"/>
      <c r="AF772" s="344"/>
      <c r="AG772" s="344"/>
      <c r="AH772" s="344"/>
    </row>
    <row r="773" spans="1:34"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c r="AE773" s="344"/>
      <c r="AF773" s="344"/>
      <c r="AG773" s="344"/>
      <c r="AH773" s="344"/>
    </row>
    <row r="774" spans="1:34"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44"/>
      <c r="AF774" s="344"/>
      <c r="AG774" s="344"/>
      <c r="AH774" s="344"/>
    </row>
    <row r="775" spans="1:34"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c r="AE775" s="344"/>
      <c r="AF775" s="344"/>
      <c r="AG775" s="344"/>
      <c r="AH775" s="344"/>
    </row>
    <row r="776" spans="1:34"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c r="AE776" s="344"/>
      <c r="AF776" s="344"/>
      <c r="AG776" s="344"/>
      <c r="AH776" s="344"/>
    </row>
    <row r="777" spans="1:34"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c r="AE777" s="344"/>
      <c r="AF777" s="344"/>
      <c r="AG777" s="344"/>
      <c r="AH777" s="344"/>
    </row>
    <row r="778" spans="1:34"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c r="AE778" s="344"/>
      <c r="AF778" s="344"/>
      <c r="AG778" s="344"/>
      <c r="AH778" s="344"/>
    </row>
    <row r="779" spans="1:34"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44"/>
      <c r="AF779" s="344"/>
      <c r="AG779" s="344"/>
      <c r="AH779" s="344"/>
    </row>
    <row r="780" spans="1:34"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c r="AE780" s="344"/>
      <c r="AF780" s="344"/>
      <c r="AG780" s="344"/>
      <c r="AH780" s="344"/>
    </row>
    <row r="781" spans="1:34"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c r="AE781" s="344"/>
      <c r="AF781" s="344"/>
      <c r="AG781" s="344"/>
      <c r="AH781" s="344"/>
    </row>
    <row r="782" spans="1:34"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344"/>
      <c r="AF782" s="344"/>
      <c r="AG782" s="344"/>
      <c r="AH782" s="344"/>
    </row>
    <row r="783" spans="1:34"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c r="AE783" s="344"/>
      <c r="AF783" s="344"/>
      <c r="AG783" s="344"/>
      <c r="AH783" s="344"/>
    </row>
    <row r="784" spans="1:34"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c r="AE784" s="344"/>
      <c r="AF784" s="344"/>
      <c r="AG784" s="344"/>
      <c r="AH784" s="344"/>
    </row>
    <row r="785" spans="1:34"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c r="AE785" s="344"/>
      <c r="AF785" s="344"/>
      <c r="AG785" s="344"/>
      <c r="AH785" s="344"/>
    </row>
    <row r="786" spans="1:34"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c r="AE786" s="344"/>
      <c r="AF786" s="344"/>
      <c r="AG786" s="344"/>
      <c r="AH786" s="344"/>
    </row>
    <row r="787" spans="1:34"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c r="AE787" s="344"/>
      <c r="AF787" s="344"/>
      <c r="AG787" s="344"/>
      <c r="AH787" s="344"/>
    </row>
    <row r="788" spans="1:34"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c r="AE788" s="344"/>
      <c r="AF788" s="344"/>
      <c r="AG788" s="344"/>
      <c r="AH788" s="344"/>
    </row>
    <row r="789" spans="1:34"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c r="AE789" s="344"/>
      <c r="AF789" s="344"/>
      <c r="AG789" s="344"/>
      <c r="AH789" s="344"/>
    </row>
    <row r="790" spans="1:34"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c r="AE790" s="344"/>
      <c r="AF790" s="344"/>
      <c r="AG790" s="344"/>
      <c r="AH790" s="344"/>
    </row>
    <row r="791" spans="1:34"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344"/>
      <c r="AF791" s="344"/>
      <c r="AG791" s="344"/>
      <c r="AH791" s="344"/>
    </row>
    <row r="792" spans="1:34"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c r="AE792" s="344"/>
      <c r="AF792" s="344"/>
      <c r="AG792" s="344"/>
      <c r="AH792" s="344"/>
    </row>
    <row r="793" spans="1:34"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c r="AE793" s="344"/>
      <c r="AF793" s="344"/>
      <c r="AG793" s="344"/>
      <c r="AH793" s="344"/>
    </row>
    <row r="794" spans="1:34"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44"/>
      <c r="AF794" s="344"/>
      <c r="AG794" s="344"/>
      <c r="AH794" s="344"/>
    </row>
    <row r="795" spans="1:34"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44"/>
      <c r="AF795" s="344"/>
      <c r="AG795" s="344"/>
      <c r="AH795" s="344"/>
    </row>
    <row r="796" spans="1:34"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44"/>
      <c r="AF796" s="344"/>
      <c r="AG796" s="344"/>
      <c r="AH796" s="344"/>
    </row>
    <row r="797" spans="1:34"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c r="AE797" s="344"/>
      <c r="AF797" s="344"/>
      <c r="AG797" s="344"/>
      <c r="AH797" s="344"/>
    </row>
    <row r="798" spans="1:34"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c r="AE798" s="344"/>
      <c r="AF798" s="344"/>
      <c r="AG798" s="344"/>
      <c r="AH798" s="344"/>
    </row>
    <row r="799" spans="1:34"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c r="AE799" s="344"/>
      <c r="AF799" s="344"/>
      <c r="AG799" s="344"/>
      <c r="AH799" s="344"/>
    </row>
    <row r="800" spans="1:34"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c r="AE800" s="344"/>
      <c r="AF800" s="344"/>
      <c r="AG800" s="344"/>
      <c r="AH800" s="344"/>
    </row>
    <row r="801" spans="1:34"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c r="AE801" s="344"/>
      <c r="AF801" s="344"/>
      <c r="AG801" s="344"/>
      <c r="AH801" s="344"/>
    </row>
    <row r="802" spans="1:34"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c r="AE802" s="344"/>
      <c r="AF802" s="344"/>
      <c r="AG802" s="344"/>
      <c r="AH802" s="344"/>
    </row>
    <row r="803" spans="1:34"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44"/>
      <c r="AF803" s="344"/>
      <c r="AG803" s="344"/>
      <c r="AH803" s="344"/>
    </row>
    <row r="804" spans="1:34"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c r="AE804" s="344"/>
      <c r="AF804" s="344"/>
      <c r="AG804" s="344"/>
      <c r="AH804" s="344"/>
    </row>
    <row r="805" spans="1:34"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c r="AE805" s="344"/>
      <c r="AF805" s="344"/>
      <c r="AG805" s="344"/>
      <c r="AH805" s="344"/>
    </row>
    <row r="806" spans="1:34"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c r="AE806" s="344"/>
      <c r="AF806" s="344"/>
      <c r="AG806" s="344"/>
      <c r="AH806" s="344"/>
    </row>
    <row r="807" spans="1:34"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c r="AE807" s="344"/>
      <c r="AF807" s="344"/>
      <c r="AG807" s="344"/>
      <c r="AH807" s="344"/>
    </row>
    <row r="808" spans="1:34"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c r="AE808" s="344"/>
      <c r="AF808" s="344"/>
      <c r="AG808" s="344"/>
      <c r="AH808" s="344"/>
    </row>
    <row r="809" spans="1:34"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c r="AE809" s="344"/>
      <c r="AF809" s="344"/>
      <c r="AG809" s="344"/>
      <c r="AH809" s="344"/>
    </row>
    <row r="810" spans="1:34"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c r="AE810" s="344"/>
      <c r="AF810" s="344"/>
      <c r="AG810" s="344"/>
      <c r="AH810" s="344"/>
    </row>
    <row r="811" spans="1:34"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44"/>
      <c r="AF811" s="344"/>
      <c r="AG811" s="344"/>
      <c r="AH811" s="344"/>
    </row>
    <row r="812" spans="1:34"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344"/>
      <c r="AF812" s="344"/>
      <c r="AG812" s="344"/>
      <c r="AH812" s="344"/>
    </row>
    <row r="813" spans="1:34"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c r="AE813" s="344"/>
      <c r="AF813" s="344"/>
      <c r="AG813" s="344"/>
      <c r="AH813" s="344"/>
    </row>
    <row r="814" spans="1:34"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c r="AE814" s="344"/>
      <c r="AF814" s="344"/>
      <c r="AG814" s="344"/>
      <c r="AH814" s="344"/>
    </row>
    <row r="815" spans="1:34"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c r="AE815" s="344"/>
      <c r="AF815" s="344"/>
      <c r="AG815" s="344"/>
      <c r="AH815" s="344"/>
    </row>
    <row r="816" spans="1:34"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c r="AE816" s="344"/>
      <c r="AF816" s="344"/>
      <c r="AG816" s="344"/>
      <c r="AH816" s="344"/>
    </row>
    <row r="817" spans="1:34"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c r="AE817" s="344"/>
      <c r="AF817" s="344"/>
      <c r="AG817" s="344"/>
      <c r="AH817" s="344"/>
    </row>
    <row r="818" spans="1:34"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c r="AE818" s="344"/>
      <c r="AF818" s="344"/>
      <c r="AG818" s="344"/>
      <c r="AH818" s="344"/>
    </row>
    <row r="819" spans="1:34"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c r="AE819" s="344"/>
      <c r="AF819" s="344"/>
      <c r="AG819" s="344"/>
      <c r="AH819" s="344"/>
    </row>
    <row r="820" spans="1:34"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c r="AE820" s="344"/>
      <c r="AF820" s="344"/>
      <c r="AG820" s="344"/>
      <c r="AH820" s="344"/>
    </row>
    <row r="821" spans="1:34"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344"/>
      <c r="AF821" s="344"/>
      <c r="AG821" s="344"/>
      <c r="AH821" s="344"/>
    </row>
    <row r="822" spans="1:34"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c r="AE822" s="344"/>
      <c r="AF822" s="344"/>
      <c r="AG822" s="344"/>
      <c r="AH822" s="344"/>
    </row>
    <row r="823" spans="1:34"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c r="AH823" s="344"/>
    </row>
    <row r="824" spans="1:34"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c r="AE824" s="344"/>
      <c r="AF824" s="344"/>
      <c r="AG824" s="344"/>
      <c r="AH824" s="344"/>
    </row>
    <row r="825" spans="1:34"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c r="AE825" s="344"/>
      <c r="AF825" s="344"/>
      <c r="AG825" s="344"/>
      <c r="AH825" s="344"/>
    </row>
    <row r="826" spans="1:34"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c r="AE826" s="344"/>
      <c r="AF826" s="344"/>
      <c r="AG826" s="344"/>
      <c r="AH826" s="344"/>
    </row>
    <row r="827" spans="1:34"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44"/>
      <c r="AF827" s="344"/>
      <c r="AG827" s="344"/>
      <c r="AH827" s="344"/>
    </row>
    <row r="828" spans="1:34"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c r="AE828" s="344"/>
      <c r="AF828" s="344"/>
      <c r="AG828" s="344"/>
      <c r="AH828" s="344"/>
    </row>
    <row r="829" spans="1:34"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c r="AE829" s="344"/>
      <c r="AF829" s="344"/>
      <c r="AG829" s="344"/>
      <c r="AH829" s="344"/>
    </row>
    <row r="830" spans="1:34"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c r="AE830" s="344"/>
      <c r="AF830" s="344"/>
      <c r="AG830" s="344"/>
      <c r="AH830" s="344"/>
    </row>
    <row r="831" spans="1:34"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44"/>
      <c r="AF831" s="344"/>
      <c r="AG831" s="344"/>
      <c r="AH831" s="344"/>
    </row>
    <row r="832" spans="1:34"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c r="AE832" s="344"/>
      <c r="AF832" s="344"/>
      <c r="AG832" s="344"/>
      <c r="AH832" s="344"/>
    </row>
    <row r="833" spans="1:34"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c r="AE833" s="344"/>
      <c r="AF833" s="344"/>
      <c r="AG833" s="344"/>
      <c r="AH833" s="344"/>
    </row>
    <row r="834" spans="1:34"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c r="AE834" s="344"/>
      <c r="AF834" s="344"/>
      <c r="AG834" s="344"/>
      <c r="AH834" s="344"/>
    </row>
    <row r="835" spans="1:34"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344"/>
      <c r="AF835" s="344"/>
      <c r="AG835" s="344"/>
      <c r="AH835" s="344"/>
    </row>
    <row r="836" spans="1:34"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c r="AE836" s="344"/>
      <c r="AF836" s="344"/>
      <c r="AG836" s="344"/>
      <c r="AH836" s="344"/>
    </row>
    <row r="837" spans="1:34"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c r="AE837" s="344"/>
      <c r="AF837" s="344"/>
      <c r="AG837" s="344"/>
      <c r="AH837" s="344"/>
    </row>
    <row r="838" spans="1:34"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c r="AE838" s="344"/>
      <c r="AF838" s="344"/>
      <c r="AG838" s="344"/>
      <c r="AH838" s="344"/>
    </row>
    <row r="839" spans="1:34"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c r="AE839" s="344"/>
      <c r="AF839" s="344"/>
      <c r="AG839" s="344"/>
      <c r="AH839" s="344"/>
    </row>
    <row r="840" spans="1:34"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c r="AE840" s="344"/>
      <c r="AF840" s="344"/>
      <c r="AG840" s="344"/>
      <c r="AH840" s="344"/>
    </row>
    <row r="841" spans="1:34"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c r="AE841" s="344"/>
      <c r="AF841" s="344"/>
      <c r="AG841" s="344"/>
      <c r="AH841" s="344"/>
    </row>
    <row r="842" spans="1:34"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c r="AE842" s="344"/>
      <c r="AF842" s="344"/>
      <c r="AG842" s="344"/>
      <c r="AH842" s="344"/>
    </row>
    <row r="843" spans="1:34"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c r="AE843" s="344"/>
      <c r="AF843" s="344"/>
      <c r="AG843" s="344"/>
      <c r="AH843" s="344"/>
    </row>
    <row r="844" spans="1:34"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344"/>
      <c r="AF844" s="344"/>
      <c r="AG844" s="344"/>
      <c r="AH844" s="344"/>
    </row>
    <row r="845" spans="1:34"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c r="AE845" s="344"/>
      <c r="AF845" s="344"/>
      <c r="AG845" s="344"/>
      <c r="AH845" s="344"/>
    </row>
    <row r="846" spans="1:34"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44"/>
      <c r="AF846" s="344"/>
      <c r="AG846" s="344"/>
      <c r="AH846" s="344"/>
    </row>
    <row r="847" spans="1:34"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44"/>
      <c r="AF847" s="344"/>
      <c r="AG847" s="344"/>
      <c r="AH847" s="344"/>
    </row>
    <row r="848" spans="1:34"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44"/>
      <c r="AF848" s="344"/>
      <c r="AG848" s="344"/>
      <c r="AH848" s="344"/>
    </row>
    <row r="849" spans="1:34"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c r="AE849" s="344"/>
      <c r="AF849" s="344"/>
      <c r="AG849" s="344"/>
      <c r="AH849" s="344"/>
    </row>
    <row r="850" spans="1:34"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c r="AE850" s="344"/>
      <c r="AF850" s="344"/>
      <c r="AG850" s="344"/>
      <c r="AH850" s="344"/>
    </row>
    <row r="851" spans="1:34"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c r="AE851" s="344"/>
      <c r="AF851" s="344"/>
      <c r="AG851" s="344"/>
      <c r="AH851" s="344"/>
    </row>
    <row r="852" spans="1:34"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c r="AE852" s="344"/>
      <c r="AF852" s="344"/>
      <c r="AG852" s="344"/>
      <c r="AH852" s="344"/>
    </row>
    <row r="853" spans="1:34"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c r="AE853" s="344"/>
      <c r="AF853" s="344"/>
      <c r="AG853" s="344"/>
      <c r="AH853" s="344"/>
    </row>
    <row r="854" spans="1:34"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c r="AE854" s="344"/>
      <c r="AF854" s="344"/>
      <c r="AG854" s="344"/>
      <c r="AH854" s="344"/>
    </row>
    <row r="855" spans="1:34"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44"/>
      <c r="AF855" s="344"/>
      <c r="AG855" s="344"/>
      <c r="AH855" s="344"/>
    </row>
    <row r="856" spans="1:34"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c r="AE856" s="344"/>
      <c r="AF856" s="344"/>
      <c r="AG856" s="344"/>
      <c r="AH856" s="344"/>
    </row>
    <row r="857" spans="1:34"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c r="AE857" s="344"/>
      <c r="AF857" s="344"/>
      <c r="AG857" s="344"/>
      <c r="AH857" s="344"/>
    </row>
    <row r="858" spans="1:34"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c r="AE858" s="344"/>
      <c r="AF858" s="344"/>
      <c r="AG858" s="344"/>
      <c r="AH858" s="344"/>
    </row>
    <row r="859" spans="1:34"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c r="AE859" s="344"/>
      <c r="AF859" s="344"/>
      <c r="AG859" s="344"/>
      <c r="AH859" s="344"/>
    </row>
    <row r="860" spans="1:34"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c r="AE860" s="344"/>
      <c r="AF860" s="344"/>
      <c r="AG860" s="344"/>
      <c r="AH860" s="344"/>
    </row>
    <row r="861" spans="1:34"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c r="AE861" s="344"/>
      <c r="AF861" s="344"/>
      <c r="AG861" s="344"/>
      <c r="AH861" s="344"/>
    </row>
    <row r="862" spans="1:34"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c r="AE862" s="344"/>
      <c r="AF862" s="344"/>
      <c r="AG862" s="344"/>
      <c r="AH862" s="344"/>
    </row>
    <row r="863" spans="1:34"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44"/>
      <c r="AF863" s="344"/>
      <c r="AG863" s="344"/>
      <c r="AH863" s="344"/>
    </row>
    <row r="864" spans="1:34"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c r="AE864" s="344"/>
      <c r="AF864" s="344"/>
      <c r="AG864" s="344"/>
      <c r="AH864" s="344"/>
    </row>
    <row r="865" spans="1:34"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c r="AE865" s="344"/>
      <c r="AF865" s="344"/>
      <c r="AG865" s="344"/>
      <c r="AH865" s="344"/>
    </row>
    <row r="866" spans="1:34"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c r="AE866" s="344"/>
      <c r="AF866" s="344"/>
      <c r="AG866" s="344"/>
      <c r="AH866" s="344"/>
    </row>
    <row r="867" spans="1:34"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c r="AE867" s="344"/>
      <c r="AF867" s="344"/>
      <c r="AG867" s="344"/>
      <c r="AH867" s="344"/>
    </row>
    <row r="868" spans="1:34"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c r="AE868" s="344"/>
      <c r="AF868" s="344"/>
      <c r="AG868" s="344"/>
      <c r="AH868" s="344"/>
    </row>
    <row r="869" spans="1:34"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c r="AE869" s="344"/>
      <c r="AF869" s="344"/>
      <c r="AG869" s="344"/>
      <c r="AH869" s="344"/>
    </row>
    <row r="870" spans="1:34"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c r="AE870" s="344"/>
      <c r="AF870" s="344"/>
      <c r="AG870" s="344"/>
      <c r="AH870" s="344"/>
    </row>
    <row r="871" spans="1:34"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c r="AE871" s="344"/>
      <c r="AF871" s="344"/>
      <c r="AG871" s="344"/>
      <c r="AH871" s="344"/>
    </row>
    <row r="872" spans="1:34"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c r="AE872" s="344"/>
      <c r="AF872" s="344"/>
      <c r="AG872" s="344"/>
      <c r="AH872" s="344"/>
    </row>
    <row r="873" spans="1:34"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c r="AE873" s="344"/>
      <c r="AF873" s="344"/>
      <c r="AG873" s="344"/>
      <c r="AH873" s="344"/>
    </row>
    <row r="874" spans="1:34"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c r="AE874" s="344"/>
      <c r="AF874" s="344"/>
      <c r="AG874" s="344"/>
      <c r="AH874" s="344"/>
    </row>
    <row r="875" spans="1:34"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c r="AE875" s="344"/>
      <c r="AF875" s="344"/>
      <c r="AG875" s="344"/>
      <c r="AH875" s="344"/>
    </row>
    <row r="876" spans="1:34"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c r="AE876" s="344"/>
      <c r="AF876" s="344"/>
      <c r="AG876" s="344"/>
      <c r="AH876" s="344"/>
    </row>
    <row r="877" spans="1:34"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c r="AE877" s="344"/>
      <c r="AF877" s="344"/>
      <c r="AG877" s="344"/>
      <c r="AH877" s="344"/>
    </row>
    <row r="878" spans="1:34"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44"/>
      <c r="AF878" s="344"/>
      <c r="AG878" s="344"/>
      <c r="AH878" s="344"/>
    </row>
    <row r="879" spans="1:34"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44"/>
      <c r="AF879" s="344"/>
      <c r="AG879" s="344"/>
      <c r="AH879" s="344"/>
    </row>
    <row r="880" spans="1:34"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c r="AE880" s="344"/>
      <c r="AF880" s="344"/>
      <c r="AG880" s="344"/>
      <c r="AH880" s="344"/>
    </row>
    <row r="881" spans="1:34"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c r="AE881" s="344"/>
      <c r="AF881" s="344"/>
      <c r="AG881" s="344"/>
      <c r="AH881" s="344"/>
    </row>
    <row r="882" spans="1:34"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c r="AE882" s="344"/>
      <c r="AF882" s="344"/>
      <c r="AG882" s="344"/>
      <c r="AH882" s="344"/>
    </row>
    <row r="883" spans="1:34"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c r="AE883" s="344"/>
      <c r="AF883" s="344"/>
      <c r="AG883" s="344"/>
      <c r="AH883" s="344"/>
    </row>
    <row r="884" spans="1:34"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c r="AE884" s="344"/>
      <c r="AF884" s="344"/>
      <c r="AG884" s="344"/>
      <c r="AH884" s="344"/>
    </row>
    <row r="885" spans="1:34"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c r="AE885" s="344"/>
      <c r="AF885" s="344"/>
      <c r="AG885" s="344"/>
      <c r="AH885" s="344"/>
    </row>
    <row r="886" spans="1:34"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c r="AE886" s="344"/>
      <c r="AF886" s="344"/>
      <c r="AG886" s="344"/>
      <c r="AH886" s="344"/>
    </row>
    <row r="887" spans="1:34"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c r="AE887" s="344"/>
      <c r="AF887" s="344"/>
      <c r="AG887" s="344"/>
      <c r="AH887" s="344"/>
    </row>
    <row r="888" spans="1:34"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c r="AE888" s="344"/>
      <c r="AF888" s="344"/>
      <c r="AG888" s="344"/>
      <c r="AH888" s="344"/>
    </row>
    <row r="889" spans="1:34"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c r="AE889" s="344"/>
      <c r="AF889" s="344"/>
      <c r="AG889" s="344"/>
      <c r="AH889" s="344"/>
    </row>
    <row r="890" spans="1:34"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c r="AE890" s="344"/>
      <c r="AF890" s="344"/>
      <c r="AG890" s="344"/>
      <c r="AH890" s="344"/>
    </row>
    <row r="891" spans="1:34"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c r="AE891" s="344"/>
      <c r="AF891" s="344"/>
      <c r="AG891" s="344"/>
      <c r="AH891" s="344"/>
    </row>
    <row r="892" spans="1:34"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c r="AE892" s="344"/>
      <c r="AF892" s="344"/>
      <c r="AG892" s="344"/>
      <c r="AH892" s="344"/>
    </row>
    <row r="893" spans="1:34"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c r="AE893" s="344"/>
      <c r="AF893" s="344"/>
      <c r="AG893" s="344"/>
      <c r="AH893" s="344"/>
    </row>
    <row r="894" spans="1:34"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c r="AE894" s="344"/>
      <c r="AF894" s="344"/>
      <c r="AG894" s="344"/>
      <c r="AH894" s="344"/>
    </row>
    <row r="895" spans="1:34"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44"/>
      <c r="AF895" s="344"/>
      <c r="AG895" s="344"/>
      <c r="AH895" s="344"/>
    </row>
    <row r="896" spans="1:34"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44"/>
      <c r="AF896" s="344"/>
      <c r="AG896" s="344"/>
      <c r="AH896" s="344"/>
    </row>
    <row r="897" spans="1:34"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44"/>
      <c r="AF897" s="344"/>
      <c r="AG897" s="344"/>
      <c r="AH897" s="344"/>
    </row>
    <row r="898" spans="1:34"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c r="AE898" s="344"/>
      <c r="AF898" s="344"/>
      <c r="AG898" s="344"/>
      <c r="AH898" s="344"/>
    </row>
    <row r="899" spans="1:34"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c r="AE899" s="344"/>
      <c r="AF899" s="344"/>
      <c r="AG899" s="344"/>
      <c r="AH899" s="344"/>
    </row>
    <row r="900" spans="1:34"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c r="AE900" s="344"/>
      <c r="AF900" s="344"/>
      <c r="AG900" s="344"/>
      <c r="AH900" s="344"/>
    </row>
    <row r="901" spans="1:34"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c r="AE901" s="344"/>
      <c r="AF901" s="344"/>
      <c r="AG901" s="344"/>
      <c r="AH901" s="344"/>
    </row>
    <row r="902" spans="1:34"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c r="AE902" s="344"/>
      <c r="AF902" s="344"/>
      <c r="AG902" s="344"/>
      <c r="AH902" s="344"/>
    </row>
    <row r="903" spans="1:34"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c r="AE903" s="344"/>
      <c r="AF903" s="344"/>
      <c r="AG903" s="344"/>
      <c r="AH903" s="344"/>
    </row>
    <row r="904" spans="1:34"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c r="AE904" s="344"/>
      <c r="AF904" s="344"/>
      <c r="AG904" s="344"/>
      <c r="AH904" s="344"/>
    </row>
    <row r="905" spans="1:34"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44"/>
      <c r="AF905" s="344"/>
      <c r="AG905" s="344"/>
      <c r="AH905" s="344"/>
    </row>
    <row r="906" spans="1:34"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c r="AE906" s="344"/>
      <c r="AF906" s="344"/>
      <c r="AG906" s="344"/>
      <c r="AH906" s="344"/>
    </row>
    <row r="907" spans="1:34"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c r="AE907" s="344"/>
      <c r="AF907" s="344"/>
      <c r="AG907" s="344"/>
      <c r="AH907" s="344"/>
    </row>
    <row r="908" spans="1:34"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c r="AE908" s="344"/>
      <c r="AF908" s="344"/>
      <c r="AG908" s="344"/>
      <c r="AH908" s="344"/>
    </row>
    <row r="909" spans="1:34"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c r="AE909" s="344"/>
      <c r="AF909" s="344"/>
      <c r="AG909" s="344"/>
      <c r="AH909" s="344"/>
    </row>
    <row r="910" spans="1:34"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c r="AE910" s="344"/>
      <c r="AF910" s="344"/>
      <c r="AG910" s="344"/>
      <c r="AH910" s="344"/>
    </row>
    <row r="911" spans="1:34"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c r="AE911" s="344"/>
      <c r="AF911" s="344"/>
      <c r="AG911" s="344"/>
      <c r="AH911" s="344"/>
    </row>
    <row r="912" spans="1:34"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c r="AE912" s="344"/>
      <c r="AF912" s="344"/>
      <c r="AG912" s="344"/>
      <c r="AH912" s="344"/>
    </row>
    <row r="913" spans="1:34"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c r="AE913" s="344"/>
      <c r="AF913" s="344"/>
      <c r="AG913" s="344"/>
      <c r="AH913" s="344"/>
    </row>
    <row r="914" spans="1:34"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44"/>
      <c r="AF914" s="344"/>
      <c r="AG914" s="344"/>
      <c r="AH914" s="344"/>
    </row>
    <row r="915" spans="1:34"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c r="AE915" s="344"/>
      <c r="AF915" s="344"/>
      <c r="AG915" s="344"/>
      <c r="AH915" s="344"/>
    </row>
    <row r="916" spans="1:34"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c r="AE916" s="344"/>
      <c r="AF916" s="344"/>
      <c r="AG916" s="344"/>
      <c r="AH916" s="344"/>
    </row>
    <row r="917" spans="1:34"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c r="AE917" s="344"/>
      <c r="AF917" s="344"/>
      <c r="AG917" s="344"/>
      <c r="AH917" s="344"/>
    </row>
    <row r="918" spans="1:34"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c r="AE918" s="344"/>
      <c r="AF918" s="344"/>
      <c r="AG918" s="344"/>
      <c r="AH918" s="344"/>
    </row>
    <row r="919" spans="1:34"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c r="AE919" s="344"/>
      <c r="AF919" s="344"/>
      <c r="AG919" s="344"/>
      <c r="AH919" s="344"/>
    </row>
    <row r="920" spans="1:34"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c r="AE920" s="344"/>
      <c r="AF920" s="344"/>
      <c r="AG920" s="344"/>
      <c r="AH920" s="344"/>
    </row>
    <row r="921" spans="1:34"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c r="AE921" s="344"/>
      <c r="AF921" s="344"/>
      <c r="AG921" s="344"/>
      <c r="AH921" s="344"/>
    </row>
    <row r="922" spans="1:34"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c r="AE922" s="344"/>
      <c r="AF922" s="344"/>
      <c r="AG922" s="344"/>
      <c r="AH922" s="344"/>
    </row>
    <row r="923" spans="1:34"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c r="AE923" s="344"/>
      <c r="AF923" s="344"/>
      <c r="AG923" s="344"/>
      <c r="AH923" s="344"/>
    </row>
    <row r="924" spans="1:34"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c r="AE924" s="344"/>
      <c r="AF924" s="344"/>
      <c r="AG924" s="344"/>
      <c r="AH924" s="344"/>
    </row>
    <row r="925" spans="1:34"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c r="AE925" s="344"/>
      <c r="AF925" s="344"/>
      <c r="AG925" s="344"/>
      <c r="AH925" s="344"/>
    </row>
    <row r="926" spans="1:34"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c r="AE926" s="344"/>
      <c r="AF926" s="344"/>
      <c r="AG926" s="344"/>
      <c r="AH926" s="344"/>
    </row>
    <row r="927" spans="1:34"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c r="AE927" s="344"/>
      <c r="AF927" s="344"/>
      <c r="AG927" s="344"/>
      <c r="AH927" s="344"/>
    </row>
    <row r="928" spans="1:34"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c r="AE928" s="344"/>
      <c r="AF928" s="344"/>
      <c r="AG928" s="344"/>
      <c r="AH928" s="344"/>
    </row>
    <row r="929" spans="1:34"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c r="AE929" s="344"/>
      <c r="AF929" s="344"/>
      <c r="AG929" s="344"/>
      <c r="AH929" s="344"/>
    </row>
    <row r="930" spans="1:34"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44"/>
      <c r="AF930" s="344"/>
      <c r="AG930" s="344"/>
      <c r="AH930" s="344"/>
    </row>
    <row r="931" spans="1:34"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c r="AE931" s="344"/>
      <c r="AF931" s="344"/>
      <c r="AG931" s="344"/>
      <c r="AH931" s="344"/>
    </row>
    <row r="932" spans="1:34"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44"/>
      <c r="AF932" s="344"/>
      <c r="AG932" s="344"/>
      <c r="AH932" s="344"/>
    </row>
    <row r="933" spans="1:34"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c r="AE933" s="344"/>
      <c r="AF933" s="344"/>
      <c r="AG933" s="344"/>
      <c r="AH933" s="344"/>
    </row>
    <row r="934" spans="1:34"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c r="AE934" s="344"/>
      <c r="AF934" s="344"/>
      <c r="AG934" s="344"/>
      <c r="AH934" s="344"/>
    </row>
    <row r="935" spans="1:34"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c r="AE935" s="344"/>
      <c r="AF935" s="344"/>
      <c r="AG935" s="344"/>
      <c r="AH935" s="344"/>
    </row>
    <row r="936" spans="1:34"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c r="AE936" s="344"/>
      <c r="AF936" s="344"/>
      <c r="AG936" s="344"/>
      <c r="AH936" s="344"/>
    </row>
    <row r="937" spans="1:34"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c r="AE937" s="344"/>
      <c r="AF937" s="344"/>
      <c r="AG937" s="344"/>
      <c r="AH937" s="344"/>
    </row>
    <row r="938" spans="1:34"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c r="AE938" s="344"/>
      <c r="AF938" s="344"/>
      <c r="AG938" s="344"/>
      <c r="AH938" s="344"/>
    </row>
    <row r="939" spans="1:34"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c r="AE939" s="344"/>
      <c r="AF939" s="344"/>
      <c r="AG939" s="344"/>
      <c r="AH939" s="344"/>
    </row>
    <row r="940" spans="1:34"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c r="AE940" s="344"/>
      <c r="AF940" s="344"/>
      <c r="AG940" s="344"/>
      <c r="AH940" s="344"/>
    </row>
    <row r="941" spans="1:34"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c r="AE941" s="344"/>
      <c r="AF941" s="344"/>
      <c r="AG941" s="344"/>
      <c r="AH941" s="344"/>
    </row>
    <row r="942" spans="1:34"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c r="AE942" s="344"/>
      <c r="AF942" s="344"/>
      <c r="AG942" s="344"/>
      <c r="AH942" s="344"/>
    </row>
    <row r="943" spans="1:34"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c r="AE943" s="344"/>
      <c r="AF943" s="344"/>
      <c r="AG943" s="344"/>
      <c r="AH943" s="344"/>
    </row>
    <row r="944" spans="1:34"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c r="AE944" s="344"/>
      <c r="AF944" s="344"/>
      <c r="AG944" s="344"/>
      <c r="AH944" s="344"/>
    </row>
    <row r="945" spans="1:34"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c r="AE945" s="344"/>
      <c r="AF945" s="344"/>
      <c r="AG945" s="344"/>
      <c r="AH945" s="344"/>
    </row>
    <row r="946" spans="1:34"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c r="AE946" s="344"/>
      <c r="AF946" s="344"/>
      <c r="AG946" s="344"/>
      <c r="AH946" s="344"/>
    </row>
    <row r="947" spans="1:34"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44"/>
      <c r="AF947" s="344"/>
      <c r="AG947" s="344"/>
      <c r="AH947" s="344"/>
    </row>
    <row r="948" spans="1:34"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44"/>
      <c r="AF948" s="344"/>
      <c r="AG948" s="344"/>
      <c r="AH948" s="344"/>
    </row>
    <row r="949" spans="1:34"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44"/>
      <c r="AF949" s="344"/>
      <c r="AG949" s="344"/>
      <c r="AH949" s="344"/>
    </row>
    <row r="950" spans="1:34"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c r="AH950" s="344"/>
    </row>
    <row r="951" spans="1:34"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c r="AE951" s="344"/>
      <c r="AF951" s="344"/>
      <c r="AG951" s="344"/>
      <c r="AH951" s="344"/>
    </row>
    <row r="952" spans="1:34"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c r="AE952" s="344"/>
      <c r="AF952" s="344"/>
      <c r="AG952" s="344"/>
      <c r="AH952" s="344"/>
    </row>
    <row r="953" spans="1:34"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c r="AE953" s="344"/>
      <c r="AF953" s="344"/>
      <c r="AG953" s="344"/>
      <c r="AH953" s="344"/>
    </row>
    <row r="954" spans="1:34"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c r="AE954" s="344"/>
      <c r="AF954" s="344"/>
      <c r="AG954" s="344"/>
      <c r="AH954" s="344"/>
    </row>
    <row r="955" spans="1:34"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c r="AE955" s="344"/>
      <c r="AF955" s="344"/>
      <c r="AG955" s="344"/>
      <c r="AH955" s="344"/>
    </row>
    <row r="956" spans="1:34"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c r="AE956" s="344"/>
      <c r="AF956" s="344"/>
      <c r="AG956" s="344"/>
      <c r="AH956" s="344"/>
    </row>
    <row r="957" spans="1:34"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44"/>
      <c r="AF957" s="344"/>
      <c r="AG957" s="344"/>
      <c r="AH957" s="344"/>
    </row>
    <row r="958" spans="1:34"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c r="AE958" s="344"/>
      <c r="AF958" s="344"/>
      <c r="AG958" s="344"/>
      <c r="AH958" s="344"/>
    </row>
    <row r="959" spans="1:34"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c r="AE959" s="344"/>
      <c r="AF959" s="344"/>
      <c r="AG959" s="344"/>
      <c r="AH959" s="344"/>
    </row>
    <row r="960" spans="1:34"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c r="AE960" s="344"/>
      <c r="AF960" s="344"/>
      <c r="AG960" s="344"/>
      <c r="AH960" s="344"/>
    </row>
    <row r="961" spans="1:34"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c r="AF961" s="344"/>
      <c r="AG961" s="344"/>
      <c r="AH961" s="344"/>
    </row>
    <row r="962" spans="1:34"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c r="AE962" s="344"/>
      <c r="AF962" s="344"/>
      <c r="AG962" s="344"/>
      <c r="AH962" s="344"/>
    </row>
    <row r="963" spans="1:34"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c r="AE963" s="344"/>
      <c r="AF963" s="344"/>
      <c r="AG963" s="344"/>
      <c r="AH963" s="344"/>
    </row>
    <row r="964" spans="1:34"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c r="AE964" s="344"/>
      <c r="AF964" s="344"/>
      <c r="AG964" s="344"/>
      <c r="AH964" s="344"/>
    </row>
    <row r="965" spans="1:34"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c r="AE965" s="344"/>
      <c r="AF965" s="344"/>
      <c r="AG965" s="344"/>
      <c r="AH965" s="344"/>
    </row>
    <row r="966" spans="1:34"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44"/>
      <c r="AF966" s="344"/>
      <c r="AG966" s="344"/>
      <c r="AH966" s="344"/>
    </row>
    <row r="967" spans="1:34"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c r="AE967" s="344"/>
      <c r="AF967" s="344"/>
      <c r="AG967" s="344"/>
      <c r="AH967" s="344"/>
    </row>
    <row r="968" spans="1:34"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c r="AE968" s="344"/>
      <c r="AF968" s="344"/>
      <c r="AG968" s="344"/>
      <c r="AH968" s="344"/>
    </row>
    <row r="969" spans="1:34"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c r="AE969" s="344"/>
      <c r="AF969" s="344"/>
      <c r="AG969" s="344"/>
      <c r="AH969" s="344"/>
    </row>
    <row r="970" spans="1:34"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c r="AE970" s="344"/>
      <c r="AF970" s="344"/>
      <c r="AG970" s="344"/>
      <c r="AH970" s="344"/>
    </row>
    <row r="971" spans="1:34"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c r="AE971" s="344"/>
      <c r="AF971" s="344"/>
      <c r="AG971" s="344"/>
      <c r="AH971" s="344"/>
    </row>
    <row r="972" spans="1:34"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c r="AE972" s="344"/>
      <c r="AF972" s="344"/>
      <c r="AG972" s="344"/>
      <c r="AH972" s="344"/>
    </row>
    <row r="973" spans="1:34"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c r="AE973" s="344"/>
      <c r="AF973" s="344"/>
      <c r="AG973" s="344"/>
      <c r="AH973" s="344"/>
    </row>
    <row r="974" spans="1:34"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c r="AE974" s="344"/>
      <c r="AF974" s="344"/>
      <c r="AG974" s="344"/>
      <c r="AH974" s="344"/>
    </row>
    <row r="975" spans="1:34"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c r="AE975" s="344"/>
      <c r="AF975" s="344"/>
      <c r="AG975" s="344"/>
      <c r="AH975" s="344"/>
    </row>
    <row r="976" spans="1:34"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c r="AE976" s="344"/>
      <c r="AF976" s="344"/>
      <c r="AG976" s="344"/>
      <c r="AH976" s="344"/>
    </row>
    <row r="977" spans="1:34"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44"/>
      <c r="AF977" s="344"/>
      <c r="AG977" s="344"/>
      <c r="AH977" s="344"/>
    </row>
    <row r="978" spans="1:34"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c r="AE978" s="344"/>
      <c r="AF978" s="344"/>
      <c r="AG978" s="344"/>
      <c r="AH978" s="344"/>
    </row>
    <row r="979" spans="1:34"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c r="AE979" s="344"/>
      <c r="AF979" s="344"/>
      <c r="AG979" s="344"/>
      <c r="AH979" s="344"/>
    </row>
    <row r="980" spans="1:34"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c r="AE980" s="344"/>
      <c r="AF980" s="344"/>
      <c r="AG980" s="344"/>
      <c r="AH980" s="344"/>
    </row>
    <row r="981" spans="1:34"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c r="AE981" s="344"/>
      <c r="AF981" s="344"/>
      <c r="AG981" s="344"/>
      <c r="AH981" s="344"/>
    </row>
    <row r="982" spans="1:34"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c r="AE982" s="344"/>
      <c r="AF982" s="344"/>
      <c r="AG982" s="344"/>
      <c r="AH982" s="344"/>
    </row>
    <row r="983" spans="1:34"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c r="AE983" s="344"/>
      <c r="AF983" s="344"/>
      <c r="AG983" s="344"/>
      <c r="AH983" s="344"/>
    </row>
    <row r="984" spans="1:34"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44"/>
      <c r="AF984" s="344"/>
      <c r="AG984" s="344"/>
      <c r="AH984" s="344"/>
    </row>
    <row r="985" spans="1:34"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c r="AE985" s="344"/>
      <c r="AF985" s="344"/>
      <c r="AG985" s="344"/>
      <c r="AH985" s="344"/>
    </row>
    <row r="986" spans="1:34"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c r="AE986" s="344"/>
      <c r="AF986" s="344"/>
      <c r="AG986" s="344"/>
      <c r="AH986" s="344"/>
    </row>
    <row r="987" spans="1:34"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c r="AE987" s="344"/>
      <c r="AF987" s="344"/>
      <c r="AG987" s="344"/>
      <c r="AH987" s="344"/>
    </row>
    <row r="988" spans="1:34"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c r="AE988" s="344"/>
      <c r="AF988" s="344"/>
      <c r="AG988" s="344"/>
      <c r="AH988" s="344"/>
    </row>
    <row r="989" spans="1:34"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c r="AE989" s="344"/>
      <c r="AF989" s="344"/>
      <c r="AG989" s="344"/>
      <c r="AH989" s="344"/>
    </row>
    <row r="990" spans="1:34"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c r="AE990" s="344"/>
      <c r="AF990" s="344"/>
      <c r="AG990" s="344"/>
      <c r="AH990" s="344"/>
    </row>
    <row r="991" spans="1:34"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c r="AE991" s="344"/>
      <c r="AF991" s="344"/>
      <c r="AG991" s="344"/>
      <c r="AH991" s="344"/>
    </row>
    <row r="992" spans="1:34"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c r="AE992" s="344"/>
      <c r="AF992" s="344"/>
      <c r="AG992" s="344"/>
      <c r="AH992" s="344"/>
    </row>
    <row r="993" spans="1:34"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c r="AE993" s="344"/>
      <c r="AF993" s="344"/>
      <c r="AG993" s="344"/>
      <c r="AH993" s="344"/>
    </row>
    <row r="994" spans="1:34"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c r="AE994" s="344"/>
      <c r="AF994" s="344"/>
      <c r="AG994" s="344"/>
      <c r="AH994" s="344"/>
    </row>
    <row r="995" spans="1:34"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c r="AE995" s="344"/>
      <c r="AF995" s="344"/>
      <c r="AG995" s="344"/>
      <c r="AH995" s="344"/>
    </row>
    <row r="996" spans="1:34"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44"/>
      <c r="AF996" s="344"/>
      <c r="AG996" s="344"/>
      <c r="AH996" s="344"/>
    </row>
    <row r="997" spans="1:34"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44"/>
      <c r="AF997" s="344"/>
      <c r="AG997" s="344"/>
      <c r="AH997" s="344"/>
    </row>
    <row r="998" spans="1:34"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44"/>
      <c r="AF998" s="344"/>
      <c r="AG998" s="344"/>
      <c r="AH998" s="344"/>
    </row>
    <row r="999" spans="1:34"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c r="AE999" s="344"/>
      <c r="AF999" s="344"/>
      <c r="AG999" s="344"/>
      <c r="AH999" s="344"/>
    </row>
    <row r="1000" spans="1:34"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c r="AE1000" s="344"/>
      <c r="AF1000" s="344"/>
      <c r="AG1000" s="344"/>
      <c r="AH1000" s="34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788" t="s">
        <v>578</v>
      </c>
    </row>
    <row r="3" spans="1:15">
      <c r="A3" s="788" t="s">
        <v>579</v>
      </c>
      <c r="C3" s="788" t="s">
        <v>580</v>
      </c>
      <c r="E3" s="788" t="s">
        <v>581</v>
      </c>
      <c r="G3" s="788" t="s">
        <v>582</v>
      </c>
      <c r="I3" s="788" t="s">
        <v>583</v>
      </c>
      <c r="K3" s="788" t="s">
        <v>584</v>
      </c>
      <c r="M3" s="788" t="s">
        <v>585</v>
      </c>
      <c r="O3" s="788" t="s">
        <v>586</v>
      </c>
    </row>
    <row r="5" spans="1:15">
      <c r="A5" s="788" t="s">
        <v>21</v>
      </c>
      <c r="C5" s="788" t="s">
        <v>587</v>
      </c>
      <c r="D5" s="788">
        <v>1</v>
      </c>
      <c r="E5" s="788" t="s">
        <v>588</v>
      </c>
      <c r="G5" s="788" t="s">
        <v>15</v>
      </c>
      <c r="I5" s="788" t="s">
        <v>589</v>
      </c>
      <c r="K5" s="788" t="s">
        <v>439</v>
      </c>
      <c r="M5" s="788" t="s">
        <v>126</v>
      </c>
      <c r="O5" s="788" t="s">
        <v>590</v>
      </c>
    </row>
    <row r="6" spans="1:15">
      <c r="A6" s="788" t="s">
        <v>33</v>
      </c>
      <c r="C6" s="788" t="s">
        <v>591</v>
      </c>
      <c r="D6" s="788">
        <v>2</v>
      </c>
      <c r="E6" s="788" t="s">
        <v>592</v>
      </c>
      <c r="G6" s="788" t="s">
        <v>27</v>
      </c>
      <c r="I6" s="788" t="s">
        <v>593</v>
      </c>
      <c r="M6" s="788" t="s">
        <v>501</v>
      </c>
      <c r="O6" s="788" t="s">
        <v>594</v>
      </c>
    </row>
    <row r="7" spans="1:15">
      <c r="A7" s="788" t="s">
        <v>23</v>
      </c>
      <c r="D7" s="788">
        <v>3</v>
      </c>
      <c r="E7" s="788" t="s">
        <v>595</v>
      </c>
      <c r="G7" s="788" t="s">
        <v>46</v>
      </c>
      <c r="I7" s="788" t="s">
        <v>20</v>
      </c>
      <c r="M7" s="788" t="s">
        <v>531</v>
      </c>
      <c r="O7" s="788" t="s">
        <v>596</v>
      </c>
    </row>
    <row r="8" spans="1:15">
      <c r="D8" s="788">
        <v>4</v>
      </c>
      <c r="E8" s="788" t="s">
        <v>597</v>
      </c>
      <c r="G8" s="788" t="s">
        <v>26</v>
      </c>
      <c r="I8" s="788" t="s">
        <v>42</v>
      </c>
      <c r="M8" s="788" t="s">
        <v>558</v>
      </c>
      <c r="O8" s="788" t="s">
        <v>598</v>
      </c>
    </row>
    <row r="9" spans="1:15">
      <c r="D9" s="788">
        <v>5</v>
      </c>
      <c r="E9" s="788" t="s">
        <v>599</v>
      </c>
      <c r="G9" s="788" t="s">
        <v>600</v>
      </c>
      <c r="I9" s="788" t="s">
        <v>57</v>
      </c>
      <c r="O9" s="788" t="s">
        <v>601</v>
      </c>
    </row>
    <row r="10" spans="1:15">
      <c r="D10" s="788">
        <v>6</v>
      </c>
      <c r="E10" s="788" t="s">
        <v>602</v>
      </c>
      <c r="G10" s="788" t="s">
        <v>603</v>
      </c>
      <c r="I10" s="788" t="s">
        <v>62</v>
      </c>
      <c r="O10" s="788" t="s">
        <v>604</v>
      </c>
    </row>
    <row r="11" spans="1:15">
      <c r="D11" s="788">
        <v>7</v>
      </c>
      <c r="E11" s="788" t="s">
        <v>605</v>
      </c>
      <c r="I11" s="788" t="s">
        <v>603</v>
      </c>
    </row>
    <row r="12" spans="1:15">
      <c r="D12" s="788">
        <v>8</v>
      </c>
      <c r="E12" s="788" t="s">
        <v>606</v>
      </c>
    </row>
    <row r="13" spans="1:15">
      <c r="D13" s="788">
        <v>9</v>
      </c>
      <c r="E13" s="788" t="s">
        <v>607</v>
      </c>
    </row>
    <row r="14" spans="1:15">
      <c r="D14" s="788">
        <v>10</v>
      </c>
      <c r="E14" s="788" t="s">
        <v>608</v>
      </c>
    </row>
    <row r="15" spans="1:15">
      <c r="D15" s="788">
        <v>11</v>
      </c>
      <c r="E15" s="788" t="s">
        <v>609</v>
      </c>
    </row>
    <row r="16" spans="1:15">
      <c r="D16" s="788">
        <v>12</v>
      </c>
      <c r="E16" s="788" t="s">
        <v>610</v>
      </c>
    </row>
    <row r="17" spans="4:14">
      <c r="D17" s="788">
        <v>13</v>
      </c>
      <c r="E17" s="788" t="s">
        <v>611</v>
      </c>
    </row>
    <row r="18" spans="4:14">
      <c r="D18" s="788">
        <v>14</v>
      </c>
      <c r="E18" s="788" t="s">
        <v>612</v>
      </c>
    </row>
    <row r="19" spans="4:14">
      <c r="D19" s="788">
        <v>15</v>
      </c>
      <c r="E19" s="788" t="s">
        <v>613</v>
      </c>
    </row>
    <row r="20" spans="4:14">
      <c r="D20" s="788">
        <v>16</v>
      </c>
      <c r="E20" s="788" t="s">
        <v>614</v>
      </c>
    </row>
    <row r="21" spans="4:14" ht="15.75" customHeight="1">
      <c r="D21" s="788">
        <v>17</v>
      </c>
      <c r="E21" s="788" t="s">
        <v>615</v>
      </c>
      <c r="I21" s="788" t="s">
        <v>616</v>
      </c>
      <c r="N21" s="788" t="s">
        <v>617</v>
      </c>
    </row>
    <row r="22" spans="4:14" ht="15.75" customHeight="1">
      <c r="D22" s="788">
        <v>18</v>
      </c>
      <c r="E22" s="788" t="s">
        <v>618</v>
      </c>
    </row>
    <row r="23" spans="4:14" ht="15.75" customHeight="1">
      <c r="D23" s="788">
        <v>19</v>
      </c>
      <c r="E23" s="788" t="s">
        <v>619</v>
      </c>
      <c r="I23" s="788" t="s">
        <v>620</v>
      </c>
      <c r="N23" s="788" t="s">
        <v>621</v>
      </c>
    </row>
    <row r="24" spans="4:14" ht="15.75" customHeight="1">
      <c r="D24" s="788">
        <v>20</v>
      </c>
      <c r="E24" s="788" t="s">
        <v>622</v>
      </c>
      <c r="I24" s="788" t="s">
        <v>623</v>
      </c>
      <c r="N24" s="788" t="s">
        <v>624</v>
      </c>
    </row>
    <row r="25" spans="4:14" ht="15.75" customHeight="1">
      <c r="I25" s="788" t="s">
        <v>625</v>
      </c>
      <c r="N25" s="788" t="s">
        <v>626</v>
      </c>
    </row>
    <row r="26" spans="4:14" ht="15.75" customHeight="1">
      <c r="I26" s="788" t="s">
        <v>627</v>
      </c>
      <c r="N26" s="788" t="s">
        <v>628</v>
      </c>
    </row>
    <row r="27" spans="4:14" ht="15.75" customHeight="1">
      <c r="I27" s="788" t="s">
        <v>629</v>
      </c>
      <c r="N27" s="788" t="s">
        <v>630</v>
      </c>
    </row>
    <row r="28" spans="4:14" ht="15.75" customHeight="1">
      <c r="N28" s="788" t="s">
        <v>631</v>
      </c>
    </row>
    <row r="29" spans="4:14" ht="15.75" customHeight="1">
      <c r="N29" s="788" t="s">
        <v>632</v>
      </c>
    </row>
    <row r="30" spans="4:14" ht="15.75" customHeight="1">
      <c r="I30" s="788" t="s">
        <v>633</v>
      </c>
      <c r="N30" s="788" t="s">
        <v>634</v>
      </c>
    </row>
    <row r="31" spans="4:14" ht="15.75" customHeight="1">
      <c r="N31" s="788" t="s">
        <v>635</v>
      </c>
    </row>
    <row r="32" spans="4:14" ht="15.75" customHeight="1">
      <c r="I32" s="788" t="s">
        <v>636</v>
      </c>
      <c r="N32" s="788" t="s">
        <v>637</v>
      </c>
    </row>
    <row r="33" spans="8:14" ht="15.75" customHeight="1">
      <c r="I33" s="788" t="s">
        <v>638</v>
      </c>
      <c r="N33" s="788" t="s">
        <v>639</v>
      </c>
    </row>
    <row r="34" spans="8:14" ht="15.75" customHeight="1">
      <c r="I34" s="788" t="s">
        <v>640</v>
      </c>
    </row>
    <row r="35" spans="8:14" ht="15.75" customHeight="1">
      <c r="I35" s="788" t="s">
        <v>641</v>
      </c>
    </row>
    <row r="36" spans="8:14" ht="15.75" customHeight="1"/>
    <row r="37" spans="8:14" ht="15.75" customHeight="1"/>
    <row r="38" spans="8:14" ht="15.75" customHeight="1">
      <c r="I38" s="788" t="s">
        <v>642</v>
      </c>
      <c r="L38" s="788" t="s">
        <v>643</v>
      </c>
      <c r="M38" s="788" t="s">
        <v>644</v>
      </c>
      <c r="N38" s="788" t="s">
        <v>645</v>
      </c>
    </row>
    <row r="39" spans="8:14" ht="15.75" customHeight="1"/>
    <row r="40" spans="8:14" ht="15.75" customHeight="1">
      <c r="H40" s="788" t="s">
        <v>646</v>
      </c>
      <c r="I40" s="788" t="s">
        <v>647</v>
      </c>
      <c r="L40" s="53" t="s">
        <v>648</v>
      </c>
      <c r="M40" s="788" t="s">
        <v>649</v>
      </c>
      <c r="N40" s="788" t="s">
        <v>650</v>
      </c>
    </row>
    <row r="41" spans="8:14" ht="15.75" customHeight="1">
      <c r="I41" s="788" t="s">
        <v>651</v>
      </c>
      <c r="L41" s="53" t="s">
        <v>652</v>
      </c>
      <c r="M41" s="788" t="s">
        <v>653</v>
      </c>
      <c r="N41" s="788" t="s">
        <v>654</v>
      </c>
    </row>
    <row r="42" spans="8:14" ht="15.75" customHeight="1">
      <c r="I42" s="788" t="s">
        <v>655</v>
      </c>
      <c r="L42" s="53" t="s">
        <v>656</v>
      </c>
      <c r="N42" s="788" t="s">
        <v>657</v>
      </c>
    </row>
    <row r="43" spans="8:14" ht="15.75" customHeight="1">
      <c r="I43" s="788" t="s">
        <v>658</v>
      </c>
      <c r="L43" s="53" t="s">
        <v>659</v>
      </c>
      <c r="N43" s="788" t="s">
        <v>660</v>
      </c>
    </row>
    <row r="44" spans="8:14" ht="15.75" customHeight="1">
      <c r="I44" s="788" t="s">
        <v>661</v>
      </c>
      <c r="N44" s="788" t="s">
        <v>662</v>
      </c>
    </row>
    <row r="45" spans="8:14" ht="15.75" customHeight="1">
      <c r="I45" s="788" t="s">
        <v>663</v>
      </c>
      <c r="N45" s="788" t="s">
        <v>664</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row>
    <row r="2" spans="1:30" ht="12.75" customHeight="1">
      <c r="A2" s="344"/>
      <c r="B2" s="431"/>
      <c r="C2" s="774"/>
      <c r="D2" s="775"/>
      <c r="E2" s="25"/>
      <c r="F2" s="432" t="s">
        <v>120</v>
      </c>
      <c r="G2" s="774"/>
      <c r="H2" s="774"/>
      <c r="I2" s="774"/>
      <c r="J2" s="774"/>
      <c r="K2" s="774"/>
      <c r="L2" s="774"/>
      <c r="M2" s="774"/>
      <c r="N2" s="774"/>
      <c r="O2" s="774"/>
      <c r="P2" s="774"/>
      <c r="Q2" s="774"/>
      <c r="R2" s="774"/>
      <c r="S2" s="774"/>
      <c r="T2" s="774"/>
      <c r="U2" s="774"/>
      <c r="V2" s="774"/>
      <c r="W2" s="774"/>
      <c r="X2" s="774"/>
      <c r="Y2" s="774"/>
      <c r="Z2" s="774"/>
      <c r="AA2" s="774"/>
      <c r="AB2" s="775"/>
      <c r="AC2" s="344"/>
      <c r="AD2" s="344"/>
    </row>
    <row r="3" spans="1:30" ht="12.75" customHeight="1">
      <c r="A3" s="344"/>
      <c r="B3" s="776"/>
      <c r="C3" s="768"/>
      <c r="D3" s="777"/>
      <c r="E3" s="26"/>
      <c r="F3" s="778"/>
      <c r="G3" s="768"/>
      <c r="H3" s="768"/>
      <c r="I3" s="768"/>
      <c r="J3" s="768"/>
      <c r="K3" s="768"/>
      <c r="L3" s="768"/>
      <c r="M3" s="768"/>
      <c r="N3" s="768"/>
      <c r="O3" s="768"/>
      <c r="P3" s="768"/>
      <c r="Q3" s="768"/>
      <c r="R3" s="768"/>
      <c r="S3" s="768"/>
      <c r="T3" s="768"/>
      <c r="U3" s="768"/>
      <c r="V3" s="768"/>
      <c r="W3" s="768"/>
      <c r="X3" s="768"/>
      <c r="Y3" s="768"/>
      <c r="Z3" s="768"/>
      <c r="AA3" s="768"/>
      <c r="AB3" s="777"/>
      <c r="AC3" s="344"/>
      <c r="AD3" s="344"/>
    </row>
    <row r="4" spans="1:30" ht="12.75" customHeight="1">
      <c r="A4" s="344"/>
      <c r="B4" s="776"/>
      <c r="C4" s="768"/>
      <c r="D4" s="777"/>
      <c r="E4" s="26"/>
      <c r="F4" s="778"/>
      <c r="G4" s="768"/>
      <c r="H4" s="768"/>
      <c r="I4" s="768"/>
      <c r="J4" s="768"/>
      <c r="K4" s="768"/>
      <c r="L4" s="768"/>
      <c r="M4" s="768"/>
      <c r="N4" s="768"/>
      <c r="O4" s="768"/>
      <c r="P4" s="768"/>
      <c r="Q4" s="768"/>
      <c r="R4" s="768"/>
      <c r="S4" s="768"/>
      <c r="T4" s="768"/>
      <c r="U4" s="768"/>
      <c r="V4" s="768"/>
      <c r="W4" s="768"/>
      <c r="X4" s="768"/>
      <c r="Y4" s="768"/>
      <c r="Z4" s="768"/>
      <c r="AA4" s="768"/>
      <c r="AB4" s="777"/>
      <c r="AC4" s="344"/>
      <c r="AD4" s="344"/>
    </row>
    <row r="5" spans="1:30" ht="12.75" customHeight="1">
      <c r="A5" s="344"/>
      <c r="B5" s="776"/>
      <c r="C5" s="768"/>
      <c r="D5" s="777"/>
      <c r="E5" s="26"/>
      <c r="F5" s="778"/>
      <c r="G5" s="768"/>
      <c r="H5" s="768"/>
      <c r="I5" s="768"/>
      <c r="J5" s="768"/>
      <c r="K5" s="768"/>
      <c r="L5" s="768"/>
      <c r="M5" s="768"/>
      <c r="N5" s="768"/>
      <c r="O5" s="768"/>
      <c r="P5" s="768"/>
      <c r="Q5" s="768"/>
      <c r="R5" s="768"/>
      <c r="S5" s="768"/>
      <c r="T5" s="768"/>
      <c r="U5" s="768"/>
      <c r="V5" s="768"/>
      <c r="W5" s="768"/>
      <c r="X5" s="768"/>
      <c r="Y5" s="768"/>
      <c r="Z5" s="768"/>
      <c r="AA5" s="768"/>
      <c r="AB5" s="777"/>
      <c r="AC5" s="344"/>
      <c r="AD5" s="344"/>
    </row>
    <row r="6" spans="1:30" ht="37.5" customHeight="1">
      <c r="A6" s="344"/>
      <c r="B6" s="779"/>
      <c r="C6" s="780"/>
      <c r="D6" s="781"/>
      <c r="E6" s="345"/>
      <c r="F6" s="780"/>
      <c r="G6" s="780"/>
      <c r="H6" s="780"/>
      <c r="I6" s="780"/>
      <c r="J6" s="780"/>
      <c r="K6" s="780"/>
      <c r="L6" s="780"/>
      <c r="M6" s="780"/>
      <c r="N6" s="780"/>
      <c r="O6" s="780"/>
      <c r="P6" s="780"/>
      <c r="Q6" s="780"/>
      <c r="R6" s="780"/>
      <c r="S6" s="780"/>
      <c r="T6" s="780"/>
      <c r="U6" s="780"/>
      <c r="V6" s="780"/>
      <c r="W6" s="780"/>
      <c r="X6" s="780"/>
      <c r="Y6" s="780"/>
      <c r="Z6" s="780"/>
      <c r="AA6" s="780"/>
      <c r="AB6" s="781"/>
      <c r="AC6" s="344"/>
      <c r="AD6" s="344"/>
    </row>
    <row r="7" spans="1:30" ht="15" customHeight="1">
      <c r="A7" s="344"/>
      <c r="B7" s="27"/>
      <c r="C7" s="433"/>
      <c r="D7" s="774"/>
      <c r="E7" s="28"/>
      <c r="F7" s="29"/>
      <c r="G7" s="29"/>
      <c r="H7" s="29"/>
      <c r="I7" s="29"/>
      <c r="J7" s="29"/>
      <c r="K7" s="29"/>
      <c r="L7" s="29"/>
      <c r="M7" s="29"/>
      <c r="N7" s="29"/>
      <c r="O7" s="29"/>
      <c r="P7" s="29"/>
      <c r="Q7" s="29"/>
      <c r="R7" s="29"/>
      <c r="S7" s="29"/>
      <c r="T7" s="29"/>
      <c r="U7" s="29"/>
      <c r="V7" s="29"/>
      <c r="W7" s="29"/>
      <c r="X7" s="29"/>
      <c r="Y7" s="29"/>
      <c r="Z7" s="29"/>
      <c r="AA7" s="29"/>
      <c r="AB7" s="30"/>
      <c r="AC7" s="344"/>
      <c r="AD7" s="344"/>
    </row>
    <row r="8" spans="1:30" ht="15" customHeight="1">
      <c r="A8" s="344"/>
      <c r="B8" s="31"/>
      <c r="C8" s="346" t="s">
        <v>121</v>
      </c>
      <c r="D8" s="32"/>
      <c r="E8" s="33"/>
      <c r="F8" s="347" t="s">
        <v>122</v>
      </c>
      <c r="G8" s="34"/>
      <c r="H8" s="35"/>
      <c r="I8" s="344"/>
      <c r="J8" s="344"/>
      <c r="K8" s="348"/>
      <c r="L8" s="348"/>
      <c r="M8" s="348"/>
      <c r="N8" s="348"/>
      <c r="O8" s="348"/>
      <c r="P8" s="348"/>
      <c r="Q8" s="348"/>
      <c r="R8" s="348"/>
      <c r="S8" s="348"/>
      <c r="T8" s="348"/>
      <c r="U8" s="348"/>
      <c r="V8" s="348"/>
      <c r="W8" s="348"/>
      <c r="X8" s="348"/>
      <c r="Y8" s="348"/>
      <c r="Z8" s="348"/>
      <c r="AA8" s="348"/>
      <c r="AB8" s="349"/>
      <c r="AC8" s="344"/>
      <c r="AD8" s="344"/>
    </row>
    <row r="9" spans="1:30" ht="15" customHeight="1">
      <c r="A9" s="344"/>
      <c r="B9" s="31"/>
      <c r="C9" s="434"/>
      <c r="D9" s="778"/>
      <c r="E9" s="778"/>
      <c r="F9" s="778"/>
      <c r="G9" s="351"/>
      <c r="H9" s="344"/>
      <c r="I9" s="344"/>
      <c r="J9" s="344"/>
      <c r="K9" s="344"/>
      <c r="L9" s="344"/>
      <c r="M9" s="344"/>
      <c r="N9" s="344"/>
      <c r="O9" s="344"/>
      <c r="P9" s="344"/>
      <c r="Q9" s="344"/>
      <c r="R9" s="344"/>
      <c r="S9" s="344"/>
      <c r="T9" s="344"/>
      <c r="U9" s="344"/>
      <c r="V9" s="344"/>
      <c r="W9" s="344"/>
      <c r="X9" s="344"/>
      <c r="Y9" s="344"/>
      <c r="Z9" s="344"/>
      <c r="AA9" s="344"/>
      <c r="AB9" s="352"/>
      <c r="AC9" s="344"/>
      <c r="AD9" s="344"/>
    </row>
    <row r="10" spans="1:30" ht="30" customHeight="1">
      <c r="A10" s="344"/>
      <c r="B10" s="31"/>
      <c r="C10" s="434" t="s">
        <v>123</v>
      </c>
      <c r="D10" s="778"/>
      <c r="E10" s="411" t="s">
        <v>124</v>
      </c>
      <c r="F10" s="782"/>
      <c r="G10" s="782"/>
      <c r="H10" s="782"/>
      <c r="I10" s="782"/>
      <c r="J10" s="782"/>
      <c r="K10" s="782"/>
      <c r="L10" s="782"/>
      <c r="M10" s="782"/>
      <c r="N10" s="782"/>
      <c r="O10" s="782"/>
      <c r="P10" s="782"/>
      <c r="Q10" s="782"/>
      <c r="R10" s="782"/>
      <c r="S10" s="782"/>
      <c r="T10" s="782"/>
      <c r="U10" s="782"/>
      <c r="V10" s="782"/>
      <c r="W10" s="782"/>
      <c r="X10" s="782"/>
      <c r="Y10" s="782"/>
      <c r="Z10" s="782"/>
      <c r="AA10" s="769"/>
      <c r="AB10" s="353"/>
      <c r="AC10" s="344"/>
      <c r="AD10" s="344"/>
    </row>
    <row r="11" spans="1:30" ht="15" customHeight="1">
      <c r="A11" s="344"/>
      <c r="B11" s="31"/>
      <c r="C11" s="434"/>
      <c r="D11" s="778"/>
      <c r="E11" s="778"/>
      <c r="F11" s="778"/>
      <c r="G11" s="344"/>
      <c r="H11" s="344"/>
      <c r="I11" s="344"/>
      <c r="J11" s="344"/>
      <c r="K11" s="344"/>
      <c r="L11" s="344"/>
      <c r="M11" s="344"/>
      <c r="N11" s="344"/>
      <c r="O11" s="344"/>
      <c r="P11" s="344"/>
      <c r="Q11" s="344"/>
      <c r="R11" s="344"/>
      <c r="S11" s="344"/>
      <c r="T11" s="344"/>
      <c r="U11" s="344"/>
      <c r="V11" s="344"/>
      <c r="W11" s="344"/>
      <c r="X11" s="344"/>
      <c r="Y11" s="344"/>
      <c r="Z11" s="344"/>
      <c r="AA11" s="435"/>
      <c r="AB11" s="777"/>
      <c r="AC11" s="344"/>
      <c r="AD11" s="344"/>
    </row>
    <row r="12" spans="1:30" ht="29.25" customHeight="1">
      <c r="A12" s="344"/>
      <c r="B12" s="31"/>
      <c r="C12" s="437" t="s">
        <v>125</v>
      </c>
      <c r="D12" s="783"/>
      <c r="E12" s="436" t="s">
        <v>126</v>
      </c>
      <c r="F12" s="784"/>
      <c r="G12" s="784"/>
      <c r="H12" s="784"/>
      <c r="I12" s="784"/>
      <c r="J12" s="784"/>
      <c r="K12" s="784"/>
      <c r="L12" s="784"/>
      <c r="M12" s="784"/>
      <c r="N12" s="784"/>
      <c r="O12" s="784"/>
      <c r="P12" s="784"/>
      <c r="Q12" s="784"/>
      <c r="R12" s="784"/>
      <c r="S12" s="784"/>
      <c r="T12" s="784"/>
      <c r="U12" s="784"/>
      <c r="V12" s="784"/>
      <c r="W12" s="784"/>
      <c r="X12" s="784"/>
      <c r="Y12" s="784"/>
      <c r="Z12" s="784"/>
      <c r="AA12" s="784"/>
      <c r="AB12" s="36"/>
      <c r="AC12" s="344"/>
      <c r="AD12" s="344"/>
    </row>
    <row r="13" spans="1:30" ht="15" customHeight="1">
      <c r="A13" s="344"/>
      <c r="B13" s="31"/>
      <c r="C13" s="435"/>
      <c r="D13" s="778"/>
      <c r="E13" s="354"/>
      <c r="F13" s="344"/>
      <c r="G13" s="344"/>
      <c r="H13" s="344"/>
      <c r="I13" s="344"/>
      <c r="J13" s="344"/>
      <c r="K13" s="344"/>
      <c r="L13" s="344"/>
      <c r="M13" s="344"/>
      <c r="N13" s="344"/>
      <c r="O13" s="344"/>
      <c r="P13" s="344"/>
      <c r="Q13" s="344"/>
      <c r="R13" s="344"/>
      <c r="S13" s="344"/>
      <c r="T13" s="344"/>
      <c r="U13" s="344"/>
      <c r="V13" s="344"/>
      <c r="W13" s="344"/>
      <c r="X13" s="344"/>
      <c r="Y13" s="344"/>
      <c r="Z13" s="344"/>
      <c r="AA13" s="344"/>
      <c r="AB13" s="352"/>
      <c r="AC13" s="344"/>
      <c r="AD13" s="344"/>
    </row>
    <row r="14" spans="1:30" ht="15" customHeight="1">
      <c r="A14" s="344"/>
      <c r="B14" s="31"/>
      <c r="C14" s="434" t="s">
        <v>127</v>
      </c>
      <c r="D14" s="778"/>
      <c r="E14" s="355"/>
      <c r="F14" s="435"/>
      <c r="G14" s="778"/>
      <c r="H14" s="778"/>
      <c r="I14" s="778"/>
      <c r="J14" s="778"/>
      <c r="K14" s="778"/>
      <c r="L14" s="778"/>
      <c r="M14" s="778"/>
      <c r="N14" s="778"/>
      <c r="O14" s="778"/>
      <c r="P14" s="778"/>
      <c r="Q14" s="778"/>
      <c r="R14" s="778"/>
      <c r="S14" s="778"/>
      <c r="T14" s="778"/>
      <c r="U14" s="778"/>
      <c r="V14" s="778"/>
      <c r="W14" s="778"/>
      <c r="X14" s="778"/>
      <c r="Y14" s="778"/>
      <c r="Z14" s="778"/>
      <c r="AA14" s="778"/>
      <c r="AB14" s="777"/>
      <c r="AC14" s="344"/>
      <c r="AD14" s="344"/>
    </row>
    <row r="15" spans="1:30" ht="29.25" customHeight="1">
      <c r="A15" s="344"/>
      <c r="B15" s="31"/>
      <c r="C15" s="411"/>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769"/>
      <c r="AB15" s="356"/>
      <c r="AC15" s="344"/>
      <c r="AD15" s="344"/>
    </row>
    <row r="16" spans="1:30" ht="15" customHeight="1">
      <c r="A16" s="344"/>
      <c r="B16" s="31"/>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6"/>
      <c r="AC16" s="344"/>
      <c r="AD16" s="344"/>
    </row>
    <row r="17" spans="1:30" ht="15" customHeight="1">
      <c r="A17" s="344"/>
      <c r="B17" s="31"/>
      <c r="C17" s="358" t="s">
        <v>128</v>
      </c>
      <c r="D17" s="358"/>
      <c r="E17" s="344"/>
      <c r="F17" s="344"/>
      <c r="G17" s="344"/>
      <c r="H17" s="344"/>
      <c r="I17" s="344"/>
      <c r="J17" s="357"/>
      <c r="K17" s="357"/>
      <c r="L17" s="357"/>
      <c r="M17" s="357"/>
      <c r="N17" s="357"/>
      <c r="O17" s="357"/>
      <c r="P17" s="357"/>
      <c r="Q17" s="357"/>
      <c r="R17" s="357" t="s">
        <v>129</v>
      </c>
      <c r="S17" s="357"/>
      <c r="T17" s="357"/>
      <c r="U17" s="357"/>
      <c r="V17" s="357"/>
      <c r="W17" s="357"/>
      <c r="X17" s="357"/>
      <c r="Y17" s="357"/>
      <c r="Z17" s="357"/>
      <c r="AA17" s="357"/>
      <c r="AB17" s="356"/>
      <c r="AC17" s="344"/>
      <c r="AD17" s="344"/>
    </row>
    <row r="18" spans="1:30" ht="15" customHeight="1">
      <c r="A18" s="344"/>
      <c r="B18" s="31"/>
      <c r="C18" s="431"/>
      <c r="D18" s="774"/>
      <c r="E18" s="774"/>
      <c r="F18" s="774"/>
      <c r="G18" s="774"/>
      <c r="H18" s="774"/>
      <c r="I18" s="774"/>
      <c r="J18" s="774"/>
      <c r="K18" s="774"/>
      <c r="L18" s="774"/>
      <c r="M18" s="774"/>
      <c r="N18" s="774"/>
      <c r="O18" s="774"/>
      <c r="P18" s="775"/>
      <c r="Q18" s="344"/>
      <c r="R18" s="425"/>
      <c r="S18" s="782"/>
      <c r="T18" s="782"/>
      <c r="U18" s="782"/>
      <c r="V18" s="782"/>
      <c r="W18" s="782"/>
      <c r="X18" s="782"/>
      <c r="Y18" s="782"/>
      <c r="Z18" s="782"/>
      <c r="AA18" s="769"/>
      <c r="AB18" s="352"/>
      <c r="AC18" s="344"/>
      <c r="AD18" s="344"/>
    </row>
    <row r="19" spans="1:30" ht="15" customHeight="1">
      <c r="A19" s="344"/>
      <c r="B19" s="31"/>
      <c r="C19" s="776"/>
      <c r="D19" s="768"/>
      <c r="E19" s="768"/>
      <c r="F19" s="768"/>
      <c r="G19" s="768"/>
      <c r="H19" s="768"/>
      <c r="I19" s="768"/>
      <c r="J19" s="768"/>
      <c r="K19" s="768"/>
      <c r="L19" s="768"/>
      <c r="M19" s="768"/>
      <c r="N19" s="768"/>
      <c r="O19" s="768"/>
      <c r="P19" s="777"/>
      <c r="Q19" s="344"/>
      <c r="R19" s="344"/>
      <c r="S19" s="344"/>
      <c r="T19" s="344"/>
      <c r="U19" s="344"/>
      <c r="V19" s="344"/>
      <c r="W19" s="344"/>
      <c r="X19" s="344"/>
      <c r="Y19" s="344"/>
      <c r="Z19" s="344"/>
      <c r="AA19" s="344"/>
      <c r="AB19" s="352"/>
      <c r="AC19" s="344"/>
      <c r="AD19" s="344"/>
    </row>
    <row r="20" spans="1:30" ht="15" customHeight="1">
      <c r="A20" s="344"/>
      <c r="B20" s="31"/>
      <c r="C20" s="776"/>
      <c r="D20" s="768"/>
      <c r="E20" s="768"/>
      <c r="F20" s="768"/>
      <c r="G20" s="768"/>
      <c r="H20" s="768"/>
      <c r="I20" s="768"/>
      <c r="J20" s="768"/>
      <c r="K20" s="768"/>
      <c r="L20" s="768"/>
      <c r="M20" s="768"/>
      <c r="N20" s="768"/>
      <c r="O20" s="768"/>
      <c r="P20" s="777"/>
      <c r="Q20" s="354"/>
      <c r="R20" s="357" t="s">
        <v>130</v>
      </c>
      <c r="S20" s="357"/>
      <c r="T20" s="357"/>
      <c r="U20" s="357"/>
      <c r="V20" s="357"/>
      <c r="W20" s="354"/>
      <c r="X20" s="354"/>
      <c r="Y20" s="354"/>
      <c r="Z20" s="344"/>
      <c r="AA20" s="354"/>
      <c r="AB20" s="352"/>
      <c r="AC20" s="344"/>
      <c r="AD20" s="344"/>
    </row>
    <row r="21" spans="1:30" ht="15" customHeight="1">
      <c r="A21" s="344"/>
      <c r="B21" s="31"/>
      <c r="C21" s="776"/>
      <c r="D21" s="768"/>
      <c r="E21" s="768"/>
      <c r="F21" s="768"/>
      <c r="G21" s="768"/>
      <c r="H21" s="768"/>
      <c r="I21" s="768"/>
      <c r="J21" s="768"/>
      <c r="K21" s="768"/>
      <c r="L21" s="768"/>
      <c r="M21" s="768"/>
      <c r="N21" s="768"/>
      <c r="O21" s="768"/>
      <c r="P21" s="777"/>
      <c r="Q21" s="344"/>
      <c r="R21" s="37"/>
      <c r="S21" s="344" t="s">
        <v>15</v>
      </c>
      <c r="T21" s="344"/>
      <c r="U21" s="37"/>
      <c r="V21" s="344" t="s">
        <v>27</v>
      </c>
      <c r="W21" s="344"/>
      <c r="X21" s="37"/>
      <c r="Y21" s="359" t="s">
        <v>46</v>
      </c>
      <c r="Z21" s="344"/>
      <c r="AA21" s="344"/>
      <c r="AB21" s="352"/>
      <c r="AC21" s="344"/>
      <c r="AD21" s="344"/>
    </row>
    <row r="22" spans="1:30" ht="15" customHeight="1">
      <c r="A22" s="344"/>
      <c r="B22" s="31"/>
      <c r="C22" s="776"/>
      <c r="D22" s="768"/>
      <c r="E22" s="768"/>
      <c r="F22" s="768"/>
      <c r="G22" s="768"/>
      <c r="H22" s="768"/>
      <c r="I22" s="768"/>
      <c r="J22" s="768"/>
      <c r="K22" s="768"/>
      <c r="L22" s="768"/>
      <c r="M22" s="768"/>
      <c r="N22" s="768"/>
      <c r="O22" s="768"/>
      <c r="P22" s="777"/>
      <c r="Q22" s="344"/>
      <c r="R22" s="344"/>
      <c r="S22" s="344"/>
      <c r="T22" s="344"/>
      <c r="U22" s="344"/>
      <c r="V22" s="344"/>
      <c r="W22" s="344"/>
      <c r="X22" s="344"/>
      <c r="Y22" s="344"/>
      <c r="Z22" s="344"/>
      <c r="AA22" s="344"/>
      <c r="AB22" s="352"/>
      <c r="AC22" s="344"/>
      <c r="AD22" s="344"/>
    </row>
    <row r="23" spans="1:30" ht="15" customHeight="1">
      <c r="A23" s="344"/>
      <c r="B23" s="31"/>
      <c r="C23" s="779"/>
      <c r="D23" s="780"/>
      <c r="E23" s="780"/>
      <c r="F23" s="780"/>
      <c r="G23" s="780"/>
      <c r="H23" s="780"/>
      <c r="I23" s="780"/>
      <c r="J23" s="780"/>
      <c r="K23" s="780"/>
      <c r="L23" s="780"/>
      <c r="M23" s="780"/>
      <c r="N23" s="780"/>
      <c r="O23" s="780"/>
      <c r="P23" s="781"/>
      <c r="Q23" s="344"/>
      <c r="R23" s="357" t="s">
        <v>131</v>
      </c>
      <c r="S23" s="344"/>
      <c r="T23" s="344"/>
      <c r="U23" s="344"/>
      <c r="V23" s="344"/>
      <c r="W23" s="438" t="s">
        <v>23</v>
      </c>
      <c r="X23" s="782"/>
      <c r="Y23" s="782"/>
      <c r="Z23" s="782"/>
      <c r="AA23" s="769"/>
      <c r="AB23" s="352"/>
      <c r="AC23" s="344"/>
      <c r="AD23" s="344"/>
    </row>
    <row r="24" spans="1:30" ht="15" customHeight="1">
      <c r="A24" s="344"/>
      <c r="B24" s="31"/>
      <c r="C24" s="354"/>
      <c r="D24" s="354"/>
      <c r="E24" s="354"/>
      <c r="F24" s="354"/>
      <c r="G24" s="354"/>
      <c r="H24" s="344"/>
      <c r="I24" s="344"/>
      <c r="J24" s="344"/>
      <c r="K24" s="344"/>
      <c r="L24" s="344"/>
      <c r="M24" s="344"/>
      <c r="N24" s="344"/>
      <c r="O24" s="344"/>
      <c r="P24" s="344"/>
      <c r="Q24" s="344"/>
      <c r="R24" s="357"/>
      <c r="S24" s="344"/>
      <c r="T24" s="344"/>
      <c r="U24" s="344"/>
      <c r="V24" s="344"/>
      <c r="W24" s="344"/>
      <c r="X24" s="344"/>
      <c r="Y24" s="344"/>
      <c r="Z24" s="344"/>
      <c r="AA24" s="344"/>
      <c r="AB24" s="352"/>
      <c r="AC24" s="344"/>
      <c r="AD24" s="344"/>
    </row>
    <row r="25" spans="1:30" ht="15" customHeight="1">
      <c r="A25" s="344"/>
      <c r="B25" s="31"/>
      <c r="C25" s="357" t="s">
        <v>132</v>
      </c>
      <c r="D25" s="354"/>
      <c r="E25" s="354"/>
      <c r="F25" s="354"/>
      <c r="G25" s="354"/>
      <c r="H25" s="354"/>
      <c r="I25" s="344"/>
      <c r="J25" s="344"/>
      <c r="K25" s="344"/>
      <c r="L25" s="344"/>
      <c r="M25" s="344"/>
      <c r="N25" s="344"/>
      <c r="O25" s="344"/>
      <c r="P25" s="344"/>
      <c r="Q25" s="344"/>
      <c r="R25" s="344"/>
      <c r="S25" s="344"/>
      <c r="T25" s="344"/>
      <c r="U25" s="344"/>
      <c r="V25" s="344"/>
      <c r="W25" s="344"/>
      <c r="X25" s="344"/>
      <c r="Y25" s="344"/>
      <c r="Z25" s="344"/>
      <c r="AA25" s="344"/>
      <c r="AB25" s="352"/>
      <c r="AC25" s="344"/>
      <c r="AD25" s="344"/>
    </row>
    <row r="26" spans="1:30" ht="29.25" customHeight="1">
      <c r="A26" s="344"/>
      <c r="B26" s="31"/>
      <c r="C26" s="438" t="s">
        <v>133</v>
      </c>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69"/>
      <c r="AB26" s="352"/>
      <c r="AC26" s="344"/>
      <c r="AD26" s="344"/>
    </row>
    <row r="27" spans="1:30" ht="15" customHeight="1">
      <c r="A27" s="344"/>
      <c r="B27" s="31"/>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60"/>
      <c r="AC27" s="344"/>
      <c r="AD27" s="344"/>
    </row>
    <row r="28" spans="1:30" ht="15" customHeight="1">
      <c r="A28" s="344"/>
      <c r="B28" s="31"/>
      <c r="C28" s="348" t="s">
        <v>134</v>
      </c>
      <c r="D28" s="354"/>
      <c r="E28" s="354"/>
      <c r="F28" s="354"/>
      <c r="G28" s="354"/>
      <c r="H28" s="354"/>
      <c r="I28" s="354"/>
      <c r="J28" s="354"/>
      <c r="K28" s="354"/>
      <c r="L28" s="354"/>
      <c r="M28" s="348" t="s">
        <v>134</v>
      </c>
      <c r="N28" s="354"/>
      <c r="O28" s="354"/>
      <c r="P28" s="354"/>
      <c r="Q28" s="354"/>
      <c r="R28" s="354"/>
      <c r="S28" s="354"/>
      <c r="T28" s="354"/>
      <c r="U28" s="354"/>
      <c r="V28" s="354"/>
      <c r="W28" s="354"/>
      <c r="X28" s="354"/>
      <c r="Y28" s="354"/>
      <c r="Z28" s="354"/>
      <c r="AA28" s="354"/>
      <c r="AB28" s="360"/>
      <c r="AC28" s="344"/>
      <c r="AD28" s="344"/>
    </row>
    <row r="29" spans="1:30" ht="29.25" customHeight="1">
      <c r="A29" s="344"/>
      <c r="B29" s="31"/>
      <c r="C29" s="438" t="s">
        <v>135</v>
      </c>
      <c r="D29" s="782"/>
      <c r="E29" s="782"/>
      <c r="F29" s="782"/>
      <c r="G29" s="782"/>
      <c r="H29" s="782"/>
      <c r="I29" s="782"/>
      <c r="J29" s="782"/>
      <c r="K29" s="769"/>
      <c r="L29" s="354"/>
      <c r="M29" s="438" t="s">
        <v>136</v>
      </c>
      <c r="N29" s="782"/>
      <c r="O29" s="782"/>
      <c r="P29" s="782"/>
      <c r="Q29" s="782"/>
      <c r="R29" s="782"/>
      <c r="S29" s="782"/>
      <c r="T29" s="782"/>
      <c r="U29" s="782"/>
      <c r="V29" s="782"/>
      <c r="W29" s="782"/>
      <c r="X29" s="782"/>
      <c r="Y29" s="782"/>
      <c r="Z29" s="782"/>
      <c r="AA29" s="769"/>
      <c r="AB29" s="360"/>
      <c r="AC29" s="344"/>
      <c r="AD29" s="344"/>
    </row>
    <row r="30" spans="1:30" ht="15" customHeight="1">
      <c r="A30" s="344"/>
      <c r="B30" s="31"/>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52"/>
      <c r="AC30" s="344"/>
      <c r="AD30" s="344"/>
    </row>
    <row r="31" spans="1:30" ht="15" customHeight="1">
      <c r="A31" s="344"/>
      <c r="B31" s="31"/>
      <c r="C31" s="361" t="s">
        <v>137</v>
      </c>
      <c r="D31" s="361"/>
      <c r="E31" s="361"/>
      <c r="F31" s="361"/>
      <c r="G31" s="362"/>
      <c r="H31" s="363"/>
      <c r="I31" s="363"/>
      <c r="J31" s="363"/>
      <c r="K31" s="363"/>
      <c r="L31" s="363"/>
      <c r="M31" s="363"/>
      <c r="N31" s="363"/>
      <c r="O31" s="363"/>
      <c r="P31" s="363"/>
      <c r="Q31" s="363"/>
      <c r="R31" s="363"/>
      <c r="S31" s="363"/>
      <c r="T31" s="363"/>
      <c r="U31" s="363"/>
      <c r="V31" s="363"/>
      <c r="W31" s="363"/>
      <c r="X31" s="363"/>
      <c r="Y31" s="363"/>
      <c r="Z31" s="363"/>
      <c r="AA31" s="363"/>
      <c r="AB31" s="352"/>
      <c r="AC31" s="344"/>
      <c r="AD31" s="344"/>
    </row>
    <row r="32" spans="1:30" ht="90" customHeight="1">
      <c r="A32" s="344"/>
      <c r="B32" s="31"/>
      <c r="C32" s="439" t="s">
        <v>138</v>
      </c>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69"/>
      <c r="AB32" s="352"/>
      <c r="AC32" s="344"/>
      <c r="AD32" s="344"/>
    </row>
    <row r="33" spans="1:30" ht="15" customHeight="1">
      <c r="A33" s="344"/>
      <c r="B33" s="31"/>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52"/>
      <c r="AC33" s="344"/>
      <c r="AD33" s="344"/>
    </row>
    <row r="34" spans="1:30" ht="15.75" customHeight="1">
      <c r="A34" s="344"/>
      <c r="B34" s="31"/>
      <c r="C34" s="426" t="s">
        <v>139</v>
      </c>
      <c r="D34" s="778"/>
      <c r="E34" s="357"/>
      <c r="F34" s="411" t="s">
        <v>22</v>
      </c>
      <c r="G34" s="769"/>
      <c r="H34" s="357"/>
      <c r="I34" s="344"/>
      <c r="J34" s="364" t="s">
        <v>140</v>
      </c>
      <c r="K34" s="411">
        <v>1</v>
      </c>
      <c r="L34" s="782"/>
      <c r="M34" s="782"/>
      <c r="N34" s="769"/>
      <c r="O34" s="357"/>
      <c r="P34" s="357"/>
      <c r="Q34" s="348" t="s">
        <v>141</v>
      </c>
      <c r="R34" s="344"/>
      <c r="S34" s="357"/>
      <c r="T34" s="357"/>
      <c r="U34" s="357"/>
      <c r="V34" s="357"/>
      <c r="W34" s="411" t="s">
        <v>20</v>
      </c>
      <c r="X34" s="782"/>
      <c r="Y34" s="782"/>
      <c r="Z34" s="782"/>
      <c r="AA34" s="769"/>
      <c r="AB34" s="356"/>
      <c r="AC34" s="344"/>
      <c r="AD34" s="344"/>
    </row>
    <row r="35" spans="1:30" ht="15.75" customHeight="1">
      <c r="A35" s="344"/>
      <c r="B35" s="31"/>
      <c r="C35" s="344"/>
      <c r="D35" s="344"/>
      <c r="E35" s="344"/>
      <c r="F35" s="359"/>
      <c r="G35" s="359"/>
      <c r="H35" s="359"/>
      <c r="I35" s="359"/>
      <c r="J35" s="359"/>
      <c r="K35" s="359"/>
      <c r="L35" s="359"/>
      <c r="M35" s="344"/>
      <c r="N35" s="344"/>
      <c r="O35" s="344"/>
      <c r="P35" s="344"/>
      <c r="Q35" s="344"/>
      <c r="R35" s="344"/>
      <c r="S35" s="344"/>
      <c r="T35" s="344"/>
      <c r="U35" s="344"/>
      <c r="V35" s="344"/>
      <c r="W35" s="344"/>
      <c r="X35" s="344"/>
      <c r="Y35" s="344"/>
      <c r="Z35" s="344"/>
      <c r="AA35" s="344"/>
      <c r="AB35" s="352"/>
      <c r="AC35" s="344"/>
      <c r="AD35" s="344"/>
    </row>
    <row r="36" spans="1:30" ht="32.25" customHeight="1">
      <c r="A36" s="344"/>
      <c r="B36" s="31"/>
      <c r="C36" s="344"/>
      <c r="D36" s="364" t="s">
        <v>142</v>
      </c>
      <c r="E36" s="357"/>
      <c r="F36" s="439" t="s">
        <v>143</v>
      </c>
      <c r="G36" s="782"/>
      <c r="H36" s="782"/>
      <c r="I36" s="782"/>
      <c r="J36" s="782"/>
      <c r="K36" s="782"/>
      <c r="L36" s="782"/>
      <c r="M36" s="769"/>
      <c r="N36" s="344"/>
      <c r="O36" s="364" t="s">
        <v>144</v>
      </c>
      <c r="P36" s="438">
        <v>1</v>
      </c>
      <c r="Q36" s="782"/>
      <c r="R36" s="782"/>
      <c r="S36" s="782"/>
      <c r="T36" s="782"/>
      <c r="U36" s="782"/>
      <c r="V36" s="782"/>
      <c r="W36" s="782"/>
      <c r="X36" s="782"/>
      <c r="Y36" s="782"/>
      <c r="Z36" s="782"/>
      <c r="AA36" s="769"/>
      <c r="AB36" s="352"/>
      <c r="AC36" s="344"/>
      <c r="AD36" s="344"/>
    </row>
    <row r="37" spans="1:30" ht="15.75" customHeight="1">
      <c r="A37" s="344"/>
      <c r="B37" s="31"/>
      <c r="C37" s="357"/>
      <c r="D37" s="357"/>
      <c r="E37" s="357"/>
      <c r="F37" s="359"/>
      <c r="G37" s="359"/>
      <c r="H37" s="359"/>
      <c r="I37" s="359"/>
      <c r="J37" s="359"/>
      <c r="K37" s="359"/>
      <c r="L37" s="359"/>
      <c r="M37" s="357"/>
      <c r="N37" s="357"/>
      <c r="O37" s="357"/>
      <c r="P37" s="357"/>
      <c r="Q37" s="357"/>
      <c r="R37" s="357"/>
      <c r="S37" s="357"/>
      <c r="T37" s="357"/>
      <c r="U37" s="357"/>
      <c r="V37" s="357"/>
      <c r="W37" s="357"/>
      <c r="X37" s="357"/>
      <c r="Y37" s="357"/>
      <c r="Z37" s="357"/>
      <c r="AA37" s="357"/>
      <c r="AB37" s="356"/>
      <c r="AC37" s="344"/>
      <c r="AD37" s="344"/>
    </row>
    <row r="38" spans="1:30" ht="15.75" customHeight="1">
      <c r="A38" s="344"/>
      <c r="B38" s="31"/>
      <c r="C38" s="344"/>
      <c r="D38" s="364" t="s">
        <v>145</v>
      </c>
      <c r="E38" s="344"/>
      <c r="F38" s="425" t="s">
        <v>146</v>
      </c>
      <c r="G38" s="769"/>
      <c r="H38" s="344"/>
      <c r="I38" s="344"/>
      <c r="J38" s="357" t="s">
        <v>147</v>
      </c>
      <c r="K38" s="344"/>
      <c r="L38" s="425" t="s">
        <v>148</v>
      </c>
      <c r="M38" s="782"/>
      <c r="N38" s="769"/>
      <c r="O38" s="357"/>
      <c r="P38" s="357"/>
      <c r="Q38" s="344"/>
      <c r="R38" s="357" t="s">
        <v>149</v>
      </c>
      <c r="S38" s="357"/>
      <c r="T38" s="357"/>
      <c r="U38" s="357"/>
      <c r="V38" s="357"/>
      <c r="W38" s="440"/>
      <c r="X38" s="782"/>
      <c r="Y38" s="782"/>
      <c r="Z38" s="782"/>
      <c r="AA38" s="769"/>
      <c r="AB38" s="356"/>
      <c r="AC38" s="344"/>
      <c r="AD38" s="344"/>
    </row>
    <row r="39" spans="1:30" ht="15.75" customHeight="1">
      <c r="A39" s="344"/>
      <c r="B39" s="31"/>
      <c r="C39" s="344"/>
      <c r="D39" s="344"/>
      <c r="E39" s="344"/>
      <c r="F39" s="29"/>
      <c r="G39" s="344"/>
      <c r="H39" s="344"/>
      <c r="I39" s="348"/>
      <c r="J39" s="348"/>
      <c r="K39" s="348"/>
      <c r="L39" s="348"/>
      <c r="M39" s="348"/>
      <c r="N39" s="348"/>
      <c r="O39" s="348"/>
      <c r="P39" s="348"/>
      <c r="Q39" s="348"/>
      <c r="R39" s="348"/>
      <c r="S39" s="348"/>
      <c r="T39" s="348"/>
      <c r="U39" s="348"/>
      <c r="V39" s="348"/>
      <c r="W39" s="348"/>
      <c r="X39" s="348"/>
      <c r="Y39" s="348"/>
      <c r="Z39" s="348"/>
      <c r="AA39" s="348"/>
      <c r="AB39" s="349"/>
      <c r="AC39" s="344"/>
      <c r="AD39" s="344"/>
    </row>
    <row r="40" spans="1:30" ht="15.75" customHeight="1">
      <c r="A40" s="344"/>
      <c r="B40" s="31"/>
      <c r="C40" s="365" t="s">
        <v>150</v>
      </c>
      <c r="D40" s="441">
        <v>2024</v>
      </c>
      <c r="E40" s="785"/>
      <c r="F40" s="786"/>
      <c r="G40" s="35"/>
      <c r="H40" s="348"/>
      <c r="I40" s="348"/>
      <c r="J40" s="348"/>
      <c r="K40" s="348"/>
      <c r="L40" s="348"/>
      <c r="M40" s="348"/>
      <c r="N40" s="348"/>
      <c r="O40" s="348"/>
      <c r="P40" s="348"/>
      <c r="Q40" s="435"/>
      <c r="R40" s="778"/>
      <c r="S40" s="778"/>
      <c r="T40" s="778"/>
      <c r="U40" s="778"/>
      <c r="V40" s="348"/>
      <c r="W40" s="348"/>
      <c r="X40" s="434"/>
      <c r="Y40" s="778"/>
      <c r="Z40" s="778"/>
      <c r="AA40" s="778"/>
      <c r="AB40" s="356"/>
      <c r="AC40" s="344"/>
      <c r="AD40" s="344"/>
    </row>
    <row r="41" spans="1:30" ht="5.25" customHeight="1">
      <c r="A41" s="344"/>
      <c r="B41" s="31"/>
      <c r="C41" s="357"/>
      <c r="D41" s="38"/>
      <c r="E41" s="38"/>
      <c r="F41" s="38"/>
      <c r="G41" s="344"/>
      <c r="H41" s="348"/>
      <c r="I41" s="348"/>
      <c r="J41" s="348"/>
      <c r="K41" s="348"/>
      <c r="L41" s="348"/>
      <c r="M41" s="348"/>
      <c r="N41" s="348"/>
      <c r="O41" s="348"/>
      <c r="P41" s="348"/>
      <c r="Q41" s="354"/>
      <c r="R41" s="354"/>
      <c r="S41" s="354"/>
      <c r="T41" s="354"/>
      <c r="U41" s="354"/>
      <c r="V41" s="348"/>
      <c r="W41" s="348"/>
      <c r="X41" s="350"/>
      <c r="Y41" s="350"/>
      <c r="Z41" s="350"/>
      <c r="AA41" s="350"/>
      <c r="AB41" s="356"/>
      <c r="AC41" s="344"/>
      <c r="AD41" s="344"/>
    </row>
    <row r="42" spans="1:30" ht="15.75" customHeight="1">
      <c r="A42" s="344"/>
      <c r="B42" s="31"/>
      <c r="C42" s="357" t="s">
        <v>140</v>
      </c>
      <c r="D42" s="438">
        <v>1</v>
      </c>
      <c r="E42" s="782"/>
      <c r="F42" s="769"/>
      <c r="G42" s="344"/>
      <c r="H42" s="348"/>
      <c r="I42" s="348"/>
      <c r="J42" s="348"/>
      <c r="K42" s="348"/>
      <c r="L42" s="348"/>
      <c r="M42" s="348"/>
      <c r="N42" s="348"/>
      <c r="O42" s="348"/>
      <c r="P42" s="348"/>
      <c r="Q42" s="435"/>
      <c r="R42" s="778"/>
      <c r="S42" s="778"/>
      <c r="T42" s="778"/>
      <c r="U42" s="778"/>
      <c r="V42" s="348"/>
      <c r="W42" s="348"/>
      <c r="X42" s="434"/>
      <c r="Y42" s="778"/>
      <c r="Z42" s="778"/>
      <c r="AA42" s="778"/>
      <c r="AB42" s="349"/>
      <c r="AC42" s="344"/>
      <c r="AD42" s="344"/>
    </row>
    <row r="43" spans="1:30" ht="15.75" customHeight="1">
      <c r="A43" s="344"/>
      <c r="B43" s="31"/>
      <c r="C43" s="344"/>
      <c r="D43" s="344"/>
      <c r="E43" s="344"/>
      <c r="F43" s="344"/>
      <c r="G43" s="344"/>
      <c r="H43" s="344"/>
      <c r="I43" s="348"/>
      <c r="J43" s="348"/>
      <c r="K43" s="357"/>
      <c r="L43" s="357"/>
      <c r="M43" s="357"/>
      <c r="N43" s="357"/>
      <c r="O43" s="357"/>
      <c r="P43" s="357"/>
      <c r="Q43" s="357"/>
      <c r="R43" s="357"/>
      <c r="S43" s="357"/>
      <c r="T43" s="357"/>
      <c r="U43" s="357"/>
      <c r="V43" s="357"/>
      <c r="W43" s="357"/>
      <c r="X43" s="357"/>
      <c r="Y43" s="357"/>
      <c r="Z43" s="357"/>
      <c r="AA43" s="357"/>
      <c r="AB43" s="349"/>
      <c r="AC43" s="344"/>
      <c r="AD43" s="344"/>
    </row>
    <row r="44" spans="1:30" ht="15.75" customHeight="1">
      <c r="A44" s="344"/>
      <c r="B44" s="31"/>
      <c r="C44" s="357"/>
      <c r="D44" s="411" t="s">
        <v>151</v>
      </c>
      <c r="E44" s="782"/>
      <c r="F44" s="782"/>
      <c r="G44" s="782"/>
      <c r="H44" s="782"/>
      <c r="I44" s="782"/>
      <c r="J44" s="782"/>
      <c r="K44" s="782"/>
      <c r="L44" s="782"/>
      <c r="M44" s="782"/>
      <c r="N44" s="782"/>
      <c r="O44" s="782"/>
      <c r="P44" s="782"/>
      <c r="Q44" s="782"/>
      <c r="R44" s="782"/>
      <c r="S44" s="782"/>
      <c r="T44" s="782"/>
      <c r="U44" s="782"/>
      <c r="V44" s="782"/>
      <c r="W44" s="782"/>
      <c r="X44" s="782"/>
      <c r="Y44" s="769"/>
      <c r="Z44" s="358"/>
      <c r="AA44" s="358"/>
      <c r="AB44" s="366"/>
      <c r="AC44" s="344"/>
      <c r="AD44" s="344"/>
    </row>
    <row r="45" spans="1:30" ht="15.75" customHeight="1">
      <c r="A45" s="344"/>
      <c r="B45" s="31"/>
      <c r="C45" s="344"/>
      <c r="D45" s="416" t="s">
        <v>152</v>
      </c>
      <c r="E45" s="782"/>
      <c r="F45" s="782"/>
      <c r="G45" s="782"/>
      <c r="H45" s="769"/>
      <c r="I45" s="412" t="s">
        <v>153</v>
      </c>
      <c r="J45" s="782"/>
      <c r="K45" s="782"/>
      <c r="L45" s="782"/>
      <c r="M45" s="782"/>
      <c r="N45" s="782"/>
      <c r="O45" s="782"/>
      <c r="P45" s="769"/>
      <c r="Q45" s="413" t="s">
        <v>154</v>
      </c>
      <c r="R45" s="782"/>
      <c r="S45" s="782"/>
      <c r="T45" s="782"/>
      <c r="U45" s="782"/>
      <c r="V45" s="782"/>
      <c r="W45" s="782"/>
      <c r="X45" s="782"/>
      <c r="Y45" s="769"/>
      <c r="Z45" s="358"/>
      <c r="AA45" s="358"/>
      <c r="AB45" s="366"/>
      <c r="AC45" s="344"/>
      <c r="AD45" s="344"/>
    </row>
    <row r="46" spans="1:30" ht="15.75" customHeight="1">
      <c r="A46" s="367"/>
      <c r="B46" s="39"/>
      <c r="C46" s="40"/>
      <c r="D46" s="417" t="s">
        <v>155</v>
      </c>
      <c r="E46" s="782"/>
      <c r="F46" s="782"/>
      <c r="G46" s="782"/>
      <c r="H46" s="769"/>
      <c r="I46" s="414" t="s">
        <v>156</v>
      </c>
      <c r="J46" s="782"/>
      <c r="K46" s="782"/>
      <c r="L46" s="782"/>
      <c r="M46" s="782"/>
      <c r="N46" s="782"/>
      <c r="O46" s="782"/>
      <c r="P46" s="769"/>
      <c r="Q46" s="415" t="s">
        <v>157</v>
      </c>
      <c r="R46" s="782"/>
      <c r="S46" s="782"/>
      <c r="T46" s="782"/>
      <c r="U46" s="782"/>
      <c r="V46" s="782"/>
      <c r="W46" s="782"/>
      <c r="X46" s="782"/>
      <c r="Y46" s="769"/>
      <c r="Z46" s="367"/>
      <c r="AA46" s="367"/>
      <c r="AB46" s="368"/>
      <c r="AC46" s="367"/>
      <c r="AD46" s="367"/>
    </row>
    <row r="47" spans="1:30" ht="15.75" customHeight="1">
      <c r="A47" s="344"/>
      <c r="B47" s="31"/>
      <c r="C47" s="369"/>
      <c r="D47" s="369"/>
      <c r="E47" s="369"/>
      <c r="F47" s="369"/>
      <c r="G47" s="370"/>
      <c r="H47" s="370"/>
      <c r="I47" s="370"/>
      <c r="J47" s="370"/>
      <c r="K47" s="370"/>
      <c r="L47" s="370"/>
      <c r="M47" s="370"/>
      <c r="N47" s="370"/>
      <c r="O47" s="370"/>
      <c r="P47" s="370"/>
      <c r="Q47" s="370"/>
      <c r="R47" s="370"/>
      <c r="S47" s="370"/>
      <c r="T47" s="370"/>
      <c r="U47" s="370"/>
      <c r="V47" s="370"/>
      <c r="W47" s="370"/>
      <c r="X47" s="370"/>
      <c r="Y47" s="370"/>
      <c r="Z47" s="369"/>
      <c r="AA47" s="369"/>
      <c r="AB47" s="353"/>
      <c r="AC47" s="344"/>
      <c r="AD47" s="344"/>
    </row>
    <row r="48" spans="1:30" ht="15.75" customHeight="1">
      <c r="A48" s="371"/>
      <c r="B48" s="41"/>
      <c r="C48" s="418" t="s">
        <v>158</v>
      </c>
      <c r="D48" s="782"/>
      <c r="E48" s="782"/>
      <c r="F48" s="769"/>
      <c r="G48" s="419" t="s">
        <v>159</v>
      </c>
      <c r="H48" s="420" t="s">
        <v>160</v>
      </c>
      <c r="I48" s="774"/>
      <c r="J48" s="774"/>
      <c r="K48" s="774"/>
      <c r="L48" s="774"/>
      <c r="M48" s="774"/>
      <c r="N48" s="774"/>
      <c r="O48" s="774"/>
      <c r="P48" s="774"/>
      <c r="Q48" s="774"/>
      <c r="R48" s="774"/>
      <c r="S48" s="774"/>
      <c r="T48" s="774"/>
      <c r="U48" s="774"/>
      <c r="V48" s="774"/>
      <c r="W48" s="774"/>
      <c r="X48" s="774"/>
      <c r="Y48" s="774"/>
      <c r="Z48" s="774"/>
      <c r="AA48" s="775"/>
      <c r="AB48" s="366"/>
      <c r="AC48" s="371"/>
      <c r="AD48" s="371"/>
    </row>
    <row r="49" spans="1:30" ht="15.75" customHeight="1">
      <c r="A49" s="371"/>
      <c r="B49" s="41"/>
      <c r="C49" s="42" t="s">
        <v>161</v>
      </c>
      <c r="D49" s="43">
        <v>1.2</v>
      </c>
      <c r="E49" s="418" t="s">
        <v>162</v>
      </c>
      <c r="F49" s="769"/>
      <c r="G49" s="771"/>
      <c r="H49" s="779"/>
      <c r="I49" s="780"/>
      <c r="J49" s="780"/>
      <c r="K49" s="780"/>
      <c r="L49" s="780"/>
      <c r="M49" s="780"/>
      <c r="N49" s="780"/>
      <c r="O49" s="780"/>
      <c r="P49" s="780"/>
      <c r="Q49" s="780"/>
      <c r="R49" s="780"/>
      <c r="S49" s="780"/>
      <c r="T49" s="780"/>
      <c r="U49" s="780"/>
      <c r="V49" s="780"/>
      <c r="W49" s="780"/>
      <c r="X49" s="780"/>
      <c r="Y49" s="780"/>
      <c r="Z49" s="780"/>
      <c r="AA49" s="781"/>
      <c r="AB49" s="366"/>
      <c r="AC49" s="371"/>
      <c r="AD49" s="371"/>
    </row>
    <row r="50" spans="1:30" ht="15.75" customHeight="1">
      <c r="A50" s="371"/>
      <c r="B50" s="41"/>
      <c r="C50" s="44">
        <v>2024</v>
      </c>
      <c r="D50" s="45">
        <v>45474</v>
      </c>
      <c r="E50" s="421">
        <v>45656</v>
      </c>
      <c r="F50" s="769"/>
      <c r="G50" s="46">
        <v>1</v>
      </c>
      <c r="H50" s="424" t="s">
        <v>124</v>
      </c>
      <c r="I50" s="782"/>
      <c r="J50" s="782"/>
      <c r="K50" s="782"/>
      <c r="L50" s="782"/>
      <c r="M50" s="782"/>
      <c r="N50" s="782"/>
      <c r="O50" s="782"/>
      <c r="P50" s="782"/>
      <c r="Q50" s="782"/>
      <c r="R50" s="782"/>
      <c r="S50" s="782"/>
      <c r="T50" s="782"/>
      <c r="U50" s="782"/>
      <c r="V50" s="782"/>
      <c r="W50" s="782"/>
      <c r="X50" s="782"/>
      <c r="Y50" s="782"/>
      <c r="Z50" s="782"/>
      <c r="AA50" s="769"/>
      <c r="AB50" s="366"/>
      <c r="AC50" s="371"/>
      <c r="AD50" s="371"/>
    </row>
    <row r="51" spans="1:30" ht="15.75" customHeight="1">
      <c r="A51" s="371"/>
      <c r="B51" s="41"/>
      <c r="C51" s="44">
        <v>2025</v>
      </c>
      <c r="D51" s="45">
        <v>45658</v>
      </c>
      <c r="E51" s="421">
        <v>46021</v>
      </c>
      <c r="F51" s="769"/>
      <c r="G51" s="46">
        <v>1</v>
      </c>
      <c r="H51" s="424" t="s">
        <v>124</v>
      </c>
      <c r="I51" s="782"/>
      <c r="J51" s="782"/>
      <c r="K51" s="782"/>
      <c r="L51" s="782"/>
      <c r="M51" s="782"/>
      <c r="N51" s="782"/>
      <c r="O51" s="782"/>
      <c r="P51" s="782"/>
      <c r="Q51" s="782"/>
      <c r="R51" s="782"/>
      <c r="S51" s="782"/>
      <c r="T51" s="782"/>
      <c r="U51" s="782"/>
      <c r="V51" s="782"/>
      <c r="W51" s="782"/>
      <c r="X51" s="782"/>
      <c r="Y51" s="782"/>
      <c r="Z51" s="782"/>
      <c r="AA51" s="769"/>
      <c r="AB51" s="366"/>
      <c r="AC51" s="371"/>
      <c r="AD51" s="371"/>
    </row>
    <row r="52" spans="1:30" ht="15.75" customHeight="1">
      <c r="A52" s="371"/>
      <c r="B52" s="41"/>
      <c r="C52" s="44">
        <v>2026</v>
      </c>
      <c r="D52" s="45">
        <v>46023</v>
      </c>
      <c r="E52" s="421">
        <v>46386</v>
      </c>
      <c r="F52" s="769"/>
      <c r="G52" s="46">
        <v>1</v>
      </c>
      <c r="H52" s="424" t="s">
        <v>124</v>
      </c>
      <c r="I52" s="782"/>
      <c r="J52" s="782"/>
      <c r="K52" s="782"/>
      <c r="L52" s="782"/>
      <c r="M52" s="782"/>
      <c r="N52" s="782"/>
      <c r="O52" s="782"/>
      <c r="P52" s="782"/>
      <c r="Q52" s="782"/>
      <c r="R52" s="782"/>
      <c r="S52" s="782"/>
      <c r="T52" s="782"/>
      <c r="U52" s="782"/>
      <c r="V52" s="782"/>
      <c r="W52" s="782"/>
      <c r="X52" s="782"/>
      <c r="Y52" s="782"/>
      <c r="Z52" s="782"/>
      <c r="AA52" s="769"/>
      <c r="AB52" s="366"/>
      <c r="AC52" s="371"/>
      <c r="AD52" s="371"/>
    </row>
    <row r="53" spans="1:30" ht="15.75" customHeight="1">
      <c r="A53" s="371"/>
      <c r="B53" s="41"/>
      <c r="C53" s="44">
        <v>2027</v>
      </c>
      <c r="D53" s="45">
        <v>46388</v>
      </c>
      <c r="E53" s="421">
        <v>46751</v>
      </c>
      <c r="F53" s="769"/>
      <c r="G53" s="46">
        <v>1</v>
      </c>
      <c r="H53" s="424" t="s">
        <v>124</v>
      </c>
      <c r="I53" s="782"/>
      <c r="J53" s="782"/>
      <c r="K53" s="782"/>
      <c r="L53" s="782"/>
      <c r="M53" s="782"/>
      <c r="N53" s="782"/>
      <c r="O53" s="782"/>
      <c r="P53" s="782"/>
      <c r="Q53" s="782"/>
      <c r="R53" s="782"/>
      <c r="S53" s="782"/>
      <c r="T53" s="782"/>
      <c r="U53" s="782"/>
      <c r="V53" s="782"/>
      <c r="W53" s="782"/>
      <c r="X53" s="782"/>
      <c r="Y53" s="782"/>
      <c r="Z53" s="782"/>
      <c r="AA53" s="769"/>
      <c r="AB53" s="366"/>
      <c r="AC53" s="371"/>
      <c r="AD53" s="371"/>
    </row>
    <row r="54" spans="1:30" ht="15.75" customHeight="1">
      <c r="A54" s="371"/>
      <c r="B54" s="41"/>
      <c r="C54" s="44"/>
      <c r="D54" s="44"/>
      <c r="E54" s="418"/>
      <c r="F54" s="769"/>
      <c r="G54" s="43"/>
      <c r="H54" s="418"/>
      <c r="I54" s="782"/>
      <c r="J54" s="782"/>
      <c r="K54" s="782"/>
      <c r="L54" s="782"/>
      <c r="M54" s="782"/>
      <c r="N54" s="782"/>
      <c r="O54" s="782"/>
      <c r="P54" s="782"/>
      <c r="Q54" s="782"/>
      <c r="R54" s="782"/>
      <c r="S54" s="782"/>
      <c r="T54" s="782"/>
      <c r="U54" s="782"/>
      <c r="V54" s="782"/>
      <c r="W54" s="782"/>
      <c r="X54" s="782"/>
      <c r="Y54" s="782"/>
      <c r="Z54" s="782"/>
      <c r="AA54" s="769"/>
      <c r="AB54" s="366"/>
      <c r="AC54" s="371"/>
      <c r="AD54" s="371"/>
    </row>
    <row r="55" spans="1:30" ht="15.75" customHeight="1">
      <c r="A55" s="344"/>
      <c r="B55" s="31"/>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52"/>
      <c r="AC55" s="344"/>
      <c r="AD55" s="344"/>
    </row>
    <row r="56" spans="1:30" ht="15.75" customHeight="1">
      <c r="A56" s="344"/>
      <c r="B56" s="31"/>
      <c r="C56" s="426" t="s">
        <v>163</v>
      </c>
      <c r="D56" s="778"/>
      <c r="E56" s="357"/>
      <c r="F56" s="348" t="s">
        <v>164</v>
      </c>
      <c r="G56" s="47"/>
      <c r="H56" s="359"/>
      <c r="I56" s="348" t="s">
        <v>165</v>
      </c>
      <c r="J56" s="344"/>
      <c r="K56" s="425"/>
      <c r="L56" s="769"/>
      <c r="M56" s="357"/>
      <c r="N56" s="344"/>
      <c r="O56" s="344"/>
      <c r="P56" s="344"/>
      <c r="Q56" s="344"/>
      <c r="R56" s="344"/>
      <c r="S56" s="344"/>
      <c r="T56" s="344"/>
      <c r="U56" s="344"/>
      <c r="V56" s="344"/>
      <c r="W56" s="344"/>
      <c r="X56" s="344"/>
      <c r="Y56" s="344"/>
      <c r="Z56" s="344"/>
      <c r="AA56" s="344"/>
      <c r="AB56" s="352"/>
      <c r="AC56" s="344"/>
      <c r="AD56" s="344"/>
    </row>
    <row r="57" spans="1:30" ht="15.75" customHeight="1">
      <c r="A57" s="344"/>
      <c r="B57" s="372"/>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73"/>
      <c r="AC57" s="344"/>
      <c r="AD57" s="344"/>
    </row>
    <row r="58" spans="1:30" ht="15.75" customHeight="1">
      <c r="A58" s="344"/>
      <c r="B58" s="423" t="s">
        <v>166</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69"/>
      <c r="AC58" s="344"/>
      <c r="AD58" s="344"/>
    </row>
    <row r="59" spans="1:30" ht="15.75" customHeight="1">
      <c r="A59" s="344"/>
      <c r="B59" s="48"/>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49"/>
      <c r="AC59" s="344"/>
      <c r="AD59" s="344"/>
    </row>
    <row r="60" spans="1:30" ht="29.25" customHeight="1">
      <c r="A60" s="344"/>
      <c r="B60" s="418" t="s">
        <v>161</v>
      </c>
      <c r="C60" s="769"/>
      <c r="D60" s="43"/>
      <c r="E60" s="418" t="s">
        <v>167</v>
      </c>
      <c r="F60" s="769"/>
      <c r="G60" s="43"/>
      <c r="H60" s="411" t="s">
        <v>168</v>
      </c>
      <c r="I60" s="769"/>
      <c r="J60" s="418"/>
      <c r="K60" s="769"/>
      <c r="L60" s="422"/>
      <c r="M60" s="778"/>
      <c r="N60" s="43" t="s">
        <v>169</v>
      </c>
      <c r="O60" s="418"/>
      <c r="P60" s="782"/>
      <c r="Q60" s="769"/>
      <c r="R60" s="418" t="s">
        <v>170</v>
      </c>
      <c r="S60" s="782"/>
      <c r="T60" s="769"/>
      <c r="U60" s="418"/>
      <c r="V60" s="782"/>
      <c r="W60" s="769"/>
      <c r="X60" s="418" t="s">
        <v>171</v>
      </c>
      <c r="Y60" s="769"/>
      <c r="Z60" s="418"/>
      <c r="AA60" s="782"/>
      <c r="AB60" s="769"/>
      <c r="AC60" s="344"/>
      <c r="AD60" s="344"/>
    </row>
    <row r="61" spans="1:30" ht="15.75" customHeight="1">
      <c r="A61" s="344"/>
      <c r="B61" s="48"/>
      <c r="C61" s="374"/>
      <c r="D61" s="374"/>
      <c r="E61" s="374"/>
      <c r="F61" s="367"/>
      <c r="G61" s="375"/>
      <c r="H61" s="376"/>
      <c r="I61" s="376"/>
      <c r="J61" s="367"/>
      <c r="K61" s="367"/>
      <c r="L61" s="367"/>
      <c r="M61" s="367"/>
      <c r="N61" s="376"/>
      <c r="O61" s="367"/>
      <c r="P61" s="367"/>
      <c r="Q61" s="367"/>
      <c r="R61" s="367"/>
      <c r="S61" s="376"/>
      <c r="T61" s="354"/>
      <c r="U61" s="354"/>
      <c r="V61" s="344"/>
      <c r="W61" s="376"/>
      <c r="X61" s="364"/>
      <c r="Y61" s="364"/>
      <c r="Z61" s="50"/>
      <c r="AA61" s="28"/>
      <c r="AB61" s="51"/>
      <c r="AC61" s="344"/>
      <c r="AD61" s="344"/>
    </row>
    <row r="62" spans="1:30" ht="15.75" customHeight="1">
      <c r="A62" s="344"/>
      <c r="B62" s="423" t="s">
        <v>172</v>
      </c>
      <c r="C62" s="769"/>
      <c r="D62" s="427"/>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1"/>
      <c r="AC62" s="344"/>
      <c r="AD62" s="344"/>
    </row>
    <row r="63" spans="1:30" ht="15.75" customHeight="1">
      <c r="A63" s="344"/>
      <c r="B63" s="48"/>
      <c r="C63" s="374"/>
      <c r="D63" s="374"/>
      <c r="E63" s="374"/>
      <c r="F63" s="367"/>
      <c r="G63" s="375"/>
      <c r="H63" s="376"/>
      <c r="I63" s="376"/>
      <c r="J63" s="367"/>
      <c r="K63" s="367"/>
      <c r="L63" s="367"/>
      <c r="M63" s="367"/>
      <c r="N63" s="376"/>
      <c r="O63" s="367"/>
      <c r="P63" s="367"/>
      <c r="Q63" s="367"/>
      <c r="R63" s="367"/>
      <c r="S63" s="376"/>
      <c r="T63" s="354"/>
      <c r="U63" s="354"/>
      <c r="V63" s="344"/>
      <c r="W63" s="376"/>
      <c r="X63" s="364"/>
      <c r="Y63" s="364"/>
      <c r="Z63" s="50"/>
      <c r="AA63" s="28"/>
      <c r="AB63" s="51"/>
      <c r="AC63" s="344"/>
      <c r="AD63" s="344"/>
    </row>
    <row r="64" spans="1:30" ht="15.75" customHeight="1">
      <c r="A64" s="344"/>
      <c r="B64" s="423" t="s">
        <v>173</v>
      </c>
      <c r="C64" s="769"/>
      <c r="D64" s="428"/>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1"/>
      <c r="AC64" s="344"/>
      <c r="AD64" s="344"/>
    </row>
    <row r="65" spans="1:30" ht="15.75" customHeight="1">
      <c r="A65" s="344"/>
      <c r="B65" s="48"/>
      <c r="C65" s="374"/>
      <c r="D65" s="374"/>
      <c r="E65" s="374"/>
      <c r="F65" s="367"/>
      <c r="G65" s="375"/>
      <c r="H65" s="376"/>
      <c r="I65" s="376"/>
      <c r="J65" s="367"/>
      <c r="K65" s="367"/>
      <c r="L65" s="367"/>
      <c r="M65" s="367"/>
      <c r="N65" s="376"/>
      <c r="O65" s="367"/>
      <c r="P65" s="367"/>
      <c r="Q65" s="367"/>
      <c r="R65" s="367"/>
      <c r="S65" s="376"/>
      <c r="T65" s="354"/>
      <c r="U65" s="354"/>
      <c r="V65" s="344"/>
      <c r="W65" s="376"/>
      <c r="X65" s="364"/>
      <c r="Y65" s="364"/>
      <c r="Z65" s="364"/>
      <c r="AA65" s="354"/>
      <c r="AB65" s="360"/>
      <c r="AC65" s="344"/>
      <c r="AD65" s="344"/>
    </row>
    <row r="66" spans="1:30" ht="15.75" customHeight="1">
      <c r="A66" s="344"/>
      <c r="B66" s="423" t="s">
        <v>174</v>
      </c>
      <c r="C66" s="769"/>
      <c r="D66" s="428"/>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1"/>
      <c r="AC66" s="344"/>
      <c r="AD66" s="344"/>
    </row>
    <row r="67" spans="1:30" ht="15.75" customHeight="1">
      <c r="A67" s="344"/>
      <c r="B67" s="48"/>
      <c r="C67" s="374"/>
      <c r="D67" s="374"/>
      <c r="E67" s="374"/>
      <c r="F67" s="367"/>
      <c r="G67" s="375"/>
      <c r="H67" s="376"/>
      <c r="I67" s="376"/>
      <c r="J67" s="367"/>
      <c r="K67" s="367"/>
      <c r="L67" s="367"/>
      <c r="M67" s="367"/>
      <c r="N67" s="376"/>
      <c r="O67" s="367"/>
      <c r="P67" s="367"/>
      <c r="Q67" s="367"/>
      <c r="R67" s="367"/>
      <c r="S67" s="376"/>
      <c r="T67" s="354"/>
      <c r="U67" s="354"/>
      <c r="V67" s="344"/>
      <c r="W67" s="376"/>
      <c r="X67" s="364"/>
      <c r="Y67" s="364"/>
      <c r="Z67" s="50"/>
      <c r="AA67" s="28"/>
      <c r="AB67" s="51"/>
      <c r="AC67" s="344"/>
      <c r="AD67" s="344"/>
    </row>
    <row r="68" spans="1:30" ht="15.75" customHeight="1">
      <c r="A68" s="344"/>
      <c r="B68" s="423" t="s">
        <v>175</v>
      </c>
      <c r="C68" s="769"/>
      <c r="D68" s="428"/>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1"/>
      <c r="AC68" s="344"/>
      <c r="AD68" s="344"/>
    </row>
    <row r="69" spans="1:30" ht="15.75" customHeight="1">
      <c r="A69" s="344"/>
      <c r="B69" s="48"/>
      <c r="C69" s="374"/>
      <c r="D69" s="374"/>
      <c r="E69" s="374"/>
      <c r="F69" s="367"/>
      <c r="G69" s="375"/>
      <c r="H69" s="376"/>
      <c r="I69" s="376"/>
      <c r="J69" s="367"/>
      <c r="K69" s="367"/>
      <c r="L69" s="367"/>
      <c r="M69" s="367"/>
      <c r="N69" s="376"/>
      <c r="O69" s="367"/>
      <c r="P69" s="367"/>
      <c r="Q69" s="367"/>
      <c r="R69" s="367"/>
      <c r="S69" s="376"/>
      <c r="T69" s="354"/>
      <c r="U69" s="354"/>
      <c r="V69" s="344"/>
      <c r="W69" s="376"/>
      <c r="X69" s="364"/>
      <c r="Y69" s="364"/>
      <c r="Z69" s="50"/>
      <c r="AA69" s="28"/>
      <c r="AB69" s="51"/>
      <c r="AC69" s="344"/>
      <c r="AD69" s="344"/>
    </row>
    <row r="70" spans="1:30" ht="15.75" customHeight="1">
      <c r="A70" s="344"/>
      <c r="B70" s="423" t="s">
        <v>176</v>
      </c>
      <c r="C70" s="769"/>
      <c r="D70" s="428"/>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1"/>
      <c r="AC70" s="344"/>
      <c r="AD70" s="344"/>
    </row>
    <row r="71" spans="1:30" ht="15.75" customHeight="1">
      <c r="A71" s="344"/>
      <c r="B71" s="48"/>
      <c r="C71" s="374"/>
      <c r="D71" s="374"/>
      <c r="E71" s="374"/>
      <c r="F71" s="367"/>
      <c r="G71" s="375"/>
      <c r="H71" s="376"/>
      <c r="I71" s="376"/>
      <c r="J71" s="367"/>
      <c r="K71" s="367"/>
      <c r="L71" s="367"/>
      <c r="M71" s="367"/>
      <c r="N71" s="376"/>
      <c r="O71" s="367"/>
      <c r="P71" s="367"/>
      <c r="Q71" s="367"/>
      <c r="R71" s="367"/>
      <c r="S71" s="376"/>
      <c r="T71" s="354"/>
      <c r="U71" s="354"/>
      <c r="V71" s="344"/>
      <c r="W71" s="376"/>
      <c r="X71" s="364"/>
      <c r="Y71" s="364"/>
      <c r="Z71" s="50"/>
      <c r="AA71" s="28"/>
      <c r="AB71" s="51"/>
      <c r="AC71" s="344"/>
      <c r="AD71" s="344"/>
    </row>
    <row r="72" spans="1:30" ht="15.75" customHeight="1">
      <c r="A72" s="344"/>
      <c r="B72" s="423" t="s">
        <v>177</v>
      </c>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69"/>
      <c r="AC72" s="344"/>
      <c r="AD72" s="344"/>
    </row>
    <row r="73" spans="1:30" ht="15.75" customHeight="1">
      <c r="A73" s="344"/>
      <c r="B73" s="411" t="s">
        <v>122</v>
      </c>
      <c r="C73" s="769"/>
      <c r="D73" s="52" t="s">
        <v>178</v>
      </c>
      <c r="E73" s="411" t="s">
        <v>179</v>
      </c>
      <c r="F73" s="769"/>
      <c r="G73" s="411" t="s">
        <v>177</v>
      </c>
      <c r="H73" s="782"/>
      <c r="I73" s="782"/>
      <c r="J73" s="782"/>
      <c r="K73" s="782"/>
      <c r="L73" s="782"/>
      <c r="M73" s="782"/>
      <c r="N73" s="782"/>
      <c r="O73" s="769"/>
      <c r="P73" s="411" t="s">
        <v>180</v>
      </c>
      <c r="Q73" s="782"/>
      <c r="R73" s="782"/>
      <c r="S73" s="782"/>
      <c r="T73" s="782"/>
      <c r="U73" s="782"/>
      <c r="V73" s="782"/>
      <c r="W73" s="782"/>
      <c r="X73" s="782"/>
      <c r="Y73" s="782"/>
      <c r="Z73" s="782"/>
      <c r="AA73" s="782"/>
      <c r="AB73" s="769"/>
      <c r="AC73" s="344"/>
      <c r="AD73" s="344"/>
    </row>
    <row r="74" spans="1:30" ht="15.75" customHeight="1">
      <c r="A74" s="344"/>
      <c r="B74" s="411"/>
      <c r="C74" s="769"/>
      <c r="D74" s="37"/>
      <c r="E74" s="411"/>
      <c r="F74" s="769"/>
      <c r="G74" s="429"/>
      <c r="H74" s="782"/>
      <c r="I74" s="782"/>
      <c r="J74" s="782"/>
      <c r="K74" s="782"/>
      <c r="L74" s="782"/>
      <c r="M74" s="782"/>
      <c r="N74" s="782"/>
      <c r="O74" s="769"/>
      <c r="P74" s="429"/>
      <c r="Q74" s="782"/>
      <c r="R74" s="782"/>
      <c r="S74" s="782"/>
      <c r="T74" s="782"/>
      <c r="U74" s="782"/>
      <c r="V74" s="782"/>
      <c r="W74" s="782"/>
      <c r="X74" s="782"/>
      <c r="Y74" s="782"/>
      <c r="Z74" s="782"/>
      <c r="AA74" s="782"/>
      <c r="AB74" s="769"/>
      <c r="AC74" s="344"/>
      <c r="AD74" s="344"/>
    </row>
    <row r="75" spans="1:30" ht="15.75" customHeight="1">
      <c r="A75" s="344"/>
      <c r="B75" s="411"/>
      <c r="C75" s="769"/>
      <c r="D75" s="37"/>
      <c r="E75" s="411"/>
      <c r="F75" s="769"/>
      <c r="G75" s="429"/>
      <c r="H75" s="782"/>
      <c r="I75" s="782"/>
      <c r="J75" s="782"/>
      <c r="K75" s="782"/>
      <c r="L75" s="782"/>
      <c r="M75" s="782"/>
      <c r="N75" s="782"/>
      <c r="O75" s="769"/>
      <c r="P75" s="429"/>
      <c r="Q75" s="782"/>
      <c r="R75" s="782"/>
      <c r="S75" s="782"/>
      <c r="T75" s="782"/>
      <c r="U75" s="782"/>
      <c r="V75" s="782"/>
      <c r="W75" s="782"/>
      <c r="X75" s="782"/>
      <c r="Y75" s="782"/>
      <c r="Z75" s="782"/>
      <c r="AA75" s="782"/>
      <c r="AB75" s="769"/>
      <c r="AC75" s="344"/>
      <c r="AD75" s="344"/>
    </row>
    <row r="76" spans="1:30" ht="26.25" customHeight="1">
      <c r="A76" s="344"/>
      <c r="B76" s="430" t="s">
        <v>181</v>
      </c>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69"/>
      <c r="AC76" s="344"/>
      <c r="AD76" s="377"/>
    </row>
    <row r="77" spans="1:30" ht="12.75" customHeight="1">
      <c r="A77" s="344"/>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row>
    <row r="78" spans="1:30" ht="12.75" customHeight="1">
      <c r="A78" s="344"/>
      <c r="B78" s="344"/>
      <c r="C78" s="344"/>
      <c r="D78" s="344"/>
      <c r="E78" s="344"/>
      <c r="F78" s="344"/>
      <c r="G78" s="344"/>
      <c r="H78" s="344"/>
      <c r="I78" s="344"/>
      <c r="J78" s="344"/>
      <c r="K78" s="344"/>
      <c r="L78" s="344"/>
      <c r="M78" s="344"/>
      <c r="N78" s="344"/>
      <c r="O78" s="344"/>
      <c r="P78" s="344"/>
      <c r="Q78" s="344"/>
      <c r="R78" s="344"/>
      <c r="S78" s="344"/>
      <c r="T78" s="344"/>
      <c r="U78" s="344"/>
      <c r="V78" s="344"/>
      <c r="W78" s="344"/>
      <c r="X78" s="344"/>
      <c r="Y78" s="344"/>
      <c r="Z78" s="344"/>
      <c r="AA78" s="344"/>
      <c r="AB78" s="344"/>
      <c r="AC78" s="344"/>
      <c r="AD78" s="344"/>
    </row>
    <row r="79" spans="1:30" ht="12.75" customHeight="1">
      <c r="A79" s="344"/>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row>
    <row r="80" spans="1:30" ht="12.75" customHeight="1">
      <c r="A80" s="344"/>
      <c r="B80" s="344"/>
      <c r="C80" s="344"/>
      <c r="D80" s="344"/>
      <c r="E80" s="344"/>
      <c r="F80" s="344"/>
      <c r="G80" s="344"/>
      <c r="H80" s="344"/>
      <c r="I80" s="344"/>
      <c r="J80" s="344"/>
      <c r="K80" s="344"/>
      <c r="L80" s="344"/>
      <c r="M80" s="344"/>
      <c r="N80" s="344"/>
      <c r="O80" s="344"/>
      <c r="P80" s="344"/>
      <c r="Q80" s="344"/>
      <c r="R80" s="344"/>
      <c r="S80" s="344"/>
      <c r="T80" s="344"/>
      <c r="U80" s="344"/>
      <c r="V80" s="344"/>
      <c r="W80" s="344"/>
      <c r="X80" s="344"/>
      <c r="Y80" s="344"/>
      <c r="Z80" s="344"/>
      <c r="AA80" s="344"/>
      <c r="AB80" s="344"/>
      <c r="AC80" s="344"/>
      <c r="AD80" s="344"/>
    </row>
    <row r="81" spans="1:30" ht="12.75" customHeight="1">
      <c r="A81" s="344"/>
      <c r="B81" s="344"/>
      <c r="C81" s="344"/>
      <c r="D81" s="344"/>
      <c r="E81" s="344"/>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row>
    <row r="82" spans="1:30" ht="12.75" customHeight="1">
      <c r="A82" s="344"/>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row>
    <row r="83" spans="1:30" ht="12.75" customHeight="1">
      <c r="A83" s="344"/>
      <c r="B83" s="344"/>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row>
    <row r="84" spans="1:30" ht="12.75" customHeight="1">
      <c r="A84" s="344"/>
      <c r="B84" s="344"/>
      <c r="C84" s="344"/>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row>
    <row r="85" spans="1:30" ht="12.75" customHeight="1">
      <c r="A85" s="344"/>
      <c r="B85" s="344"/>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row>
    <row r="86" spans="1:30" ht="12.75" customHeight="1">
      <c r="A86" s="34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row>
    <row r="87" spans="1:30" ht="12.75" customHeight="1">
      <c r="A87" s="34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row>
    <row r="88" spans="1:30" ht="12.75" customHeight="1">
      <c r="A88" s="344"/>
      <c r="B88" s="344"/>
      <c r="C88" s="344"/>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row>
    <row r="89" spans="1:30" ht="12.75" customHeight="1">
      <c r="A89" s="344"/>
      <c r="B89" s="344"/>
      <c r="C89" s="344"/>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row>
    <row r="90" spans="1:30" ht="12.75" customHeight="1">
      <c r="A90" s="344"/>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row>
    <row r="91" spans="1:30" ht="12.75" customHeight="1">
      <c r="A91" s="344"/>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row>
    <row r="92" spans="1:30" ht="12.75" customHeight="1">
      <c r="A92" s="344"/>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row>
    <row r="93" spans="1:30" ht="12.75" customHeight="1">
      <c r="A93" s="344"/>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row>
    <row r="94" spans="1:30" ht="12.75" customHeight="1">
      <c r="A94" s="344"/>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row>
    <row r="95" spans="1:30" ht="12.75" customHeight="1">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c r="AD95" s="344"/>
    </row>
    <row r="96" spans="1:30" ht="12.75" customHeight="1">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344"/>
    </row>
    <row r="97" spans="1:30" ht="12.75" customHeight="1">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344"/>
    </row>
    <row r="98" spans="1:30" ht="12.75" customHeight="1">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row>
    <row r="99" spans="1:30" ht="12.75" customHeight="1">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row>
    <row r="100" spans="1:30" ht="12.75" customHeight="1">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row>
    <row r="101" spans="1:30" ht="12.75" customHeight="1">
      <c r="A101" s="344"/>
      <c r="B101" s="344"/>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row>
    <row r="102" spans="1:30" ht="12.75" customHeight="1">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row>
    <row r="103" spans="1:30" ht="12.75" customHeight="1">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row>
    <row r="104" spans="1:30" ht="12.75" customHeight="1">
      <c r="A104" s="344"/>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row>
    <row r="105" spans="1:30" ht="12.75" customHeight="1">
      <c r="A105" s="344"/>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344"/>
    </row>
    <row r="106" spans="1:30" ht="12.75" customHeight="1">
      <c r="A106" s="344"/>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row>
    <row r="107" spans="1:30" ht="12.75" customHeight="1">
      <c r="A107" s="344"/>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344"/>
    </row>
    <row r="108" spans="1:30" ht="12.75" customHeight="1">
      <c r="A108" s="344"/>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c r="AD108" s="344"/>
    </row>
    <row r="109" spans="1:30" ht="12.75" customHeight="1">
      <c r="A109" s="344"/>
      <c r="B109" s="344"/>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344"/>
      <c r="AA109" s="344"/>
      <c r="AB109" s="344"/>
      <c r="AC109" s="344"/>
      <c r="AD109" s="344"/>
    </row>
    <row r="110" spans="1:30" ht="12.75" customHeight="1">
      <c r="A110" s="344"/>
      <c r="B110" s="344"/>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44"/>
      <c r="Y110" s="344"/>
      <c r="Z110" s="344"/>
      <c r="AA110" s="344"/>
      <c r="AB110" s="344"/>
      <c r="AC110" s="344"/>
      <c r="AD110" s="344"/>
    </row>
    <row r="111" spans="1:30" ht="12.75" customHeight="1">
      <c r="A111" s="344"/>
      <c r="B111" s="344"/>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44"/>
      <c r="Y111" s="344"/>
      <c r="Z111" s="344"/>
      <c r="AA111" s="344"/>
      <c r="AB111" s="344"/>
      <c r="AC111" s="344"/>
      <c r="AD111" s="344"/>
    </row>
    <row r="112" spans="1:30" ht="12.75" customHeight="1">
      <c r="A112" s="344"/>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row>
    <row r="113" spans="1:30" ht="12.75" customHeight="1">
      <c r="A113" s="344"/>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row>
    <row r="114" spans="1:30" ht="12.75" customHeight="1">
      <c r="A114" s="344"/>
      <c r="B114" s="344"/>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344"/>
      <c r="AA114" s="344"/>
      <c r="AB114" s="344"/>
      <c r="AC114" s="344"/>
      <c r="AD114" s="344"/>
    </row>
    <row r="115" spans="1:30" ht="12.75" customHeight="1">
      <c r="A115" s="344"/>
      <c r="B115" s="344"/>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344"/>
      <c r="AA115" s="344"/>
      <c r="AB115" s="344"/>
      <c r="AC115" s="344"/>
      <c r="AD115" s="344"/>
    </row>
    <row r="116" spans="1:30" ht="12.75" customHeight="1">
      <c r="A116" s="344"/>
      <c r="B116" s="344"/>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row>
    <row r="117" spans="1:30" ht="12.75" customHeight="1">
      <c r="A117" s="344"/>
      <c r="B117" s="344"/>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row>
    <row r="118" spans="1:30" ht="12.75" customHeight="1">
      <c r="A118" s="344"/>
      <c r="B118" s="344"/>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row>
    <row r="119" spans="1:30" ht="12.75" customHeight="1">
      <c r="A119" s="344"/>
      <c r="B119" s="344"/>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2.75" customHeight="1">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row>
    <row r="121" spans="1:30" ht="12.75" customHeight="1">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row>
    <row r="122" spans="1:30" ht="12.75" customHeight="1">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row>
    <row r="123" spans="1:30" ht="12.75" customHeight="1">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row>
    <row r="124" spans="1:30" ht="12.75" customHeight="1">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row>
    <row r="126" spans="1:30" ht="12.75" customHeight="1">
      <c r="A126" s="344"/>
      <c r="B126" s="344"/>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row>
    <row r="127" spans="1:30" ht="12.75" customHeight="1">
      <c r="A127" s="344"/>
      <c r="B127" s="344"/>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344"/>
      <c r="AA127" s="344"/>
      <c r="AB127" s="344"/>
      <c r="AC127" s="344"/>
      <c r="AD127" s="344"/>
    </row>
    <row r="128" spans="1:30" ht="12.75" customHeight="1">
      <c r="A128" s="344"/>
      <c r="B128" s="344"/>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row>
    <row r="129" spans="1:30" ht="12.75" customHeight="1">
      <c r="A129" s="344"/>
      <c r="B129" s="344"/>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row>
    <row r="130" spans="1:30" ht="12.75" customHeight="1">
      <c r="A130" s="344"/>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row>
    <row r="131" spans="1:30" ht="12.75" customHeight="1">
      <c r="A131" s="344"/>
      <c r="B131" s="344"/>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row>
    <row r="132" spans="1:30"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row>
    <row r="133" spans="1:30"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row>
    <row r="134" spans="1:30"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row>
    <row r="135" spans="1:30" ht="12.75" customHeight="1">
      <c r="A135" s="344"/>
      <c r="B135" s="344"/>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44"/>
      <c r="Y135" s="344"/>
      <c r="Z135" s="344"/>
      <c r="AA135" s="344"/>
      <c r="AB135" s="344"/>
      <c r="AC135" s="344"/>
      <c r="AD135" s="344"/>
    </row>
    <row r="136" spans="1:30" ht="12.75" customHeight="1">
      <c r="A136" s="344"/>
      <c r="B136" s="344"/>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344"/>
      <c r="AA136" s="344"/>
      <c r="AB136" s="344"/>
      <c r="AC136" s="344"/>
      <c r="AD136" s="344"/>
    </row>
    <row r="137" spans="1:30" ht="12.75" customHeight="1">
      <c r="A137" s="344"/>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row>
    <row r="138" spans="1:30" ht="12.75" customHeight="1">
      <c r="A138" s="344"/>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row>
    <row r="139" spans="1:30" ht="12.75" customHeight="1">
      <c r="A139" s="344"/>
      <c r="B139" s="344"/>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row>
    <row r="140" spans="1:30" ht="12.75" customHeight="1">
      <c r="A140" s="344"/>
      <c r="B140" s="344"/>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row>
    <row r="141" spans="1:30" ht="12.75" customHeight="1">
      <c r="A141" s="344"/>
      <c r="B141" s="344"/>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2.75" customHeight="1">
      <c r="A142" s="344"/>
      <c r="B142" s="344"/>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row>
    <row r="143" spans="1:30" ht="12.75" customHeight="1">
      <c r="A143" s="344"/>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row>
    <row r="144" spans="1:30" ht="12.75" customHeight="1">
      <c r="A144" s="344"/>
      <c r="B144" s="344"/>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row>
    <row r="145" spans="1:30" ht="12.75" customHeight="1">
      <c r="A145" s="344"/>
      <c r="B145" s="344"/>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344"/>
      <c r="AA145" s="344"/>
      <c r="AB145" s="344"/>
      <c r="AC145" s="344"/>
      <c r="AD145" s="344"/>
    </row>
    <row r="146" spans="1:30" ht="12.75" customHeight="1">
      <c r="A146" s="344"/>
      <c r="B146" s="344"/>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row>
    <row r="147" spans="1:30" ht="12.75" customHeight="1">
      <c r="A147" s="344"/>
      <c r="B147" s="344"/>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44"/>
      <c r="Y147" s="344"/>
      <c r="Z147" s="344"/>
      <c r="AA147" s="344"/>
      <c r="AB147" s="344"/>
      <c r="AC147" s="344"/>
      <c r="AD147" s="344"/>
    </row>
    <row r="148" spans="1:30" ht="12.75" customHeight="1">
      <c r="A148" s="344"/>
      <c r="B148" s="344"/>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344"/>
      <c r="AA148" s="344"/>
      <c r="AB148" s="344"/>
      <c r="AC148" s="344"/>
      <c r="AD148" s="344"/>
    </row>
    <row r="149" spans="1:30" ht="12.75" customHeight="1">
      <c r="A149" s="344"/>
      <c r="B149" s="344"/>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row>
    <row r="150" spans="1:30" ht="12.75" customHeight="1">
      <c r="A150" s="344"/>
      <c r="B150" s="344"/>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row>
    <row r="151" spans="1:30" ht="12.75" customHeight="1">
      <c r="A151" s="344"/>
      <c r="B151" s="344"/>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344"/>
      <c r="AA151" s="344"/>
      <c r="AB151" s="344"/>
      <c r="AC151" s="344"/>
      <c r="AD151" s="344"/>
    </row>
    <row r="152" spans="1:30" ht="12.75" customHeight="1">
      <c r="A152" s="344"/>
      <c r="B152" s="344"/>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44"/>
      <c r="Y152" s="344"/>
      <c r="Z152" s="344"/>
      <c r="AA152" s="344"/>
      <c r="AB152" s="344"/>
      <c r="AC152" s="344"/>
      <c r="AD152" s="344"/>
    </row>
    <row r="153" spans="1:30" ht="12.75" customHeight="1">
      <c r="A153" s="344"/>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row>
    <row r="154" spans="1:30" ht="12.75" customHeight="1">
      <c r="A154" s="344"/>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ht="12.75" customHeight="1">
      <c r="A155" s="344"/>
      <c r="B155" s="344"/>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344"/>
      <c r="AA155" s="344"/>
      <c r="AB155" s="344"/>
      <c r="AC155" s="344"/>
      <c r="AD155" s="344"/>
    </row>
    <row r="156" spans="1:30" ht="12.75" customHeight="1">
      <c r="A156" s="344"/>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ht="12.75" customHeight="1">
      <c r="A157" s="344"/>
      <c r="B157" s="344"/>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row>
    <row r="158" spans="1:30" ht="12.75" customHeight="1">
      <c r="A158" s="344"/>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row>
    <row r="159" spans="1:30" ht="12.75" customHeight="1">
      <c r="A159" s="344"/>
      <c r="B159" s="344"/>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4"/>
      <c r="AA159" s="344"/>
      <c r="AB159" s="344"/>
      <c r="AC159" s="344"/>
      <c r="AD159" s="344"/>
    </row>
    <row r="160" spans="1:30" ht="12.75" customHeight="1">
      <c r="A160" s="344"/>
      <c r="B160" s="344"/>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344"/>
      <c r="AA160" s="344"/>
      <c r="AB160" s="344"/>
      <c r="AC160" s="344"/>
      <c r="AD160" s="344"/>
    </row>
    <row r="161" spans="1:30" ht="12.75" customHeight="1">
      <c r="A161" s="344"/>
      <c r="B161" s="344"/>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344"/>
      <c r="AA161" s="344"/>
      <c r="AB161" s="344"/>
      <c r="AC161" s="344"/>
      <c r="AD161" s="344"/>
    </row>
    <row r="162" spans="1:30" ht="12.75" customHeight="1">
      <c r="A162" s="344"/>
      <c r="B162" s="344"/>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4"/>
      <c r="AA162" s="344"/>
      <c r="AB162" s="344"/>
      <c r="AC162" s="344"/>
      <c r="AD162" s="344"/>
    </row>
    <row r="163" spans="1:30" ht="12.75" customHeight="1">
      <c r="A163" s="344"/>
      <c r="B163" s="344"/>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4"/>
      <c r="AA163" s="344"/>
      <c r="AB163" s="344"/>
      <c r="AC163" s="344"/>
      <c r="AD163" s="344"/>
    </row>
    <row r="164" spans="1:30" ht="12.75" customHeight="1">
      <c r="A164" s="344"/>
      <c r="B164" s="344"/>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4"/>
      <c r="AA164" s="344"/>
      <c r="AB164" s="344"/>
      <c r="AC164" s="344"/>
      <c r="AD164" s="344"/>
    </row>
    <row r="165" spans="1:30" ht="12.75" customHeight="1">
      <c r="A165" s="344"/>
      <c r="B165" s="344"/>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4"/>
      <c r="AA165" s="344"/>
      <c r="AB165" s="344"/>
      <c r="AC165" s="344"/>
      <c r="AD165" s="344"/>
    </row>
    <row r="166" spans="1:30" ht="12.75" customHeight="1">
      <c r="A166" s="344"/>
      <c r="B166" s="344"/>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2.75" customHeight="1">
      <c r="A167" s="344"/>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row>
    <row r="168" spans="1:30" ht="12.75" customHeight="1">
      <c r="A168" s="344"/>
      <c r="B168" s="344"/>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344"/>
      <c r="AA168" s="344"/>
      <c r="AB168" s="344"/>
      <c r="AC168" s="344"/>
      <c r="AD168" s="344"/>
    </row>
    <row r="169" spans="1:30" ht="12.75" customHeight="1">
      <c r="A169" s="344"/>
      <c r="B169" s="344"/>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344"/>
      <c r="AA169" s="344"/>
      <c r="AB169" s="344"/>
      <c r="AC169" s="344"/>
      <c r="AD169" s="344"/>
    </row>
    <row r="170" spans="1:30" ht="12.75" customHeight="1">
      <c r="A170" s="344"/>
      <c r="B170" s="344"/>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44"/>
      <c r="Y170" s="344"/>
      <c r="Z170" s="344"/>
      <c r="AA170" s="344"/>
      <c r="AB170" s="344"/>
      <c r="AC170" s="344"/>
      <c r="AD170" s="344"/>
    </row>
    <row r="171" spans="1:30" ht="12.75" customHeight="1">
      <c r="A171" s="344"/>
      <c r="B171" s="344"/>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4"/>
      <c r="AA171" s="344"/>
      <c r="AB171" s="344"/>
      <c r="AC171" s="344"/>
      <c r="AD171" s="344"/>
    </row>
    <row r="172" spans="1:30" ht="12.75" customHeight="1">
      <c r="A172" s="344"/>
      <c r="B172" s="344"/>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344"/>
      <c r="AA172" s="344"/>
      <c r="AB172" s="344"/>
      <c r="AC172" s="344"/>
      <c r="AD172" s="344"/>
    </row>
    <row r="173" spans="1:30" ht="12.75" customHeight="1">
      <c r="A173" s="344"/>
      <c r="B173" s="344"/>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344"/>
      <c r="AA173" s="344"/>
      <c r="AB173" s="344"/>
      <c r="AC173" s="344"/>
      <c r="AD173" s="344"/>
    </row>
    <row r="174" spans="1:30" ht="12.75" customHeight="1">
      <c r="A174" s="344"/>
      <c r="B174" s="344"/>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344"/>
      <c r="AA174" s="344"/>
      <c r="AB174" s="344"/>
      <c r="AC174" s="344"/>
      <c r="AD174" s="344"/>
    </row>
    <row r="175" spans="1:30" ht="12.75" customHeight="1">
      <c r="A175" s="344"/>
      <c r="B175" s="344"/>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2.75" customHeight="1">
      <c r="A176" s="344"/>
      <c r="B176" s="344"/>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44"/>
      <c r="Y176" s="344"/>
      <c r="Z176" s="344"/>
      <c r="AA176" s="344"/>
      <c r="AB176" s="344"/>
      <c r="AC176" s="344"/>
      <c r="AD176" s="344"/>
    </row>
    <row r="177" spans="1:30" ht="12.75" customHeight="1">
      <c r="A177" s="344"/>
      <c r="B177" s="344"/>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44"/>
      <c r="Y177" s="344"/>
      <c r="Z177" s="344"/>
      <c r="AA177" s="344"/>
      <c r="AB177" s="344"/>
      <c r="AC177" s="344"/>
      <c r="AD177" s="344"/>
    </row>
    <row r="178" spans="1:30" ht="12.75" customHeight="1">
      <c r="A178" s="344"/>
      <c r="B178" s="344"/>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344"/>
      <c r="AA178" s="344"/>
      <c r="AB178" s="344"/>
      <c r="AC178" s="344"/>
      <c r="AD178" s="344"/>
    </row>
    <row r="179" spans="1:30" ht="12.75" customHeight="1">
      <c r="A179" s="344"/>
      <c r="B179" s="344"/>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344"/>
      <c r="AA179" s="344"/>
      <c r="AB179" s="344"/>
      <c r="AC179" s="344"/>
      <c r="AD179" s="344"/>
    </row>
    <row r="180" spans="1:30" ht="12.75" customHeight="1">
      <c r="A180" s="344"/>
      <c r="B180" s="344"/>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344"/>
      <c r="AA180" s="344"/>
      <c r="AB180" s="344"/>
      <c r="AC180" s="344"/>
      <c r="AD180" s="344"/>
    </row>
    <row r="181" spans="1:30" ht="12.75" customHeight="1">
      <c r="A181" s="344"/>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ht="12.75" customHeight="1">
      <c r="A182" s="344"/>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row>
    <row r="183" spans="1:30" ht="12.75" customHeight="1">
      <c r="A183" s="344"/>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ht="12.75" customHeight="1">
      <c r="A184" s="344"/>
      <c r="B184" s="344"/>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4"/>
      <c r="AA184" s="344"/>
      <c r="AB184" s="344"/>
      <c r="AC184" s="344"/>
      <c r="AD184" s="344"/>
    </row>
    <row r="185" spans="1:30" ht="12.75" customHeight="1">
      <c r="A185" s="344"/>
      <c r="B185" s="344"/>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row>
    <row r="186" spans="1:30" ht="12.75" customHeight="1">
      <c r="A186" s="344"/>
      <c r="B186" s="344"/>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344"/>
      <c r="AA186" s="344"/>
      <c r="AB186" s="344"/>
      <c r="AC186" s="344"/>
      <c r="AD186" s="344"/>
    </row>
    <row r="187" spans="1:30" ht="12.75" customHeight="1">
      <c r="A187" s="344"/>
      <c r="B187" s="344"/>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344"/>
      <c r="AA187" s="344"/>
      <c r="AB187" s="344"/>
      <c r="AC187" s="344"/>
      <c r="AD187" s="344"/>
    </row>
    <row r="188" spans="1:30" ht="12.75" customHeight="1">
      <c r="A188" s="344"/>
      <c r="B188" s="344"/>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row>
    <row r="189" spans="1:30" ht="12.75" customHeight="1">
      <c r="A189" s="344"/>
      <c r="B189" s="344"/>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row>
    <row r="190" spans="1:30" ht="12.75" customHeight="1">
      <c r="A190" s="344"/>
      <c r="B190" s="344"/>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row>
    <row r="191" spans="1:30" ht="12.75" customHeight="1">
      <c r="A191" s="344"/>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row>
    <row r="192" spans="1:30" ht="12.75" customHeight="1">
      <c r="A192" s="344"/>
      <c r="B192" s="344"/>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C192" s="344"/>
      <c r="AD192" s="344"/>
    </row>
    <row r="193" spans="1:30" ht="12.75" customHeight="1">
      <c r="A193" s="344"/>
      <c r="B193" s="344"/>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row>
    <row r="194" spans="1:30" ht="12.75" customHeight="1">
      <c r="A194" s="344"/>
      <c r="B194" s="344"/>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44"/>
      <c r="Y194" s="344"/>
      <c r="Z194" s="344"/>
      <c r="AA194" s="344"/>
      <c r="AB194" s="344"/>
      <c r="AC194" s="344"/>
      <c r="AD194" s="344"/>
    </row>
    <row r="195" spans="1:30" ht="12.75" customHeight="1">
      <c r="A195" s="344"/>
      <c r="B195" s="344"/>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44"/>
      <c r="Y195" s="344"/>
      <c r="Z195" s="344"/>
      <c r="AA195" s="344"/>
      <c r="AB195" s="344"/>
      <c r="AC195" s="344"/>
      <c r="AD195" s="344"/>
    </row>
    <row r="196" spans="1:30" ht="12.75" customHeight="1">
      <c r="A196" s="344"/>
      <c r="B196" s="344"/>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row>
    <row r="197" spans="1:30" ht="12.75" customHeight="1">
      <c r="A197" s="344"/>
      <c r="B197" s="344"/>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row>
    <row r="198" spans="1:30" ht="12.75" customHeight="1">
      <c r="A198" s="344"/>
      <c r="B198" s="344"/>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44"/>
      <c r="Y198" s="344"/>
      <c r="Z198" s="344"/>
      <c r="AA198" s="344"/>
      <c r="AB198" s="344"/>
      <c r="AC198" s="344"/>
      <c r="AD198" s="344"/>
    </row>
    <row r="199" spans="1:30" ht="12.75" customHeight="1">
      <c r="A199" s="344"/>
      <c r="B199" s="344"/>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344"/>
      <c r="AD199" s="344"/>
    </row>
    <row r="200" spans="1:30" ht="12.75" customHeight="1">
      <c r="A200" s="344"/>
      <c r="B200" s="344"/>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44"/>
      <c r="Y200" s="344"/>
      <c r="Z200" s="344"/>
      <c r="AA200" s="344"/>
      <c r="AB200" s="344"/>
      <c r="AC200" s="344"/>
      <c r="AD200" s="344"/>
    </row>
    <row r="201" spans="1:30" ht="12.75" customHeight="1">
      <c r="A201" s="344"/>
      <c r="B201" s="344"/>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44"/>
      <c r="Y201" s="344"/>
      <c r="Z201" s="344"/>
      <c r="AA201" s="344"/>
      <c r="AB201" s="344"/>
      <c r="AC201" s="344"/>
      <c r="AD201" s="344"/>
    </row>
    <row r="202" spans="1:30" ht="12.75" customHeight="1">
      <c r="A202" s="344"/>
      <c r="B202" s="344"/>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44"/>
      <c r="Y202" s="344"/>
      <c r="Z202" s="344"/>
      <c r="AA202" s="344"/>
      <c r="AB202" s="344"/>
      <c r="AC202" s="344"/>
      <c r="AD202" s="344"/>
    </row>
    <row r="203" spans="1:30" ht="12.75" customHeight="1">
      <c r="A203" s="344"/>
      <c r="B203" s="344"/>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44"/>
      <c r="Y203" s="344"/>
      <c r="Z203" s="344"/>
      <c r="AA203" s="344"/>
      <c r="AB203" s="344"/>
      <c r="AC203" s="344"/>
      <c r="AD203" s="344"/>
    </row>
    <row r="204" spans="1:30" ht="12.75" customHeight="1">
      <c r="A204" s="344"/>
      <c r="B204" s="344"/>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44"/>
      <c r="Y204" s="344"/>
      <c r="Z204" s="344"/>
      <c r="AA204" s="344"/>
      <c r="AB204" s="344"/>
      <c r="AC204" s="344"/>
      <c r="AD204" s="344"/>
    </row>
    <row r="205" spans="1:30" ht="12.75" customHeight="1">
      <c r="A205" s="344"/>
      <c r="B205" s="344"/>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44"/>
      <c r="Y205" s="344"/>
      <c r="Z205" s="344"/>
      <c r="AA205" s="344"/>
      <c r="AB205" s="344"/>
      <c r="AC205" s="344"/>
      <c r="AD205" s="344"/>
    </row>
    <row r="206" spans="1:30" ht="12.75" customHeight="1">
      <c r="A206" s="344"/>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ht="12.75" customHeight="1">
      <c r="A207" s="344"/>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row>
    <row r="208" spans="1:30" ht="12.75" customHeight="1">
      <c r="A208" s="344"/>
      <c r="B208" s="344"/>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row>
    <row r="209" spans="1:30" ht="12.75" customHeight="1">
      <c r="A209" s="344"/>
      <c r="B209" s="344"/>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44"/>
      <c r="Y209" s="344"/>
      <c r="Z209" s="344"/>
      <c r="AA209" s="344"/>
      <c r="AB209" s="344"/>
      <c r="AC209" s="344"/>
      <c r="AD209" s="344"/>
    </row>
    <row r="210" spans="1:30" ht="12.75" customHeight="1">
      <c r="A210" s="344"/>
      <c r="B210" s="344"/>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2.75" customHeight="1">
      <c r="A211" s="344"/>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row>
    <row r="212" spans="1:30" ht="12.75" customHeight="1">
      <c r="A212" s="344"/>
      <c r="B212" s="344"/>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44"/>
      <c r="Y212" s="344"/>
      <c r="Z212" s="344"/>
      <c r="AA212" s="344"/>
      <c r="AB212" s="344"/>
      <c r="AC212" s="344"/>
      <c r="AD212" s="344"/>
    </row>
    <row r="213" spans="1:30" ht="12.75" customHeight="1">
      <c r="A213" s="344"/>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row>
    <row r="214" spans="1:30" ht="12.75" customHeight="1">
      <c r="A214" s="344"/>
      <c r="B214" s="344"/>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44"/>
      <c r="Y214" s="344"/>
      <c r="Z214" s="344"/>
      <c r="AA214" s="344"/>
      <c r="AB214" s="344"/>
      <c r="AC214" s="344"/>
      <c r="AD214" s="344"/>
    </row>
    <row r="215" spans="1:30" ht="12.75" customHeight="1">
      <c r="A215" s="344"/>
      <c r="B215" s="344"/>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44"/>
      <c r="Y215" s="344"/>
      <c r="Z215" s="344"/>
      <c r="AA215" s="344"/>
      <c r="AB215" s="344"/>
      <c r="AC215" s="344"/>
      <c r="AD215" s="344"/>
    </row>
    <row r="216" spans="1:30" ht="12.75" customHeight="1">
      <c r="A216" s="344"/>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row>
    <row r="217" spans="1:30" ht="12.75" customHeigh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row>
    <row r="218" spans="1:30" ht="12.75" customHeight="1">
      <c r="A218" s="344"/>
      <c r="B218" s="344"/>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44"/>
      <c r="Y218" s="344"/>
      <c r="Z218" s="344"/>
      <c r="AA218" s="344"/>
      <c r="AB218" s="344"/>
      <c r="AC218" s="344"/>
      <c r="AD218" s="344"/>
    </row>
    <row r="219" spans="1:30" ht="12.75" customHeight="1">
      <c r="A219" s="344"/>
      <c r="B219" s="344"/>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44"/>
      <c r="Y219" s="344"/>
      <c r="Z219" s="344"/>
      <c r="AA219" s="344"/>
      <c r="AB219" s="344"/>
      <c r="AC219" s="344"/>
      <c r="AD219" s="344"/>
    </row>
    <row r="220" spans="1:30" ht="12.75" customHeight="1">
      <c r="A220" s="344"/>
      <c r="B220" s="344"/>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44"/>
      <c r="Y220" s="344"/>
      <c r="Z220" s="344"/>
      <c r="AA220" s="344"/>
      <c r="AB220" s="344"/>
      <c r="AC220" s="344"/>
      <c r="AD220" s="344"/>
    </row>
    <row r="221" spans="1:30" ht="12.75" customHeight="1">
      <c r="A221" s="344"/>
      <c r="B221" s="344"/>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44"/>
      <c r="Y221" s="344"/>
      <c r="Z221" s="344"/>
      <c r="AA221" s="344"/>
      <c r="AB221" s="344"/>
      <c r="AC221" s="344"/>
      <c r="AD221" s="344"/>
    </row>
    <row r="222" spans="1:30" ht="12.75" customHeight="1">
      <c r="A222" s="344"/>
      <c r="B222" s="344"/>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44"/>
      <c r="Y222" s="344"/>
      <c r="Z222" s="344"/>
      <c r="AA222" s="344"/>
      <c r="AB222" s="344"/>
      <c r="AC222" s="344"/>
      <c r="AD222" s="344"/>
    </row>
    <row r="223" spans="1:30" ht="12.75" customHeight="1">
      <c r="A223" s="344"/>
      <c r="B223" s="344"/>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344"/>
      <c r="AD223" s="344"/>
    </row>
    <row r="224" spans="1:30" ht="12.75" customHeight="1">
      <c r="A224" s="344"/>
      <c r="B224" s="344"/>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44"/>
      <c r="Y224" s="344"/>
      <c r="Z224" s="344"/>
      <c r="AA224" s="344"/>
      <c r="AB224" s="344"/>
      <c r="AC224" s="344"/>
      <c r="AD224" s="344"/>
    </row>
    <row r="225" spans="1:30" ht="12.75" customHeight="1">
      <c r="A225" s="344"/>
      <c r="B225" s="344"/>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44"/>
      <c r="Y225" s="344"/>
      <c r="Z225" s="344"/>
      <c r="AA225" s="344"/>
      <c r="AB225" s="344"/>
      <c r="AC225" s="344"/>
      <c r="AD225" s="344"/>
    </row>
    <row r="226" spans="1:30" ht="12.75" customHeight="1">
      <c r="A226" s="344"/>
      <c r="B226" s="344"/>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44"/>
      <c r="Y226" s="344"/>
      <c r="Z226" s="344"/>
      <c r="AA226" s="344"/>
      <c r="AB226" s="344"/>
      <c r="AC226" s="344"/>
      <c r="AD226" s="344"/>
    </row>
    <row r="227" spans="1:30" ht="12.75" customHeight="1">
      <c r="A227" s="344"/>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ht="12.75" customHeight="1">
      <c r="A228" s="344"/>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row>
    <row r="229" spans="1:30" ht="12.75" customHeight="1">
      <c r="A229" s="344"/>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ht="12.75" customHeight="1">
      <c r="A230" s="344"/>
      <c r="B230" s="344"/>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row>
    <row r="231" spans="1:30" ht="12.75" customHeight="1">
      <c r="A231" s="344"/>
      <c r="B231" s="344"/>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44"/>
      <c r="Y231" s="344"/>
      <c r="Z231" s="344"/>
      <c r="AA231" s="344"/>
      <c r="AB231" s="344"/>
      <c r="AC231" s="344"/>
      <c r="AD231" s="344"/>
    </row>
    <row r="232" spans="1:30" ht="12.75" customHeight="1">
      <c r="A232" s="344"/>
      <c r="B232" s="344"/>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44"/>
      <c r="Y232" s="344"/>
      <c r="Z232" s="344"/>
      <c r="AA232" s="344"/>
      <c r="AB232" s="344"/>
      <c r="AC232" s="344"/>
      <c r="AD232" s="344"/>
    </row>
    <row r="233" spans="1:30" ht="12.75" customHeight="1">
      <c r="A233" s="344"/>
      <c r="B233" s="344"/>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row>
    <row r="234" spans="1:30" ht="12.75" customHeight="1">
      <c r="A234" s="344"/>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row>
    <row r="235" spans="1:30" ht="12.75" customHeight="1">
      <c r="A235" s="344"/>
      <c r="B235" s="344"/>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44"/>
      <c r="Y235" s="344"/>
      <c r="Z235" s="344"/>
      <c r="AA235" s="344"/>
      <c r="AB235" s="344"/>
      <c r="AC235" s="344"/>
      <c r="AD235" s="344"/>
    </row>
    <row r="236" spans="1:30" ht="12.75" customHeight="1">
      <c r="A236" s="344"/>
      <c r="B236" s="344"/>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44"/>
      <c r="Y236" s="344"/>
      <c r="Z236" s="344"/>
      <c r="AA236" s="344"/>
      <c r="AB236" s="344"/>
      <c r="AC236" s="344"/>
      <c r="AD236" s="344"/>
    </row>
    <row r="237" spans="1:30" ht="12.75" customHeight="1">
      <c r="A237" s="344"/>
      <c r="B237" s="344"/>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row>
    <row r="238" spans="1:30" ht="12.75" customHeight="1">
      <c r="A238" s="344"/>
      <c r="B238" s="344"/>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row>
    <row r="239" spans="1:30" ht="12.75" customHeight="1">
      <c r="A239" s="344"/>
      <c r="B239" s="344"/>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44"/>
      <c r="Y239" s="344"/>
      <c r="Z239" s="344"/>
      <c r="AA239" s="344"/>
      <c r="AB239" s="344"/>
      <c r="AC239" s="344"/>
      <c r="AD239" s="344"/>
    </row>
    <row r="240" spans="1:30" ht="12.75" customHeight="1">
      <c r="A240" s="344"/>
      <c r="B240" s="344"/>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row>
    <row r="241" spans="1:30" ht="12.75" customHeight="1">
      <c r="A241" s="344"/>
      <c r="B241" s="344"/>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row>
    <row r="242" spans="1:30" ht="12.75" customHeight="1">
      <c r="A242" s="344"/>
      <c r="B242" s="344"/>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row>
    <row r="243" spans="1:30" ht="12.75" customHeight="1">
      <c r="A243" s="344"/>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0" ht="12.75" customHeight="1">
      <c r="A244" s="344"/>
      <c r="B244" s="344"/>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44"/>
      <c r="Y244" s="344"/>
      <c r="Z244" s="344"/>
      <c r="AA244" s="344"/>
      <c r="AB244" s="344"/>
      <c r="AC244" s="344"/>
      <c r="AD244" s="344"/>
    </row>
    <row r="245" spans="1:30" ht="12.75" customHeight="1">
      <c r="A245" s="344"/>
      <c r="B245" s="344"/>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row>
    <row r="246" spans="1:30" ht="12.75" customHeight="1">
      <c r="A246" s="344"/>
      <c r="B246" s="344"/>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44"/>
      <c r="Y246" s="344"/>
      <c r="Z246" s="344"/>
      <c r="AA246" s="344"/>
      <c r="AB246" s="344"/>
      <c r="AC246" s="344"/>
      <c r="AD246" s="344"/>
    </row>
    <row r="247" spans="1:30" ht="12.75" customHeight="1">
      <c r="A247" s="344"/>
      <c r="B247" s="344"/>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44"/>
      <c r="Y247" s="344"/>
      <c r="Z247" s="344"/>
      <c r="AA247" s="344"/>
      <c r="AB247" s="344"/>
      <c r="AC247" s="344"/>
      <c r="AD247" s="344"/>
    </row>
    <row r="248" spans="1:30" ht="12.75" customHeight="1">
      <c r="A248" s="344"/>
      <c r="B248" s="344"/>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44"/>
    </row>
    <row r="249" spans="1:30" ht="12.75" customHeight="1">
      <c r="A249" s="344"/>
      <c r="B249" s="344"/>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row>
    <row r="250" spans="1:30" ht="12.75" customHeight="1">
      <c r="A250" s="344"/>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ht="12.75" customHeight="1">
      <c r="A251" s="344"/>
      <c r="B251" s="344"/>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44"/>
      <c r="Y251" s="344"/>
      <c r="Z251" s="344"/>
      <c r="AA251" s="344"/>
      <c r="AB251" s="344"/>
      <c r="AC251" s="344"/>
      <c r="AD251" s="344"/>
    </row>
    <row r="252" spans="1:30" ht="12.75" customHeight="1">
      <c r="A252" s="344"/>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ht="12.75" customHeight="1">
      <c r="A253" s="344"/>
      <c r="B253" s="344"/>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44"/>
      <c r="Y253" s="344"/>
      <c r="Z253" s="344"/>
      <c r="AA253" s="344"/>
      <c r="AB253" s="344"/>
      <c r="AC253" s="344"/>
      <c r="AD253" s="344"/>
    </row>
    <row r="254" spans="1:30" ht="12.75" customHeight="1">
      <c r="A254" s="344"/>
      <c r="B254" s="344"/>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row>
    <row r="255" spans="1:30" ht="12.75" customHeight="1">
      <c r="A255" s="344"/>
      <c r="B255" s="344"/>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row>
    <row r="256" spans="1:30" ht="12.75" customHeight="1">
      <c r="A256" s="344"/>
      <c r="B256" s="344"/>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44"/>
      <c r="Y256" s="344"/>
      <c r="Z256" s="344"/>
      <c r="AA256" s="344"/>
      <c r="AB256" s="344"/>
      <c r="AC256" s="344"/>
      <c r="AD256" s="344"/>
    </row>
    <row r="257" spans="1:30" ht="12.75" customHeight="1">
      <c r="A257" s="344"/>
      <c r="B257" s="344"/>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2.75" customHeight="1">
      <c r="A258" s="344"/>
      <c r="B258" s="344"/>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row>
    <row r="259" spans="1:30" ht="12.75" customHeight="1">
      <c r="A259" s="344"/>
      <c r="B259" s="344"/>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row>
    <row r="260" spans="1:30" ht="12.75" customHeight="1">
      <c r="A260" s="344"/>
      <c r="B260" s="344"/>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44"/>
      <c r="Y260" s="344"/>
      <c r="Z260" s="344"/>
      <c r="AA260" s="344"/>
      <c r="AB260" s="344"/>
      <c r="AC260" s="344"/>
      <c r="AD260" s="344"/>
    </row>
    <row r="261" spans="1:30" ht="12.75" customHeight="1">
      <c r="A261" s="344"/>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row>
    <row r="262" spans="1:30" ht="12.75" customHeight="1">
      <c r="A262" s="344"/>
      <c r="B262" s="344"/>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44"/>
      <c r="Y262" s="344"/>
      <c r="Z262" s="344"/>
      <c r="AA262" s="344"/>
      <c r="AB262" s="344"/>
      <c r="AC262" s="344"/>
      <c r="AD262" s="344"/>
    </row>
    <row r="263" spans="1:30" ht="12.75" customHeight="1">
      <c r="A263" s="344"/>
      <c r="B263" s="344"/>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4"/>
      <c r="AA263" s="344"/>
      <c r="AB263" s="344"/>
      <c r="AC263" s="344"/>
      <c r="AD263" s="344"/>
    </row>
    <row r="264" spans="1:30" ht="12.75" customHeight="1">
      <c r="A264" s="344"/>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ht="12.75" customHeight="1">
      <c r="A265" s="344"/>
      <c r="B265" s="344"/>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4"/>
      <c r="AA265" s="344"/>
      <c r="AB265" s="344"/>
      <c r="AC265" s="344"/>
      <c r="AD265" s="344"/>
    </row>
    <row r="266" spans="1:30" ht="12.75" customHeight="1">
      <c r="A266" s="344"/>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2.75" customHeight="1">
      <c r="A267" s="344"/>
      <c r="B267" s="344"/>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4"/>
      <c r="AA267" s="344"/>
      <c r="AB267" s="344"/>
      <c r="AC267" s="344"/>
      <c r="AD267" s="344"/>
    </row>
    <row r="268" spans="1:30" ht="12.75" customHeight="1">
      <c r="A268" s="344"/>
      <c r="B268" s="344"/>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row>
    <row r="269" spans="1:30" ht="12.75" customHeight="1">
      <c r="A269" s="344"/>
      <c r="B269" s="344"/>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row>
    <row r="270" spans="1:30" ht="12.75" customHeight="1">
      <c r="A270" s="344"/>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row>
    <row r="271" spans="1:30" ht="12.75" customHeight="1">
      <c r="A271" s="344"/>
      <c r="B271" s="344"/>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44"/>
      <c r="Y271" s="344"/>
      <c r="Z271" s="344"/>
      <c r="AA271" s="344"/>
      <c r="AB271" s="344"/>
      <c r="AC271" s="344"/>
      <c r="AD271" s="344"/>
    </row>
    <row r="272" spans="1:30" ht="12.75" customHeight="1">
      <c r="A272" s="344"/>
      <c r="B272" s="344"/>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row>
    <row r="273" spans="1:30" ht="12.75" customHeight="1">
      <c r="A273" s="344"/>
      <c r="B273" s="344"/>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44"/>
      <c r="Y273" s="344"/>
      <c r="Z273" s="344"/>
      <c r="AA273" s="344"/>
      <c r="AB273" s="344"/>
      <c r="AC273" s="344"/>
      <c r="AD273" s="344"/>
    </row>
    <row r="274" spans="1:30" ht="12.75" customHeight="1">
      <c r="A274" s="344"/>
      <c r="B274" s="344"/>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row>
    <row r="275" spans="1:30" ht="12.75" customHeight="1">
      <c r="A275" s="344"/>
      <c r="B275" s="344"/>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row>
    <row r="276" spans="1:30" ht="12.75" customHeight="1">
      <c r="A276" s="344"/>
      <c r="B276" s="344"/>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row>
    <row r="277" spans="1:30" ht="12.75" customHeight="1">
      <c r="A277" s="344"/>
      <c r="B277" s="344"/>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row>
    <row r="278" spans="1:30" ht="12.75" customHeight="1">
      <c r="A278" s="344"/>
      <c r="B278" s="344"/>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row>
    <row r="279" spans="1:30" ht="12.75" customHeight="1">
      <c r="A279" s="344"/>
      <c r="B279" s="344"/>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row>
    <row r="280" spans="1:30" ht="12.75" customHeight="1">
      <c r="A280" s="344"/>
      <c r="B280" s="344"/>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row>
    <row r="281" spans="1:30" ht="12.75" customHeight="1">
      <c r="A281" s="344"/>
      <c r="B281" s="344"/>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row>
    <row r="282" spans="1:30" ht="12.75" customHeight="1">
      <c r="A282" s="344"/>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row>
    <row r="283" spans="1:30" ht="12.75" customHeight="1">
      <c r="A283" s="344"/>
      <c r="B283" s="344"/>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row>
    <row r="284" spans="1:30" ht="12.75" customHeight="1">
      <c r="A284" s="344"/>
      <c r="B284" s="344"/>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row>
    <row r="285" spans="1:30" ht="12.75" customHeight="1">
      <c r="A285" s="344"/>
      <c r="B285" s="344"/>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44"/>
      <c r="Y285" s="344"/>
      <c r="Z285" s="344"/>
      <c r="AA285" s="344"/>
      <c r="AB285" s="344"/>
      <c r="AC285" s="344"/>
      <c r="AD285" s="344"/>
    </row>
    <row r="286" spans="1:30" ht="12.75" customHeight="1">
      <c r="A286" s="344"/>
      <c r="B286" s="344"/>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44"/>
      <c r="Y286" s="344"/>
      <c r="Z286" s="344"/>
      <c r="AA286" s="344"/>
      <c r="AB286" s="344"/>
      <c r="AC286" s="344"/>
      <c r="AD286" s="344"/>
    </row>
    <row r="287" spans="1:30" ht="12.75" customHeight="1">
      <c r="A287" s="344"/>
      <c r="B287" s="344"/>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44"/>
      <c r="Y287" s="344"/>
      <c r="Z287" s="344"/>
      <c r="AA287" s="344"/>
      <c r="AB287" s="344"/>
      <c r="AC287" s="344"/>
      <c r="AD287" s="344"/>
    </row>
    <row r="288" spans="1:30" ht="12.75" customHeight="1">
      <c r="A288" s="344"/>
      <c r="B288" s="344"/>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row>
    <row r="289" spans="1:30" ht="12.75" customHeight="1">
      <c r="A289" s="344"/>
      <c r="B289" s="344"/>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row>
    <row r="290" spans="1:30" ht="12.75" customHeight="1">
      <c r="A290" s="344"/>
      <c r="B290" s="344"/>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row>
    <row r="291" spans="1:30" ht="12.75" customHeight="1">
      <c r="A291" s="344"/>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row>
    <row r="292" spans="1:30" ht="12.75" customHeight="1">
      <c r="A292" s="344"/>
      <c r="B292" s="344"/>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row>
    <row r="293" spans="1:30" ht="12.75" customHeight="1">
      <c r="A293" s="344"/>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ht="12.75" customHeight="1">
      <c r="A294" s="344"/>
      <c r="B294" s="344"/>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row>
    <row r="295" spans="1:30" ht="12.75" customHeight="1">
      <c r="A295" s="344"/>
      <c r="B295" s="344"/>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44"/>
      <c r="Y295" s="344"/>
      <c r="Z295" s="344"/>
      <c r="AA295" s="344"/>
      <c r="AB295" s="344"/>
      <c r="AC295" s="344"/>
      <c r="AD295" s="344"/>
    </row>
    <row r="296" spans="1:30" ht="12.75" customHeight="1">
      <c r="A296" s="344"/>
      <c r="B296" s="344"/>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row>
    <row r="297" spans="1:30" ht="12.75" customHeight="1">
      <c r="A297" s="344"/>
      <c r="B297" s="344"/>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44"/>
      <c r="Y297" s="344"/>
      <c r="Z297" s="344"/>
      <c r="AA297" s="344"/>
      <c r="AB297" s="344"/>
      <c r="AC297" s="344"/>
      <c r="AD297" s="344"/>
    </row>
    <row r="298" spans="1:30" ht="12.75" customHeight="1">
      <c r="A298" s="344"/>
      <c r="B298" s="344"/>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44"/>
      <c r="Y298" s="344"/>
      <c r="Z298" s="344"/>
      <c r="AA298" s="344"/>
      <c r="AB298" s="344"/>
      <c r="AC298" s="344"/>
      <c r="AD298" s="344"/>
    </row>
    <row r="299" spans="1:30" ht="12.75" customHeight="1">
      <c r="A299" s="344"/>
      <c r="B299" s="344"/>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44"/>
      <c r="Y299" s="344"/>
      <c r="Z299" s="344"/>
      <c r="AA299" s="344"/>
      <c r="AB299" s="344"/>
      <c r="AC299" s="344"/>
      <c r="AD299" s="344"/>
    </row>
    <row r="300" spans="1:30" ht="12.75" customHeight="1">
      <c r="A300" s="344"/>
      <c r="B300" s="344"/>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44"/>
      <c r="Y300" s="344"/>
      <c r="Z300" s="344"/>
      <c r="AA300" s="344"/>
      <c r="AB300" s="344"/>
      <c r="AC300" s="344"/>
      <c r="AD300" s="344"/>
    </row>
    <row r="301" spans="1:30" ht="12.75" customHeight="1">
      <c r="A301" s="344"/>
      <c r="B301" s="344"/>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2.75" customHeight="1">
      <c r="A302" s="344"/>
      <c r="B302" s="344"/>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row>
    <row r="303" spans="1:30" ht="12.75" customHeight="1">
      <c r="A303" s="344"/>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row>
    <row r="304" spans="1:30" ht="12.75" customHeight="1">
      <c r="A304" s="344"/>
      <c r="B304" s="344"/>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row>
    <row r="305" spans="1:30" ht="12.75" customHeight="1">
      <c r="A305" s="344"/>
      <c r="B305" s="344"/>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row>
    <row r="306" spans="1:30" ht="12.75" customHeight="1">
      <c r="A306" s="344"/>
      <c r="B306" s="344"/>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row>
    <row r="307" spans="1:30" ht="12.75" customHeight="1">
      <c r="A307" s="344"/>
      <c r="B307" s="344"/>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row>
    <row r="308" spans="1:30" ht="12.75" customHeight="1">
      <c r="A308" s="344"/>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row>
    <row r="309" spans="1:30" ht="12.75" customHeight="1">
      <c r="A309" s="344"/>
      <c r="B309" s="344"/>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row>
    <row r="310" spans="1:30" ht="12.75" customHeight="1">
      <c r="A310" s="344"/>
      <c r="B310" s="344"/>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row>
    <row r="311" spans="1:30" ht="12.75" customHeight="1">
      <c r="A311" s="344"/>
      <c r="B311" s="344"/>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row>
    <row r="312" spans="1:30" ht="12.75" customHeight="1">
      <c r="A312" s="344"/>
      <c r="B312" s="344"/>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row>
    <row r="313" spans="1:30" ht="12.75" customHeight="1">
      <c r="A313" s="344"/>
      <c r="B313" s="344"/>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row>
    <row r="314" spans="1:30" ht="12.75" customHeight="1">
      <c r="A314" s="344"/>
      <c r="B314" s="344"/>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row>
    <row r="315" spans="1:30" ht="12.75" customHeight="1">
      <c r="A315" s="344"/>
      <c r="B315" s="344"/>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44"/>
      <c r="Y315" s="344"/>
      <c r="Z315" s="344"/>
      <c r="AA315" s="344"/>
      <c r="AB315" s="344"/>
      <c r="AC315" s="344"/>
      <c r="AD315" s="344"/>
    </row>
    <row r="316" spans="1:30" ht="12.75" customHeight="1">
      <c r="A316" s="344"/>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ht="12.75" customHeight="1">
      <c r="A317" s="344"/>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row>
    <row r="318" spans="1:30" ht="12.75" customHeight="1">
      <c r="A318" s="344"/>
      <c r="B318" s="344"/>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44"/>
      <c r="Y318" s="344"/>
      <c r="Z318" s="344"/>
      <c r="AA318" s="344"/>
      <c r="AB318" s="344"/>
      <c r="AC318" s="344"/>
      <c r="AD318" s="344"/>
    </row>
    <row r="319" spans="1:30" ht="12.75" customHeight="1">
      <c r="A319" s="344"/>
      <c r="B319" s="344"/>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44"/>
      <c r="Y319" s="344"/>
      <c r="Z319" s="344"/>
      <c r="AA319" s="344"/>
      <c r="AB319" s="344"/>
      <c r="AC319" s="344"/>
      <c r="AD319" s="344"/>
    </row>
    <row r="320" spans="1:30" ht="12.75" customHeight="1">
      <c r="A320" s="344"/>
      <c r="B320" s="344"/>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44"/>
      <c r="Y320" s="344"/>
      <c r="Z320" s="344"/>
      <c r="AA320" s="344"/>
      <c r="AB320" s="344"/>
      <c r="AC320" s="344"/>
      <c r="AD320" s="344"/>
    </row>
    <row r="321" spans="1:30" ht="12.75" customHeight="1">
      <c r="A321" s="344"/>
      <c r="B321" s="344"/>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44"/>
      <c r="Y321" s="344"/>
      <c r="Z321" s="344"/>
      <c r="AA321" s="344"/>
      <c r="AB321" s="344"/>
      <c r="AC321" s="344"/>
      <c r="AD321" s="344"/>
    </row>
    <row r="322" spans="1:30" ht="12.75" customHeight="1">
      <c r="A322" s="344"/>
      <c r="B322" s="344"/>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row>
    <row r="323" spans="1:30" ht="12.75" customHeight="1">
      <c r="A323" s="344"/>
      <c r="B323" s="344"/>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row>
    <row r="324" spans="1:30" ht="12.75" customHeight="1">
      <c r="A324" s="344"/>
      <c r="B324" s="344"/>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row>
    <row r="325" spans="1:30" ht="12.75" customHeight="1">
      <c r="A325" s="344"/>
      <c r="B325" s="344"/>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44"/>
      <c r="Y325" s="344"/>
      <c r="Z325" s="344"/>
      <c r="AA325" s="344"/>
      <c r="AB325" s="344"/>
      <c r="AC325" s="344"/>
      <c r="AD325" s="344"/>
    </row>
    <row r="326" spans="1:30" ht="12.75" customHeight="1">
      <c r="A326" s="344"/>
      <c r="B326" s="344"/>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44"/>
      <c r="Y326" s="344"/>
      <c r="Z326" s="344"/>
      <c r="AA326" s="344"/>
      <c r="AB326" s="344"/>
      <c r="AC326" s="344"/>
      <c r="AD326" s="344"/>
    </row>
    <row r="327" spans="1:30" ht="12.75" customHeight="1">
      <c r="A327" s="344"/>
      <c r="B327" s="344"/>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44"/>
      <c r="Y327" s="344"/>
      <c r="Z327" s="344"/>
      <c r="AA327" s="344"/>
      <c r="AB327" s="344"/>
      <c r="AC327" s="344"/>
      <c r="AD327" s="344"/>
    </row>
    <row r="328" spans="1:30" ht="12.75" customHeight="1">
      <c r="A328" s="344"/>
      <c r="B328" s="344"/>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44"/>
      <c r="Y328" s="344"/>
      <c r="Z328" s="344"/>
      <c r="AA328" s="344"/>
      <c r="AB328" s="344"/>
      <c r="AC328" s="344"/>
      <c r="AD328" s="344"/>
    </row>
    <row r="329" spans="1:30" ht="12.75" customHeight="1">
      <c r="A329" s="344"/>
      <c r="B329" s="344"/>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44"/>
      <c r="Y329" s="344"/>
      <c r="Z329" s="344"/>
      <c r="AA329" s="344"/>
      <c r="AB329" s="344"/>
      <c r="AC329" s="344"/>
      <c r="AD329" s="344"/>
    </row>
    <row r="330" spans="1:30" ht="12.75" customHeight="1">
      <c r="A330" s="344"/>
      <c r="B330" s="344"/>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44"/>
      <c r="Y330" s="344"/>
      <c r="Z330" s="344"/>
      <c r="AA330" s="344"/>
      <c r="AB330" s="344"/>
      <c r="AC330" s="344"/>
      <c r="AD330" s="344"/>
    </row>
    <row r="331" spans="1:30" ht="12.75" customHeight="1">
      <c r="A331" s="344"/>
      <c r="B331" s="344"/>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44"/>
      <c r="Y331" s="344"/>
      <c r="Z331" s="344"/>
      <c r="AA331" s="344"/>
      <c r="AB331" s="344"/>
      <c r="AC331" s="344"/>
      <c r="AD331" s="344"/>
    </row>
    <row r="332" spans="1:30" ht="12.75" customHeight="1">
      <c r="A332" s="344"/>
      <c r="B332" s="344"/>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44"/>
      <c r="Y332" s="344"/>
      <c r="Z332" s="344"/>
      <c r="AA332" s="344"/>
      <c r="AB332" s="344"/>
      <c r="AC332" s="344"/>
      <c r="AD332" s="344"/>
    </row>
    <row r="333" spans="1:30" ht="12.75" customHeight="1">
      <c r="A333" s="344"/>
      <c r="B333" s="344"/>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44"/>
      <c r="Y333" s="344"/>
      <c r="Z333" s="344"/>
      <c r="AA333" s="344"/>
      <c r="AB333" s="344"/>
      <c r="AC333" s="344"/>
      <c r="AD333" s="344"/>
    </row>
    <row r="334" spans="1:30" ht="12.75" customHeight="1">
      <c r="A334" s="344"/>
      <c r="B334" s="344"/>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44"/>
      <c r="Y334" s="344"/>
      <c r="Z334" s="344"/>
      <c r="AA334" s="344"/>
      <c r="AB334" s="344"/>
      <c r="AC334" s="344"/>
      <c r="AD334" s="344"/>
    </row>
    <row r="335" spans="1:30" ht="12.75" customHeight="1">
      <c r="A335" s="344"/>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row>
    <row r="336" spans="1:30" ht="12.75" customHeight="1">
      <c r="A336" s="344"/>
      <c r="B336" s="344"/>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row>
    <row r="337" spans="1:30" ht="12.75" customHeight="1">
      <c r="A337" s="344"/>
      <c r="B337" s="344"/>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44"/>
      <c r="Y337" s="344"/>
      <c r="Z337" s="344"/>
      <c r="AA337" s="344"/>
      <c r="AB337" s="344"/>
      <c r="AC337" s="344"/>
      <c r="AD337" s="344"/>
    </row>
    <row r="338" spans="1:30" ht="12.75" customHeight="1">
      <c r="A338" s="344"/>
      <c r="B338" s="344"/>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44"/>
      <c r="Y338" s="344"/>
      <c r="Z338" s="344"/>
      <c r="AA338" s="344"/>
      <c r="AB338" s="344"/>
      <c r="AC338" s="344"/>
      <c r="AD338" s="344"/>
    </row>
    <row r="339" spans="1:30" ht="12.75" customHeight="1">
      <c r="A339" s="344"/>
      <c r="B339" s="344"/>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44"/>
      <c r="Y339" s="344"/>
      <c r="Z339" s="344"/>
      <c r="AA339" s="344"/>
      <c r="AB339" s="344"/>
      <c r="AC339" s="344"/>
      <c r="AD339" s="344"/>
    </row>
    <row r="340" spans="1:30" ht="12.75" customHeight="1">
      <c r="A340" s="344"/>
      <c r="B340" s="344"/>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44"/>
      <c r="Y340" s="344"/>
      <c r="Z340" s="344"/>
      <c r="AA340" s="344"/>
      <c r="AB340" s="344"/>
      <c r="AC340" s="344"/>
      <c r="AD340" s="344"/>
    </row>
    <row r="341" spans="1:30" ht="12.75" customHeight="1">
      <c r="A341" s="344"/>
      <c r="B341" s="344"/>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row>
    <row r="342" spans="1:30" ht="12.75" customHeight="1">
      <c r="A342" s="344"/>
      <c r="B342" s="344"/>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row>
    <row r="343" spans="1:30" ht="12.75" customHeight="1">
      <c r="A343" s="344"/>
      <c r="B343" s="344"/>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row>
    <row r="344" spans="1:30" ht="12.75" customHeight="1">
      <c r="A344" s="344"/>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row>
    <row r="345" spans="1:30" ht="12.75" customHeight="1">
      <c r="A345" s="344"/>
      <c r="B345" s="344"/>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ht="12.75" customHeight="1">
      <c r="A346" s="344"/>
      <c r="B346" s="344"/>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44"/>
      <c r="Y346" s="344"/>
      <c r="Z346" s="344"/>
      <c r="AA346" s="344"/>
      <c r="AB346" s="344"/>
      <c r="AC346" s="344"/>
      <c r="AD346" s="344"/>
    </row>
    <row r="347" spans="1:30" ht="12.75" customHeight="1">
      <c r="A347" s="344"/>
      <c r="B347" s="344"/>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44"/>
      <c r="Y347" s="344"/>
      <c r="Z347" s="344"/>
      <c r="AA347" s="344"/>
      <c r="AB347" s="344"/>
      <c r="AC347" s="344"/>
      <c r="AD347" s="344"/>
    </row>
    <row r="348" spans="1:30" ht="12.75" customHeight="1">
      <c r="A348" s="344"/>
      <c r="B348" s="344"/>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2.75" customHeight="1">
      <c r="A349" s="344"/>
      <c r="B349" s="344"/>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row>
    <row r="350" spans="1:30" ht="12.75" customHeight="1">
      <c r="A350" s="344"/>
      <c r="B350" s="344"/>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44"/>
      <c r="Y350" s="344"/>
      <c r="Z350" s="344"/>
      <c r="AA350" s="344"/>
      <c r="AB350" s="344"/>
      <c r="AC350" s="344"/>
      <c r="AD350" s="344"/>
    </row>
    <row r="351" spans="1:30" ht="12.75" customHeight="1">
      <c r="A351" s="344"/>
      <c r="B351" s="344"/>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row>
    <row r="352" spans="1:30" ht="12.75" customHeight="1">
      <c r="A352" s="344"/>
      <c r="B352" s="344"/>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44"/>
      <c r="Y352" s="344"/>
      <c r="Z352" s="344"/>
      <c r="AA352" s="344"/>
      <c r="AB352" s="344"/>
      <c r="AC352" s="344"/>
      <c r="AD352" s="344"/>
    </row>
    <row r="353" spans="1:30" ht="12.75" customHeight="1">
      <c r="A353" s="344"/>
      <c r="B353" s="344"/>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44"/>
      <c r="Y353" s="344"/>
      <c r="Z353" s="344"/>
      <c r="AA353" s="344"/>
      <c r="AB353" s="344"/>
      <c r="AC353" s="344"/>
      <c r="AD353" s="344"/>
    </row>
    <row r="354" spans="1:30" ht="12.75" customHeight="1">
      <c r="A354" s="344"/>
      <c r="B354" s="344"/>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row>
    <row r="355" spans="1:30" ht="12.75" customHeight="1">
      <c r="A355" s="344"/>
      <c r="B355" s="344"/>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44"/>
      <c r="Y355" s="344"/>
      <c r="Z355" s="344"/>
      <c r="AA355" s="344"/>
      <c r="AB355" s="344"/>
      <c r="AC355" s="344"/>
      <c r="AD355" s="344"/>
    </row>
    <row r="356" spans="1:30" ht="12.75" customHeight="1">
      <c r="A356" s="344"/>
      <c r="B356" s="344"/>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44"/>
      <c r="Y356" s="344"/>
      <c r="Z356" s="344"/>
      <c r="AA356" s="344"/>
      <c r="AB356" s="344"/>
      <c r="AC356" s="344"/>
      <c r="AD356" s="344"/>
    </row>
    <row r="357" spans="1:30" ht="12.75" customHeight="1">
      <c r="A357" s="344"/>
      <c r="B357" s="344"/>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12.75" customHeight="1">
      <c r="A358" s="344"/>
      <c r="B358" s="344"/>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row>
    <row r="359" spans="1:30" ht="12.75" customHeight="1">
      <c r="A359" s="344"/>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row>
    <row r="360" spans="1:30" ht="12.75" customHeight="1">
      <c r="A360" s="344"/>
      <c r="B360" s="344"/>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44"/>
      <c r="Y360" s="344"/>
      <c r="Z360" s="344"/>
      <c r="AA360" s="344"/>
      <c r="AB360" s="344"/>
      <c r="AC360" s="344"/>
      <c r="AD360" s="344"/>
    </row>
    <row r="361" spans="1:30" ht="12.75" customHeight="1">
      <c r="A361" s="344"/>
      <c r="B361" s="344"/>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44"/>
      <c r="Y361" s="344"/>
      <c r="Z361" s="344"/>
      <c r="AA361" s="344"/>
      <c r="AB361" s="344"/>
      <c r="AC361" s="344"/>
      <c r="AD361" s="344"/>
    </row>
    <row r="362" spans="1:30" ht="12.75" customHeight="1">
      <c r="A362" s="344"/>
      <c r="B362" s="344"/>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44"/>
      <c r="Y362" s="344"/>
      <c r="Z362" s="344"/>
      <c r="AA362" s="344"/>
      <c r="AB362" s="344"/>
      <c r="AC362" s="344"/>
      <c r="AD362" s="344"/>
    </row>
    <row r="363" spans="1:30" ht="12.75" customHeight="1">
      <c r="A363" s="344"/>
      <c r="B363" s="344"/>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44"/>
      <c r="Y363" s="344"/>
      <c r="Z363" s="344"/>
      <c r="AA363" s="344"/>
      <c r="AB363" s="344"/>
      <c r="AC363" s="344"/>
      <c r="AD363" s="344"/>
    </row>
    <row r="364" spans="1:30" ht="12.75" customHeight="1">
      <c r="A364" s="344"/>
      <c r="B364" s="344"/>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row>
    <row r="365" spans="1:30" ht="12.75" customHeight="1">
      <c r="A365" s="344"/>
      <c r="B365" s="344"/>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row>
    <row r="366" spans="1:30" ht="12.75" customHeight="1">
      <c r="A366" s="344"/>
      <c r="B366" s="344"/>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4"/>
      <c r="AA366" s="344"/>
      <c r="AB366" s="344"/>
      <c r="AC366" s="344"/>
      <c r="AD366" s="344"/>
    </row>
    <row r="367" spans="1:30" ht="12.75" customHeight="1">
      <c r="A367" s="344"/>
      <c r="B367" s="344"/>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44"/>
      <c r="Y367" s="344"/>
      <c r="Z367" s="344"/>
      <c r="AA367" s="344"/>
      <c r="AB367" s="344"/>
      <c r="AC367" s="344"/>
      <c r="AD367" s="344"/>
    </row>
    <row r="368" spans="1:30" ht="12.75" customHeight="1">
      <c r="A368" s="344"/>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row>
    <row r="369" spans="1:30" ht="12.75" customHeight="1">
      <c r="A369" s="344"/>
      <c r="B369" s="344"/>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4"/>
      <c r="AA369" s="344"/>
      <c r="AB369" s="344"/>
      <c r="AC369" s="344"/>
      <c r="AD369" s="344"/>
    </row>
    <row r="370" spans="1:30" ht="12.75" customHeight="1">
      <c r="A370" s="344"/>
      <c r="B370" s="344"/>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44"/>
      <c r="Y370" s="344"/>
      <c r="Z370" s="344"/>
      <c r="AA370" s="344"/>
      <c r="AB370" s="344"/>
      <c r="AC370" s="344"/>
      <c r="AD370" s="344"/>
    </row>
    <row r="371" spans="1:30" ht="12.75" customHeight="1">
      <c r="A371" s="344"/>
      <c r="B371" s="344"/>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44"/>
      <c r="Y371" s="344"/>
      <c r="Z371" s="344"/>
      <c r="AA371" s="344"/>
      <c r="AB371" s="344"/>
      <c r="AC371" s="344"/>
      <c r="AD371" s="344"/>
    </row>
    <row r="372" spans="1:30" ht="12.75" customHeight="1">
      <c r="A372" s="344"/>
      <c r="B372" s="344"/>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44"/>
      <c r="Y372" s="344"/>
      <c r="Z372" s="344"/>
      <c r="AA372" s="344"/>
      <c r="AB372" s="344"/>
      <c r="AC372" s="344"/>
      <c r="AD372" s="344"/>
    </row>
    <row r="373" spans="1:30" ht="12.75" customHeight="1">
      <c r="A373" s="344"/>
      <c r="B373" s="344"/>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row>
    <row r="374" spans="1:30" ht="12.75" customHeight="1">
      <c r="A374" s="344"/>
      <c r="B374" s="344"/>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44"/>
      <c r="Y374" s="344"/>
      <c r="Z374" s="344"/>
      <c r="AA374" s="344"/>
      <c r="AB374" s="344"/>
      <c r="AC374" s="344"/>
      <c r="AD374" s="344"/>
    </row>
    <row r="375" spans="1:30" ht="12.75" customHeight="1">
      <c r="A375" s="344"/>
      <c r="B375" s="344"/>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row>
    <row r="376" spans="1:30" ht="12.75" customHeight="1">
      <c r="A376" s="344"/>
      <c r="B376" s="344"/>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44"/>
      <c r="Y376" s="344"/>
      <c r="Z376" s="344"/>
      <c r="AA376" s="344"/>
      <c r="AB376" s="344"/>
      <c r="AC376" s="344"/>
      <c r="AD376" s="344"/>
    </row>
    <row r="377" spans="1:30" ht="12.75" customHeight="1">
      <c r="A377" s="344"/>
      <c r="B377" s="344"/>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44"/>
      <c r="Y377" s="344"/>
      <c r="Z377" s="344"/>
      <c r="AA377" s="344"/>
      <c r="AB377" s="344"/>
      <c r="AC377" s="344"/>
      <c r="AD377" s="344"/>
    </row>
    <row r="378" spans="1:30" ht="12.75" customHeight="1">
      <c r="A378" s="344"/>
      <c r="B378" s="344"/>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44"/>
      <c r="Y378" s="344"/>
      <c r="Z378" s="344"/>
      <c r="AA378" s="344"/>
      <c r="AB378" s="344"/>
      <c r="AC378" s="344"/>
      <c r="AD378" s="344"/>
    </row>
    <row r="379" spans="1:30" ht="12.75" customHeight="1">
      <c r="A379" s="344"/>
      <c r="B379" s="344"/>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44"/>
      <c r="Y379" s="344"/>
      <c r="Z379" s="344"/>
      <c r="AA379" s="344"/>
      <c r="AB379" s="344"/>
      <c r="AC379" s="344"/>
      <c r="AD379" s="344"/>
    </row>
    <row r="380" spans="1:30" ht="12.75" customHeight="1">
      <c r="A380" s="344"/>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ht="12.75" customHeight="1">
      <c r="A381" s="344"/>
      <c r="B381" s="344"/>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4"/>
      <c r="AA381" s="344"/>
      <c r="AB381" s="344"/>
      <c r="AC381" s="344"/>
      <c r="AD381" s="344"/>
    </row>
    <row r="382" spans="1:30" ht="12.75" customHeight="1">
      <c r="A382" s="344"/>
      <c r="B382" s="344"/>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44"/>
      <c r="Y382" s="344"/>
      <c r="Z382" s="344"/>
      <c r="AA382" s="344"/>
      <c r="AB382" s="344"/>
      <c r="AC382" s="344"/>
      <c r="AD382" s="344"/>
    </row>
    <row r="383" spans="1:30" ht="12.75" customHeight="1">
      <c r="A383" s="344"/>
      <c r="B383" s="344"/>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row>
    <row r="384" spans="1:30" ht="12.75" customHeight="1">
      <c r="A384" s="344"/>
      <c r="B384" s="344"/>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44"/>
      <c r="Y384" s="344"/>
      <c r="Z384" s="344"/>
      <c r="AA384" s="344"/>
      <c r="AB384" s="344"/>
      <c r="AC384" s="344"/>
      <c r="AD384" s="344"/>
    </row>
    <row r="385" spans="1:30" ht="12.75" customHeight="1">
      <c r="A385" s="344"/>
      <c r="B385" s="344"/>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row>
    <row r="386" spans="1:30" ht="12.75" customHeight="1">
      <c r="A386" s="344"/>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row>
    <row r="387" spans="1:30" ht="12.75" customHeight="1">
      <c r="A387" s="344"/>
      <c r="B387" s="344"/>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44"/>
      <c r="Y387" s="344"/>
      <c r="Z387" s="344"/>
      <c r="AA387" s="344"/>
      <c r="AB387" s="344"/>
      <c r="AC387" s="344"/>
      <c r="AD387" s="344"/>
    </row>
    <row r="388" spans="1:30" ht="12.75" customHeight="1">
      <c r="A388" s="344"/>
      <c r="B388" s="344"/>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44"/>
      <c r="Y388" s="344"/>
      <c r="Z388" s="344"/>
      <c r="AA388" s="344"/>
      <c r="AB388" s="344"/>
      <c r="AC388" s="344"/>
      <c r="AD388" s="344"/>
    </row>
    <row r="389" spans="1:30" ht="12.75" customHeight="1">
      <c r="A389" s="344"/>
      <c r="B389" s="344"/>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row>
    <row r="390" spans="1:30" ht="12.75" customHeight="1">
      <c r="A390" s="344"/>
      <c r="B390" s="344"/>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row>
    <row r="391" spans="1:30" ht="12.75" customHeight="1">
      <c r="A391" s="344"/>
      <c r="B391" s="344"/>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row>
    <row r="392" spans="1:30" ht="12.75" customHeight="1">
      <c r="A392" s="344"/>
      <c r="B392" s="344"/>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2.75" customHeight="1">
      <c r="A393" s="344"/>
      <c r="B393" s="344"/>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44"/>
      <c r="Y393" s="344"/>
      <c r="Z393" s="344"/>
      <c r="AA393" s="344"/>
      <c r="AB393" s="344"/>
      <c r="AC393" s="344"/>
      <c r="AD393" s="344"/>
    </row>
    <row r="394" spans="1:30" ht="12.75" customHeight="1">
      <c r="A394" s="344"/>
      <c r="B394" s="344"/>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row>
    <row r="395" spans="1:30" ht="12.75" customHeight="1">
      <c r="A395" s="344"/>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row>
    <row r="396" spans="1:30" ht="12.75" customHeight="1">
      <c r="A396" s="344"/>
      <c r="B396" s="344"/>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44"/>
      <c r="Y396" s="344"/>
      <c r="Z396" s="344"/>
      <c r="AA396" s="344"/>
      <c r="AB396" s="344"/>
      <c r="AC396" s="344"/>
      <c r="AD396" s="344"/>
    </row>
    <row r="397" spans="1:30" ht="12.75" customHeight="1">
      <c r="A397" s="344"/>
      <c r="B397" s="344"/>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44"/>
      <c r="Y397" s="344"/>
      <c r="Z397" s="344"/>
      <c r="AA397" s="344"/>
      <c r="AB397" s="344"/>
      <c r="AC397" s="344"/>
      <c r="AD397" s="344"/>
    </row>
    <row r="398" spans="1:30" ht="12.75" customHeight="1">
      <c r="A398" s="344"/>
      <c r="B398" s="344"/>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44"/>
      <c r="Y398" s="344"/>
      <c r="Z398" s="344"/>
      <c r="AA398" s="344"/>
      <c r="AB398" s="344"/>
      <c r="AC398" s="344"/>
      <c r="AD398" s="344"/>
    </row>
    <row r="399" spans="1:30" ht="12.75" customHeight="1">
      <c r="A399" s="344"/>
      <c r="B399" s="344"/>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row>
    <row r="400" spans="1:30" ht="12.75" customHeight="1">
      <c r="A400" s="344"/>
      <c r="B400" s="344"/>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44"/>
      <c r="Y400" s="344"/>
      <c r="Z400" s="344"/>
      <c r="AA400" s="344"/>
      <c r="AB400" s="344"/>
      <c r="AC400" s="344"/>
      <c r="AD400" s="344"/>
    </row>
    <row r="401" spans="1:30" ht="12.75" customHeight="1">
      <c r="A401" s="344"/>
      <c r="B401" s="344"/>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44"/>
      <c r="Y401" s="344"/>
      <c r="Z401" s="344"/>
      <c r="AA401" s="344"/>
      <c r="AB401" s="344"/>
      <c r="AC401" s="344"/>
      <c r="AD401" s="344"/>
    </row>
    <row r="402" spans="1:30" ht="12.75" customHeight="1">
      <c r="A402" s="344"/>
      <c r="B402" s="344"/>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row>
    <row r="403" spans="1:30" ht="12.75" customHeight="1">
      <c r="A403" s="344"/>
      <c r="B403" s="344"/>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44"/>
    </row>
    <row r="404" spans="1:30" ht="12.75" customHeight="1">
      <c r="A404" s="344"/>
      <c r="B404" s="344"/>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44"/>
      <c r="Y404" s="344"/>
      <c r="Z404" s="344"/>
      <c r="AA404" s="344"/>
      <c r="AB404" s="344"/>
      <c r="AC404" s="344"/>
      <c r="AD404" s="344"/>
    </row>
    <row r="405" spans="1:30" ht="12.75" customHeight="1">
      <c r="A405" s="344"/>
      <c r="B405" s="344"/>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44"/>
      <c r="Y405" s="344"/>
      <c r="Z405" s="344"/>
      <c r="AA405" s="344"/>
      <c r="AB405" s="344"/>
      <c r="AC405" s="344"/>
      <c r="AD405" s="344"/>
    </row>
    <row r="406" spans="1:30" ht="12.75" customHeight="1">
      <c r="A406" s="344"/>
      <c r="B406" s="344"/>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row>
    <row r="407" spans="1:30" ht="12.75" customHeight="1">
      <c r="A407" s="344"/>
      <c r="B407" s="344"/>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row>
    <row r="408" spans="1:30" ht="12.75" customHeight="1">
      <c r="A408" s="344"/>
      <c r="B408" s="344"/>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44"/>
      <c r="Y408" s="344"/>
      <c r="Z408" s="344"/>
      <c r="AA408" s="344"/>
      <c r="AB408" s="344"/>
      <c r="AC408" s="344"/>
      <c r="AD408" s="344"/>
    </row>
    <row r="409" spans="1:30" ht="12.75" customHeight="1">
      <c r="A409" s="344"/>
      <c r="B409" s="344"/>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44"/>
      <c r="Y409" s="344"/>
      <c r="Z409" s="344"/>
      <c r="AA409" s="344"/>
      <c r="AB409" s="344"/>
      <c r="AC409" s="344"/>
      <c r="AD409" s="344"/>
    </row>
    <row r="410" spans="1:30" ht="12.75" customHeight="1">
      <c r="A410" s="344"/>
      <c r="B410" s="344"/>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44"/>
      <c r="Y410" s="344"/>
      <c r="Z410" s="344"/>
      <c r="AA410" s="344"/>
      <c r="AB410" s="344"/>
      <c r="AC410" s="344"/>
      <c r="AD410" s="344"/>
    </row>
    <row r="411" spans="1:30" ht="12.75" customHeight="1">
      <c r="A411" s="344"/>
      <c r="B411" s="344"/>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row>
    <row r="412" spans="1:30" ht="12.75" customHeight="1">
      <c r="A412" s="344"/>
      <c r="B412" s="344"/>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44"/>
      <c r="Y412" s="344"/>
      <c r="Z412" s="344"/>
      <c r="AA412" s="344"/>
      <c r="AB412" s="344"/>
      <c r="AC412" s="344"/>
      <c r="AD412" s="344"/>
    </row>
    <row r="413" spans="1:30" ht="12.75" customHeight="1">
      <c r="A413" s="344"/>
      <c r="B413" s="344"/>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44"/>
      <c r="Y413" s="344"/>
      <c r="Z413" s="344"/>
      <c r="AA413" s="344"/>
      <c r="AB413" s="344"/>
      <c r="AC413" s="344"/>
      <c r="AD413" s="344"/>
    </row>
    <row r="414" spans="1:30" ht="12.75" customHeight="1">
      <c r="A414" s="344"/>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row>
    <row r="415" spans="1:30" ht="12.75" customHeight="1">
      <c r="A415" s="344"/>
      <c r="B415" s="344"/>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44"/>
      <c r="Y415" s="344"/>
      <c r="Z415" s="344"/>
      <c r="AA415" s="344"/>
      <c r="AB415" s="344"/>
      <c r="AC415" s="344"/>
      <c r="AD415" s="344"/>
    </row>
    <row r="416" spans="1:30" ht="12.75" customHeight="1">
      <c r="A416" s="344"/>
      <c r="B416" s="344"/>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44"/>
      <c r="Y416" s="344"/>
      <c r="Z416" s="344"/>
      <c r="AA416" s="344"/>
      <c r="AB416" s="344"/>
      <c r="AC416" s="344"/>
      <c r="AD416" s="344"/>
    </row>
    <row r="417" spans="1:30" ht="12.75" customHeight="1">
      <c r="A417" s="344"/>
      <c r="B417" s="344"/>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44"/>
      <c r="Y417" s="344"/>
      <c r="Z417" s="344"/>
      <c r="AA417" s="344"/>
      <c r="AB417" s="344"/>
      <c r="AC417" s="344"/>
      <c r="AD417" s="344"/>
    </row>
    <row r="418" spans="1:30" ht="12.75" customHeight="1">
      <c r="A418" s="344"/>
      <c r="B418" s="344"/>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44"/>
      <c r="Y418" s="344"/>
      <c r="Z418" s="344"/>
      <c r="AA418" s="344"/>
      <c r="AB418" s="344"/>
      <c r="AC418" s="344"/>
      <c r="AD418" s="344"/>
    </row>
    <row r="419" spans="1:30" ht="12.75" customHeight="1">
      <c r="A419" s="344"/>
      <c r="B419" s="344"/>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44"/>
      <c r="Y419" s="344"/>
      <c r="Z419" s="344"/>
      <c r="AA419" s="344"/>
      <c r="AB419" s="344"/>
      <c r="AC419" s="344"/>
      <c r="AD419" s="344"/>
    </row>
    <row r="420" spans="1:30" ht="12.75" customHeight="1">
      <c r="A420" s="344"/>
      <c r="B420" s="344"/>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44"/>
      <c r="Y420" s="344"/>
      <c r="Z420" s="344"/>
      <c r="AA420" s="344"/>
      <c r="AB420" s="344"/>
      <c r="AC420" s="344"/>
      <c r="AD420" s="344"/>
    </row>
    <row r="421" spans="1:30" ht="12.75" customHeight="1">
      <c r="A421" s="344"/>
      <c r="B421" s="344"/>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44"/>
      <c r="Y421" s="344"/>
      <c r="Z421" s="344"/>
      <c r="AA421" s="344"/>
      <c r="AB421" s="344"/>
      <c r="AC421" s="344"/>
      <c r="AD421" s="344"/>
    </row>
    <row r="422" spans="1:30" ht="12.75" customHeight="1">
      <c r="A422" s="344"/>
      <c r="B422" s="344"/>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44"/>
      <c r="Y422" s="344"/>
      <c r="Z422" s="344"/>
      <c r="AA422" s="344"/>
      <c r="AB422" s="344"/>
      <c r="AC422" s="344"/>
      <c r="AD422" s="344"/>
    </row>
    <row r="423" spans="1:30" ht="12.75" customHeight="1">
      <c r="A423" s="344"/>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row>
    <row r="424" spans="1:30" ht="12.75" customHeight="1">
      <c r="A424" s="344"/>
      <c r="B424" s="344"/>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44"/>
      <c r="Y424" s="344"/>
      <c r="Z424" s="344"/>
      <c r="AA424" s="344"/>
      <c r="AB424" s="344"/>
      <c r="AC424" s="344"/>
      <c r="AD424" s="344"/>
    </row>
    <row r="425" spans="1:30" ht="12.75" customHeight="1">
      <c r="A425" s="344"/>
      <c r="B425" s="344"/>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44"/>
      <c r="Y425" s="344"/>
      <c r="Z425" s="344"/>
      <c r="AA425" s="344"/>
      <c r="AB425" s="344"/>
      <c r="AC425" s="344"/>
      <c r="AD425" s="344"/>
    </row>
    <row r="426" spans="1:30" ht="12.75" customHeight="1">
      <c r="A426" s="344"/>
      <c r="B426" s="344"/>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44"/>
      <c r="Y426" s="344"/>
      <c r="Z426" s="344"/>
      <c r="AA426" s="344"/>
      <c r="AB426" s="344"/>
      <c r="AC426" s="344"/>
      <c r="AD426" s="344"/>
    </row>
    <row r="427" spans="1:30" ht="12.75" customHeight="1">
      <c r="A427" s="344"/>
      <c r="B427" s="344"/>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44"/>
      <c r="Y427" s="344"/>
      <c r="Z427" s="344"/>
      <c r="AA427" s="344"/>
      <c r="AB427" s="344"/>
      <c r="AC427" s="344"/>
      <c r="AD427" s="344"/>
    </row>
    <row r="428" spans="1:30" ht="12.75" customHeight="1">
      <c r="A428" s="344"/>
      <c r="B428" s="344"/>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44"/>
      <c r="Y428" s="344"/>
      <c r="Z428" s="344"/>
      <c r="AA428" s="344"/>
      <c r="AB428" s="344"/>
      <c r="AC428" s="344"/>
      <c r="AD428" s="344"/>
    </row>
    <row r="429" spans="1:30" ht="12.75" customHeight="1">
      <c r="A429" s="344"/>
      <c r="B429" s="344"/>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row>
    <row r="430" spans="1:30" ht="12.75" customHeight="1">
      <c r="A430" s="344"/>
      <c r="B430" s="344"/>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row>
    <row r="431" spans="1:30" ht="12.75" customHeight="1">
      <c r="A431" s="344"/>
      <c r="B431" s="344"/>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44"/>
      <c r="Y431" s="344"/>
      <c r="Z431" s="344"/>
      <c r="AA431" s="344"/>
      <c r="AB431" s="344"/>
      <c r="AC431" s="344"/>
      <c r="AD431" s="344"/>
    </row>
    <row r="432" spans="1:30" ht="12.75" customHeight="1">
      <c r="A432" s="344"/>
      <c r="B432" s="344"/>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44"/>
      <c r="Y432" s="344"/>
      <c r="Z432" s="344"/>
      <c r="AA432" s="344"/>
      <c r="AB432" s="344"/>
      <c r="AC432" s="344"/>
      <c r="AD432" s="344"/>
    </row>
    <row r="433" spans="1:30" ht="12.75" customHeight="1">
      <c r="A433" s="344"/>
      <c r="B433" s="344"/>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row>
    <row r="434" spans="1:30" ht="12.75" customHeight="1">
      <c r="A434" s="344"/>
      <c r="B434" s="344"/>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44"/>
      <c r="Y434" s="344"/>
      <c r="Z434" s="344"/>
      <c r="AA434" s="344"/>
      <c r="AB434" s="344"/>
      <c r="AC434" s="344"/>
      <c r="AD434" s="344"/>
    </row>
    <row r="435" spans="1:30" ht="12.75" customHeight="1">
      <c r="A435" s="344"/>
      <c r="B435" s="344"/>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row>
    <row r="436" spans="1:30" ht="12.75" customHeight="1">
      <c r="A436" s="344"/>
      <c r="B436" s="344"/>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44"/>
      <c r="Y436" s="344"/>
      <c r="Z436" s="344"/>
      <c r="AA436" s="344"/>
      <c r="AB436" s="344"/>
      <c r="AC436" s="344"/>
      <c r="AD436" s="344"/>
    </row>
    <row r="437" spans="1:30" ht="12.75" customHeight="1">
      <c r="A437" s="344"/>
      <c r="B437" s="344"/>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44"/>
      <c r="Y437" s="344"/>
      <c r="Z437" s="344"/>
      <c r="AA437" s="344"/>
      <c r="AB437" s="344"/>
      <c r="AC437" s="344"/>
      <c r="AD437" s="344"/>
    </row>
    <row r="438" spans="1:30" ht="12.75" customHeight="1">
      <c r="A438" s="344"/>
      <c r="B438" s="344"/>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44"/>
      <c r="Y438" s="344"/>
      <c r="Z438" s="344"/>
      <c r="AA438" s="344"/>
      <c r="AB438" s="344"/>
      <c r="AC438" s="344"/>
      <c r="AD438" s="344"/>
    </row>
    <row r="439" spans="1:30" ht="12.75" customHeight="1">
      <c r="A439" s="344"/>
      <c r="B439" s="344"/>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2.75" customHeight="1">
      <c r="A440" s="344"/>
      <c r="B440" s="344"/>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44"/>
      <c r="Y440" s="344"/>
      <c r="Z440" s="344"/>
      <c r="AA440" s="344"/>
      <c r="AB440" s="344"/>
      <c r="AC440" s="344"/>
      <c r="AD440" s="344"/>
    </row>
    <row r="441" spans="1:30" ht="12.75" customHeight="1">
      <c r="A441" s="344"/>
      <c r="B441" s="344"/>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row>
    <row r="442" spans="1:30" ht="12.75" customHeight="1">
      <c r="A442" s="344"/>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2.75" customHeight="1">
      <c r="A443" s="344"/>
      <c r="B443" s="344"/>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row>
    <row r="444" spans="1:30" ht="12.75" customHeight="1">
      <c r="A444" s="344"/>
      <c r="B444" s="344"/>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row>
    <row r="445" spans="1:30" ht="12.75" customHeight="1">
      <c r="A445" s="344"/>
      <c r="B445" s="344"/>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row>
    <row r="446" spans="1:30" ht="12.75" customHeight="1">
      <c r="A446" s="344"/>
      <c r="B446" s="344"/>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row>
    <row r="447" spans="1:30" ht="12.75" customHeight="1">
      <c r="A447" s="344"/>
      <c r="B447" s="344"/>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ht="12.75" customHeight="1">
      <c r="A448" s="344"/>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2.75" customHeight="1">
      <c r="A449" s="344"/>
      <c r="B449" s="344"/>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44"/>
      <c r="Y449" s="344"/>
      <c r="Z449" s="344"/>
      <c r="AA449" s="344"/>
      <c r="AB449" s="344"/>
      <c r="AC449" s="344"/>
      <c r="AD449" s="344"/>
    </row>
    <row r="450" spans="1:30" ht="12.75" customHeight="1">
      <c r="A450" s="344"/>
      <c r="B450" s="344"/>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44"/>
      <c r="Y450" s="344"/>
      <c r="Z450" s="344"/>
      <c r="AA450" s="344"/>
      <c r="AB450" s="344"/>
      <c r="AC450" s="344"/>
      <c r="AD450" s="344"/>
    </row>
    <row r="451" spans="1:30" ht="12.75" customHeight="1">
      <c r="A451" s="344"/>
      <c r="B451" s="344"/>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row>
    <row r="452" spans="1:30" ht="12.75" customHeight="1">
      <c r="A452" s="344"/>
      <c r="B452" s="344"/>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44"/>
      <c r="Y452" s="344"/>
      <c r="Z452" s="344"/>
      <c r="AA452" s="344"/>
      <c r="AB452" s="344"/>
      <c r="AC452" s="344"/>
      <c r="AD452" s="344"/>
    </row>
    <row r="453" spans="1:30" ht="12.75" customHeight="1">
      <c r="A453" s="344"/>
      <c r="B453" s="344"/>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44"/>
      <c r="Y453" s="344"/>
      <c r="Z453" s="344"/>
      <c r="AA453" s="344"/>
      <c r="AB453" s="344"/>
      <c r="AC453" s="344"/>
      <c r="AD453" s="344"/>
    </row>
    <row r="454" spans="1:30" ht="12.75" customHeight="1">
      <c r="A454" s="344"/>
      <c r="B454" s="344"/>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44"/>
      <c r="Y454" s="344"/>
      <c r="Z454" s="344"/>
      <c r="AA454" s="344"/>
      <c r="AB454" s="344"/>
      <c r="AC454" s="344"/>
      <c r="AD454" s="344"/>
    </row>
    <row r="455" spans="1:30" ht="12.75" customHeight="1">
      <c r="A455" s="344"/>
      <c r="B455" s="344"/>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44"/>
      <c r="Y455" s="344"/>
      <c r="Z455" s="344"/>
      <c r="AA455" s="344"/>
      <c r="AB455" s="344"/>
      <c r="AC455" s="344"/>
      <c r="AD455" s="344"/>
    </row>
    <row r="456" spans="1:30" ht="12.75" customHeight="1">
      <c r="A456" s="344"/>
      <c r="B456" s="344"/>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4"/>
      <c r="AA456" s="344"/>
      <c r="AB456" s="344"/>
      <c r="AC456" s="344"/>
      <c r="AD456" s="344"/>
    </row>
    <row r="457" spans="1:30" ht="12.75" customHeight="1">
      <c r="A457" s="344"/>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row>
    <row r="458" spans="1:30" ht="12.75" customHeight="1">
      <c r="A458" s="344"/>
      <c r="B458" s="344"/>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row>
    <row r="459" spans="1:30" ht="12.75" customHeight="1">
      <c r="A459" s="344"/>
      <c r="B459" s="344"/>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row>
    <row r="460" spans="1:30" ht="12.75" customHeight="1">
      <c r="A460" s="344"/>
      <c r="B460" s="344"/>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44"/>
      <c r="Y460" s="344"/>
      <c r="Z460" s="344"/>
      <c r="AA460" s="344"/>
      <c r="AB460" s="344"/>
      <c r="AC460" s="344"/>
      <c r="AD460" s="344"/>
    </row>
    <row r="461" spans="1:30" ht="12.75" customHeight="1">
      <c r="A461" s="344"/>
      <c r="B461" s="344"/>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44"/>
      <c r="Y461" s="344"/>
      <c r="Z461" s="344"/>
      <c r="AA461" s="344"/>
      <c r="AB461" s="344"/>
      <c r="AC461" s="344"/>
      <c r="AD461" s="344"/>
    </row>
    <row r="462" spans="1:30" ht="12.75" customHeight="1">
      <c r="A462" s="344"/>
      <c r="B462" s="344"/>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44"/>
      <c r="Y462" s="344"/>
      <c r="Z462" s="344"/>
      <c r="AA462" s="344"/>
      <c r="AB462" s="344"/>
      <c r="AC462" s="344"/>
      <c r="AD462" s="344"/>
    </row>
    <row r="463" spans="1:30" ht="12.75" customHeight="1">
      <c r="A463" s="344"/>
      <c r="B463" s="344"/>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44"/>
      <c r="Y463" s="344"/>
      <c r="Z463" s="344"/>
      <c r="AA463" s="344"/>
      <c r="AB463" s="344"/>
      <c r="AC463" s="344"/>
      <c r="AD463" s="344"/>
    </row>
    <row r="464" spans="1:30" ht="12.75" customHeight="1">
      <c r="A464" s="344"/>
      <c r="B464" s="344"/>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row>
    <row r="465" spans="1:30" ht="12.75" customHeight="1">
      <c r="A465" s="344"/>
      <c r="B465" s="344"/>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row>
    <row r="466" spans="1:30" ht="12.75" customHeight="1">
      <c r="A466" s="344"/>
      <c r="B466" s="344"/>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4"/>
      <c r="AA466" s="344"/>
      <c r="AB466" s="344"/>
      <c r="AC466" s="344"/>
      <c r="AD466" s="344"/>
    </row>
    <row r="467" spans="1:30" ht="12.75" customHeight="1">
      <c r="A467" s="344"/>
      <c r="B467" s="344"/>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4"/>
      <c r="AA467" s="344"/>
      <c r="AB467" s="344"/>
      <c r="AC467" s="344"/>
      <c r="AD467" s="344"/>
    </row>
    <row r="468" spans="1:30" ht="12.75" customHeight="1">
      <c r="A468" s="344"/>
      <c r="B468" s="344"/>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44"/>
      <c r="Y468" s="344"/>
      <c r="Z468" s="344"/>
      <c r="AA468" s="344"/>
      <c r="AB468" s="344"/>
      <c r="AC468" s="344"/>
      <c r="AD468" s="344"/>
    </row>
    <row r="469" spans="1:30" ht="12.75" customHeight="1">
      <c r="A469" s="344"/>
      <c r="B469" s="344"/>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44"/>
      <c r="Y469" s="344"/>
      <c r="Z469" s="344"/>
      <c r="AA469" s="344"/>
      <c r="AB469" s="344"/>
      <c r="AC469" s="344"/>
      <c r="AD469" s="344"/>
    </row>
    <row r="470" spans="1:30" ht="12.75" customHeight="1">
      <c r="A470" s="344"/>
      <c r="B470" s="344"/>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44"/>
      <c r="Y470" s="344"/>
      <c r="Z470" s="344"/>
      <c r="AA470" s="344"/>
      <c r="AB470" s="344"/>
      <c r="AC470" s="344"/>
      <c r="AD470" s="344"/>
    </row>
    <row r="471" spans="1:30" ht="12.75" customHeight="1">
      <c r="A471" s="344"/>
      <c r="B471" s="344"/>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4"/>
      <c r="AA471" s="344"/>
      <c r="AB471" s="344"/>
      <c r="AC471" s="344"/>
      <c r="AD471" s="344"/>
    </row>
    <row r="472" spans="1:30" ht="12.75" customHeight="1">
      <c r="A472" s="344"/>
      <c r="B472" s="344"/>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44"/>
      <c r="Y472" s="344"/>
      <c r="Z472" s="344"/>
      <c r="AA472" s="344"/>
      <c r="AB472" s="344"/>
      <c r="AC472" s="344"/>
      <c r="AD472" s="344"/>
    </row>
    <row r="473" spans="1:30" ht="12.75" customHeight="1">
      <c r="A473" s="344"/>
      <c r="B473" s="344"/>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row>
    <row r="474" spans="1:30" ht="12.75" customHeight="1">
      <c r="A474" s="344"/>
      <c r="B474" s="344"/>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row>
    <row r="475" spans="1:30" ht="12.75" customHeight="1">
      <c r="A475" s="344"/>
      <c r="B475" s="344"/>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44"/>
      <c r="Y475" s="344"/>
      <c r="Z475" s="344"/>
      <c r="AA475" s="344"/>
      <c r="AB475" s="344"/>
      <c r="AC475" s="344"/>
      <c r="AD475" s="344"/>
    </row>
    <row r="476" spans="1:30" ht="12.75" customHeight="1">
      <c r="A476" s="344"/>
      <c r="B476" s="344"/>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4"/>
      <c r="AA476" s="344"/>
      <c r="AB476" s="344"/>
      <c r="AC476" s="344"/>
      <c r="AD476" s="344"/>
    </row>
    <row r="477" spans="1:30" ht="12.75" customHeight="1">
      <c r="A477" s="344"/>
      <c r="B477" s="344"/>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44"/>
      <c r="Y477" s="344"/>
      <c r="Z477" s="344"/>
      <c r="AA477" s="344"/>
      <c r="AB477" s="344"/>
      <c r="AC477" s="344"/>
      <c r="AD477" s="344"/>
    </row>
    <row r="478" spans="1:30" ht="12.75" customHeight="1">
      <c r="A478" s="344"/>
      <c r="B478" s="344"/>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44"/>
      <c r="Y478" s="344"/>
      <c r="Z478" s="344"/>
      <c r="AA478" s="344"/>
      <c r="AB478" s="344"/>
      <c r="AC478" s="344"/>
      <c r="AD478" s="344"/>
    </row>
    <row r="479" spans="1:30" ht="12.75" customHeight="1">
      <c r="A479" s="344"/>
      <c r="B479" s="344"/>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44"/>
      <c r="Y479" s="344"/>
      <c r="Z479" s="344"/>
      <c r="AA479" s="344"/>
      <c r="AB479" s="344"/>
      <c r="AC479" s="344"/>
      <c r="AD479" s="344"/>
    </row>
    <row r="480" spans="1:30" ht="12.75" customHeight="1">
      <c r="A480" s="344"/>
      <c r="B480" s="344"/>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row>
    <row r="481" spans="1:30" ht="12.75" customHeight="1">
      <c r="A481" s="344"/>
      <c r="B481" s="344"/>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44"/>
      <c r="Y481" s="344"/>
      <c r="Z481" s="344"/>
      <c r="AA481" s="344"/>
      <c r="AB481" s="344"/>
      <c r="AC481" s="344"/>
      <c r="AD481" s="344"/>
    </row>
    <row r="482" spans="1:30" ht="12.75" customHeight="1">
      <c r="A482" s="344"/>
      <c r="B482" s="344"/>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row>
    <row r="483" spans="1:30" ht="12.75" customHeight="1">
      <c r="A483" s="344"/>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2.75" customHeight="1">
      <c r="A484" s="344"/>
      <c r="B484" s="344"/>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44"/>
      <c r="Y484" s="344"/>
      <c r="Z484" s="344"/>
      <c r="AA484" s="344"/>
      <c r="AB484" s="344"/>
      <c r="AC484" s="344"/>
      <c r="AD484" s="344"/>
    </row>
    <row r="485" spans="1:30" ht="12.75" customHeight="1">
      <c r="A485" s="344"/>
      <c r="B485" s="344"/>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44"/>
      <c r="Y485" s="344"/>
      <c r="Z485" s="344"/>
      <c r="AA485" s="344"/>
      <c r="AB485" s="344"/>
      <c r="AC485" s="344"/>
      <c r="AD485" s="344"/>
    </row>
    <row r="486" spans="1:30" ht="12.75" customHeight="1">
      <c r="A486" s="344"/>
      <c r="B486" s="344"/>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4"/>
      <c r="AA486" s="344"/>
      <c r="AB486" s="344"/>
      <c r="AC486" s="344"/>
      <c r="AD486" s="344"/>
    </row>
    <row r="487" spans="1:30" ht="12.75" customHeight="1">
      <c r="A487" s="344"/>
      <c r="B487" s="344"/>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44"/>
      <c r="Y487" s="344"/>
      <c r="Z487" s="344"/>
      <c r="AA487" s="344"/>
      <c r="AB487" s="344"/>
      <c r="AC487" s="344"/>
      <c r="AD487" s="344"/>
    </row>
    <row r="488" spans="1:30" ht="12.75" customHeight="1">
      <c r="A488" s="344"/>
      <c r="B488" s="344"/>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44"/>
      <c r="Y488" s="344"/>
      <c r="Z488" s="344"/>
      <c r="AA488" s="344"/>
      <c r="AB488" s="344"/>
      <c r="AC488" s="344"/>
      <c r="AD488" s="344"/>
    </row>
    <row r="489" spans="1:30" ht="12.75" customHeight="1">
      <c r="A489" s="344"/>
      <c r="B489" s="344"/>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44"/>
      <c r="Y489" s="344"/>
      <c r="Z489" s="344"/>
      <c r="AA489" s="344"/>
      <c r="AB489" s="344"/>
      <c r="AC489" s="344"/>
      <c r="AD489" s="344"/>
    </row>
    <row r="490" spans="1:30" ht="12.75" customHeight="1">
      <c r="A490" s="344"/>
      <c r="B490" s="344"/>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44"/>
      <c r="Y490" s="344"/>
      <c r="Z490" s="344"/>
      <c r="AA490" s="344"/>
      <c r="AB490" s="344"/>
      <c r="AC490" s="344"/>
      <c r="AD490" s="344"/>
    </row>
    <row r="491" spans="1:30" ht="12.75" customHeight="1">
      <c r="A491" s="344"/>
      <c r="B491" s="344"/>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row>
    <row r="492" spans="1:30" ht="12.75" customHeight="1">
      <c r="A492" s="344"/>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row>
    <row r="493" spans="1:30" ht="12.75" customHeight="1">
      <c r="A493" s="344"/>
      <c r="B493" s="344"/>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row>
    <row r="494" spans="1:30" ht="12.75" customHeight="1">
      <c r="A494" s="344"/>
      <c r="B494" s="344"/>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44"/>
      <c r="Y494" s="344"/>
      <c r="Z494" s="344"/>
      <c r="AA494" s="344"/>
      <c r="AB494" s="344"/>
      <c r="AC494" s="344"/>
      <c r="AD494" s="344"/>
    </row>
    <row r="495" spans="1:30" ht="12.75" customHeight="1">
      <c r="A495" s="344"/>
      <c r="B495" s="344"/>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44"/>
      <c r="Y495" s="344"/>
      <c r="Z495" s="344"/>
      <c r="AA495" s="344"/>
      <c r="AB495" s="344"/>
      <c r="AC495" s="344"/>
      <c r="AD495" s="344"/>
    </row>
    <row r="496" spans="1:30" ht="12.75" customHeight="1">
      <c r="A496" s="344"/>
      <c r="B496" s="344"/>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44"/>
      <c r="Y496" s="344"/>
      <c r="Z496" s="344"/>
      <c r="AA496" s="344"/>
      <c r="AB496" s="344"/>
      <c r="AC496" s="344"/>
      <c r="AD496" s="344"/>
    </row>
    <row r="497" spans="1:30" ht="12.75" customHeight="1">
      <c r="A497" s="344"/>
      <c r="B497" s="344"/>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row>
    <row r="498" spans="1:30" ht="12.75" customHeight="1">
      <c r="A498" s="344"/>
      <c r="B498" s="344"/>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44"/>
      <c r="Y498" s="344"/>
      <c r="Z498" s="344"/>
      <c r="AA498" s="344"/>
      <c r="AB498" s="344"/>
      <c r="AC498" s="344"/>
      <c r="AD498" s="344"/>
    </row>
    <row r="499" spans="1:30" ht="12.75" customHeight="1">
      <c r="A499" s="344"/>
      <c r="B499" s="344"/>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44"/>
      <c r="Y499" s="344"/>
      <c r="Z499" s="344"/>
      <c r="AA499" s="344"/>
      <c r="AB499" s="344"/>
      <c r="AC499" s="344"/>
      <c r="AD499" s="344"/>
    </row>
    <row r="500" spans="1:30" ht="12.75" customHeight="1">
      <c r="A500" s="344"/>
      <c r="B500" s="344"/>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44"/>
      <c r="Y500" s="344"/>
      <c r="Z500" s="344"/>
      <c r="AA500" s="344"/>
      <c r="AB500" s="344"/>
      <c r="AC500" s="344"/>
      <c r="AD500" s="344"/>
    </row>
    <row r="501" spans="1:30" ht="12.75" customHeight="1">
      <c r="A501" s="344"/>
      <c r="B501" s="344"/>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44"/>
      <c r="Y501" s="344"/>
      <c r="Z501" s="344"/>
      <c r="AA501" s="344"/>
      <c r="AB501" s="344"/>
      <c r="AC501" s="344"/>
      <c r="AD501" s="344"/>
    </row>
    <row r="502" spans="1:30" ht="12.75" customHeight="1">
      <c r="A502" s="344"/>
      <c r="B502" s="344"/>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row>
    <row r="503" spans="1:30" ht="12.75" customHeight="1">
      <c r="A503" s="344"/>
      <c r="B503" s="344"/>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44"/>
      <c r="Y503" s="344"/>
      <c r="Z503" s="344"/>
      <c r="AA503" s="344"/>
      <c r="AB503" s="344"/>
      <c r="AC503" s="344"/>
      <c r="AD503" s="344"/>
    </row>
    <row r="504" spans="1:30" ht="12.75" customHeight="1">
      <c r="A504" s="344"/>
      <c r="B504" s="344"/>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44"/>
      <c r="Y504" s="344"/>
      <c r="Z504" s="344"/>
      <c r="AA504" s="344"/>
      <c r="AB504" s="344"/>
      <c r="AC504" s="344"/>
      <c r="AD504" s="344"/>
    </row>
    <row r="505" spans="1:30" ht="12.75" customHeight="1">
      <c r="A505" s="344"/>
      <c r="B505" s="344"/>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44"/>
      <c r="Y505" s="344"/>
      <c r="Z505" s="344"/>
      <c r="AA505" s="344"/>
      <c r="AB505" s="344"/>
      <c r="AC505" s="344"/>
      <c r="AD505" s="344"/>
    </row>
    <row r="506" spans="1:30" ht="12.75" customHeight="1">
      <c r="A506" s="344"/>
      <c r="B506" s="344"/>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44"/>
      <c r="Y506" s="344"/>
      <c r="Z506" s="344"/>
      <c r="AA506" s="344"/>
      <c r="AB506" s="344"/>
      <c r="AC506" s="344"/>
      <c r="AD506" s="344"/>
    </row>
    <row r="507" spans="1:30" ht="12.75" customHeight="1">
      <c r="A507" s="344"/>
      <c r="B507" s="344"/>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44"/>
      <c r="Y507" s="344"/>
      <c r="Z507" s="344"/>
      <c r="AA507" s="344"/>
      <c r="AB507" s="344"/>
      <c r="AC507" s="344"/>
      <c r="AD507" s="344"/>
    </row>
    <row r="508" spans="1:30" ht="12.75" customHeight="1">
      <c r="A508" s="344"/>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row>
    <row r="509" spans="1:30" ht="12.75" customHeight="1">
      <c r="A509" s="344"/>
      <c r="B509" s="344"/>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44"/>
      <c r="Y509" s="344"/>
      <c r="Z509" s="344"/>
      <c r="AA509" s="344"/>
      <c r="AB509" s="344"/>
      <c r="AC509" s="344"/>
      <c r="AD509" s="344"/>
    </row>
    <row r="510" spans="1:30" ht="12.75" customHeight="1">
      <c r="A510" s="344"/>
      <c r="B510" s="344"/>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44"/>
      <c r="Y510" s="344"/>
      <c r="Z510" s="344"/>
      <c r="AA510" s="344"/>
      <c r="AB510" s="344"/>
      <c r="AC510" s="344"/>
      <c r="AD510" s="344"/>
    </row>
    <row r="511" spans="1:30" ht="12.75" customHeight="1">
      <c r="A511" s="344"/>
      <c r="B511" s="344"/>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44"/>
      <c r="Y511" s="344"/>
      <c r="Z511" s="344"/>
      <c r="AA511" s="344"/>
      <c r="AB511" s="344"/>
      <c r="AC511" s="344"/>
      <c r="AD511" s="344"/>
    </row>
    <row r="512" spans="1:30" ht="12.75" customHeight="1">
      <c r="A512" s="344"/>
      <c r="B512" s="344"/>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row>
    <row r="513" spans="1:30" ht="12.75" customHeight="1">
      <c r="A513" s="344"/>
      <c r="B513" s="344"/>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44"/>
      <c r="Y513" s="344"/>
      <c r="Z513" s="344"/>
      <c r="AA513" s="344"/>
      <c r="AB513" s="344"/>
      <c r="AC513" s="344"/>
      <c r="AD513" s="344"/>
    </row>
    <row r="514" spans="1:30" ht="12.75" customHeight="1">
      <c r="A514" s="344"/>
      <c r="B514" s="344"/>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44"/>
      <c r="Y514" s="344"/>
      <c r="Z514" s="344"/>
      <c r="AA514" s="344"/>
      <c r="AB514" s="344"/>
      <c r="AC514" s="344"/>
      <c r="AD514" s="344"/>
    </row>
    <row r="515" spans="1:30" ht="12.75" customHeight="1">
      <c r="A515" s="344"/>
      <c r="B515" s="344"/>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44"/>
      <c r="Y515" s="344"/>
      <c r="Z515" s="344"/>
      <c r="AA515" s="344"/>
      <c r="AB515" s="344"/>
      <c r="AC515" s="344"/>
      <c r="AD515" s="344"/>
    </row>
    <row r="516" spans="1:30" ht="12.75" customHeight="1">
      <c r="A516" s="344"/>
      <c r="B516" s="344"/>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44"/>
      <c r="Y516" s="344"/>
      <c r="Z516" s="344"/>
      <c r="AA516" s="344"/>
      <c r="AB516" s="344"/>
      <c r="AC516" s="344"/>
      <c r="AD516" s="344"/>
    </row>
    <row r="517" spans="1:30" ht="12.75" customHeight="1">
      <c r="A517" s="344"/>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row>
    <row r="518" spans="1:30" ht="12.75" customHeight="1">
      <c r="A518" s="344"/>
      <c r="B518" s="344"/>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44"/>
      <c r="Y518" s="344"/>
      <c r="Z518" s="344"/>
      <c r="AA518" s="344"/>
      <c r="AB518" s="344"/>
      <c r="AC518" s="344"/>
      <c r="AD518" s="344"/>
    </row>
    <row r="519" spans="1:30" ht="12.75" customHeight="1">
      <c r="A519" s="344"/>
      <c r="B519" s="344"/>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44"/>
      <c r="Y519" s="344"/>
      <c r="Z519" s="344"/>
      <c r="AA519" s="344"/>
      <c r="AB519" s="344"/>
      <c r="AC519" s="344"/>
      <c r="AD519" s="344"/>
    </row>
    <row r="520" spans="1:30" ht="12.75" customHeight="1">
      <c r="A520" s="344"/>
      <c r="B520" s="344"/>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44"/>
      <c r="Y520" s="344"/>
      <c r="Z520" s="344"/>
      <c r="AA520" s="344"/>
      <c r="AB520" s="344"/>
      <c r="AC520" s="344"/>
      <c r="AD520" s="344"/>
    </row>
    <row r="521" spans="1:30" ht="12.75" customHeight="1">
      <c r="A521" s="344"/>
      <c r="B521" s="344"/>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row>
    <row r="522" spans="1:30" ht="12.75" customHeight="1">
      <c r="A522" s="344"/>
      <c r="B522" s="344"/>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44"/>
      <c r="Y522" s="344"/>
      <c r="Z522" s="344"/>
      <c r="AA522" s="344"/>
      <c r="AB522" s="344"/>
      <c r="AC522" s="344"/>
      <c r="AD522" s="344"/>
    </row>
    <row r="523" spans="1:30" ht="12.75" customHeight="1">
      <c r="A523" s="344"/>
      <c r="B523" s="344"/>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44"/>
      <c r="Y523" s="344"/>
      <c r="Z523" s="344"/>
      <c r="AA523" s="344"/>
      <c r="AB523" s="344"/>
      <c r="AC523" s="344"/>
      <c r="AD523" s="344"/>
    </row>
    <row r="524" spans="1:30" ht="12.75" customHeight="1">
      <c r="A524" s="344"/>
      <c r="B524" s="344"/>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44"/>
      <c r="Y524" s="344"/>
      <c r="Z524" s="344"/>
      <c r="AA524" s="344"/>
      <c r="AB524" s="344"/>
      <c r="AC524" s="344"/>
      <c r="AD524" s="344"/>
    </row>
    <row r="525" spans="1:30" ht="12.75" customHeight="1">
      <c r="A525" s="344"/>
      <c r="B525" s="344"/>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44"/>
      <c r="Y525" s="344"/>
      <c r="Z525" s="344"/>
      <c r="AA525" s="344"/>
      <c r="AB525" s="344"/>
      <c r="AC525" s="344"/>
      <c r="AD525" s="344"/>
    </row>
    <row r="526" spans="1:30" ht="12.75" customHeight="1">
      <c r="A526" s="344"/>
      <c r="B526" s="344"/>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44"/>
      <c r="Y526" s="344"/>
      <c r="Z526" s="344"/>
      <c r="AA526" s="344"/>
      <c r="AB526" s="344"/>
      <c r="AC526" s="344"/>
      <c r="AD526" s="344"/>
    </row>
    <row r="527" spans="1:30" ht="12.75" customHeight="1">
      <c r="A527" s="344"/>
      <c r="B527" s="344"/>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44"/>
      <c r="Y527" s="344"/>
      <c r="Z527" s="344"/>
      <c r="AA527" s="344"/>
      <c r="AB527" s="344"/>
      <c r="AC527" s="344"/>
      <c r="AD527" s="344"/>
    </row>
    <row r="528" spans="1:30" ht="12.75" customHeight="1">
      <c r="A528" s="344"/>
      <c r="B528" s="344"/>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44"/>
      <c r="Y528" s="344"/>
      <c r="Z528" s="344"/>
      <c r="AA528" s="344"/>
      <c r="AB528" s="344"/>
      <c r="AC528" s="344"/>
      <c r="AD528" s="344"/>
    </row>
    <row r="529" spans="1:30" ht="12.75" customHeight="1">
      <c r="A529" s="344"/>
      <c r="B529" s="344"/>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44"/>
      <c r="Y529" s="344"/>
      <c r="Z529" s="344"/>
      <c r="AA529" s="344"/>
      <c r="AB529" s="344"/>
      <c r="AC529" s="344"/>
      <c r="AD529" s="344"/>
    </row>
    <row r="530" spans="1:30" ht="12.75" customHeight="1">
      <c r="A530" s="344"/>
      <c r="B530" s="344"/>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2.75" customHeight="1">
      <c r="A531" s="344"/>
      <c r="B531" s="344"/>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44"/>
      <c r="Y531" s="344"/>
      <c r="Z531" s="344"/>
      <c r="AA531" s="344"/>
      <c r="AB531" s="344"/>
      <c r="AC531" s="344"/>
      <c r="AD531" s="344"/>
    </row>
    <row r="532" spans="1:30" ht="12.75" customHeight="1">
      <c r="A532" s="344"/>
      <c r="B532" s="344"/>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44"/>
      <c r="Y532" s="344"/>
      <c r="Z532" s="344"/>
      <c r="AA532" s="344"/>
      <c r="AB532" s="344"/>
      <c r="AC532" s="344"/>
      <c r="AD532" s="344"/>
    </row>
    <row r="533" spans="1:30" ht="12.75" customHeight="1">
      <c r="A533" s="344"/>
      <c r="B533" s="344"/>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44"/>
      <c r="Y533" s="344"/>
      <c r="Z533" s="344"/>
      <c r="AA533" s="344"/>
      <c r="AB533" s="344"/>
      <c r="AC533" s="344"/>
      <c r="AD533" s="344"/>
    </row>
    <row r="534" spans="1:30" ht="12.75" customHeight="1">
      <c r="A534" s="344"/>
      <c r="B534" s="344"/>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row>
    <row r="535" spans="1:30" ht="12.75" customHeight="1">
      <c r="A535" s="344"/>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row>
    <row r="536" spans="1:30" ht="12.75" customHeight="1">
      <c r="A536" s="344"/>
      <c r="B536" s="344"/>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44"/>
      <c r="Y536" s="344"/>
      <c r="Z536" s="344"/>
      <c r="AA536" s="344"/>
      <c r="AB536" s="344"/>
      <c r="AC536" s="344"/>
      <c r="AD536" s="344"/>
    </row>
    <row r="537" spans="1:30" ht="12.75" customHeight="1">
      <c r="A537" s="344"/>
      <c r="B537" s="344"/>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44"/>
      <c r="Y537" s="344"/>
      <c r="Z537" s="344"/>
      <c r="AA537" s="344"/>
      <c r="AB537" s="344"/>
      <c r="AC537" s="344"/>
      <c r="AD537" s="344"/>
    </row>
    <row r="538" spans="1:30" ht="12.75" customHeight="1">
      <c r="A538" s="344"/>
      <c r="B538" s="344"/>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row>
    <row r="539" spans="1:30" ht="12.75" customHeight="1">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2.75" customHeight="1">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row>
    <row r="541" spans="1:30" ht="12.75" customHeight="1">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row>
    <row r="542" spans="1:30" ht="12.75" customHeight="1">
      <c r="A542" s="344"/>
      <c r="B542" s="344"/>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row>
    <row r="543" spans="1:30" ht="12.75" customHeight="1">
      <c r="A543" s="344"/>
      <c r="B543" s="344"/>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row>
    <row r="544" spans="1:30" ht="12.75" customHeight="1">
      <c r="A544" s="344"/>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row>
    <row r="545" spans="1:30" ht="12.75" customHeight="1">
      <c r="A545" s="344"/>
      <c r="B545" s="344"/>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row>
    <row r="546" spans="1:30" ht="12.75" customHeight="1">
      <c r="A546" s="344"/>
      <c r="B546" s="344"/>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row>
    <row r="547" spans="1:30" ht="12.75" customHeight="1">
      <c r="A547" s="344"/>
      <c r="B547" s="344"/>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44"/>
      <c r="Y547" s="344"/>
      <c r="Z547" s="344"/>
      <c r="AA547" s="344"/>
      <c r="AB547" s="344"/>
      <c r="AC547" s="344"/>
      <c r="AD547" s="344"/>
    </row>
    <row r="548" spans="1:30" ht="12.75" customHeight="1">
      <c r="A548" s="344"/>
      <c r="B548" s="344"/>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44"/>
      <c r="Y548" s="344"/>
      <c r="Z548" s="344"/>
      <c r="AA548" s="344"/>
      <c r="AB548" s="344"/>
      <c r="AC548" s="344"/>
      <c r="AD548" s="344"/>
    </row>
    <row r="549" spans="1:30" ht="12.75" customHeight="1">
      <c r="A549" s="344"/>
      <c r="B549" s="344"/>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ht="12.75" customHeight="1">
      <c r="A550" s="344"/>
      <c r="B550" s="344"/>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44"/>
      <c r="Y550" s="344"/>
      <c r="Z550" s="344"/>
      <c r="AA550" s="344"/>
      <c r="AB550" s="344"/>
      <c r="AC550" s="344"/>
      <c r="AD550" s="344"/>
    </row>
    <row r="551" spans="1:30" ht="12.75" customHeight="1">
      <c r="A551" s="344"/>
      <c r="B551" s="344"/>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44"/>
      <c r="Y551" s="344"/>
      <c r="Z551" s="344"/>
      <c r="AA551" s="344"/>
      <c r="AB551" s="344"/>
      <c r="AC551" s="344"/>
      <c r="AD551" s="344"/>
    </row>
    <row r="552" spans="1:30" ht="12.75" customHeight="1">
      <c r="A552" s="344"/>
      <c r="B552" s="344"/>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44"/>
      <c r="Y552" s="344"/>
      <c r="Z552" s="344"/>
      <c r="AA552" s="344"/>
      <c r="AB552" s="344"/>
      <c r="AC552" s="344"/>
      <c r="AD552" s="344"/>
    </row>
    <row r="553" spans="1:30" ht="12.75" customHeight="1">
      <c r="A553" s="344"/>
      <c r="B553" s="344"/>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44"/>
      <c r="Y553" s="344"/>
      <c r="Z553" s="344"/>
      <c r="AA553" s="344"/>
      <c r="AB553" s="344"/>
      <c r="AC553" s="344"/>
      <c r="AD553" s="344"/>
    </row>
    <row r="554" spans="1:30" ht="12.75" customHeight="1">
      <c r="A554" s="344"/>
      <c r="B554" s="344"/>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row>
    <row r="555" spans="1:30" ht="12.75" customHeight="1">
      <c r="A555" s="344"/>
      <c r="B555" s="344"/>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4"/>
      <c r="AA555" s="344"/>
      <c r="AB555" s="344"/>
      <c r="AC555" s="344"/>
      <c r="AD555" s="344"/>
    </row>
    <row r="556" spans="1:30" ht="12.75" customHeight="1">
      <c r="A556" s="344"/>
      <c r="B556" s="344"/>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44"/>
      <c r="Y556" s="344"/>
      <c r="Z556" s="344"/>
      <c r="AA556" s="344"/>
      <c r="AB556" s="344"/>
      <c r="AC556" s="344"/>
      <c r="AD556" s="344"/>
    </row>
    <row r="557" spans="1:30" ht="12.75" customHeight="1">
      <c r="A557" s="344"/>
      <c r="B557" s="344"/>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44"/>
      <c r="Y557" s="344"/>
      <c r="Z557" s="344"/>
      <c r="AA557" s="344"/>
      <c r="AB557" s="344"/>
      <c r="AC557" s="344"/>
      <c r="AD557" s="344"/>
    </row>
    <row r="558" spans="1:30" ht="12.75" customHeight="1">
      <c r="A558" s="344"/>
      <c r="B558" s="344"/>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44"/>
      <c r="Y558" s="344"/>
      <c r="Z558" s="344"/>
      <c r="AA558" s="344"/>
      <c r="AB558" s="344"/>
      <c r="AC558" s="344"/>
      <c r="AD558" s="344"/>
    </row>
    <row r="559" spans="1:30" ht="12.75" customHeight="1">
      <c r="A559" s="344"/>
      <c r="B559" s="344"/>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44"/>
      <c r="Y559" s="344"/>
      <c r="Z559" s="344"/>
      <c r="AA559" s="344"/>
      <c r="AB559" s="344"/>
      <c r="AC559" s="344"/>
      <c r="AD559" s="344"/>
    </row>
    <row r="560" spans="1:30" ht="12.75" customHeight="1">
      <c r="A560" s="344"/>
      <c r="B560" s="344"/>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44"/>
      <c r="Y560" s="344"/>
      <c r="Z560" s="344"/>
      <c r="AA560" s="344"/>
      <c r="AB560" s="344"/>
      <c r="AC560" s="344"/>
      <c r="AD560" s="344"/>
    </row>
    <row r="561" spans="1:30" ht="12.75" customHeight="1">
      <c r="A561" s="344"/>
      <c r="B561" s="344"/>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44"/>
      <c r="Y561" s="344"/>
      <c r="Z561" s="344"/>
      <c r="AA561" s="344"/>
      <c r="AB561" s="344"/>
      <c r="AC561" s="344"/>
      <c r="AD561" s="344"/>
    </row>
    <row r="562" spans="1:30" ht="12.75" customHeight="1">
      <c r="A562" s="344"/>
      <c r="B562" s="344"/>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44"/>
      <c r="Y562" s="344"/>
      <c r="Z562" s="344"/>
      <c r="AA562" s="344"/>
      <c r="AB562" s="344"/>
      <c r="AC562" s="344"/>
      <c r="AD562" s="344"/>
    </row>
    <row r="563" spans="1:30" ht="12.75" customHeight="1">
      <c r="A563" s="344"/>
      <c r="B563" s="344"/>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44"/>
      <c r="Y563" s="344"/>
      <c r="Z563" s="344"/>
      <c r="AA563" s="344"/>
      <c r="AB563" s="344"/>
      <c r="AC563" s="344"/>
      <c r="AD563" s="344"/>
    </row>
    <row r="564" spans="1:30" ht="12.75" customHeight="1">
      <c r="A564" s="344"/>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row>
    <row r="565" spans="1:30" ht="12.75" customHeight="1">
      <c r="A565" s="344"/>
      <c r="B565" s="344"/>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44"/>
      <c r="Y565" s="344"/>
      <c r="Z565" s="344"/>
      <c r="AA565" s="344"/>
      <c r="AB565" s="344"/>
      <c r="AC565" s="344"/>
      <c r="AD565" s="344"/>
    </row>
    <row r="566" spans="1:30" ht="12.75" customHeight="1">
      <c r="A566" s="344"/>
      <c r="B566" s="344"/>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4"/>
      <c r="AA566" s="344"/>
      <c r="AB566" s="344"/>
      <c r="AC566" s="344"/>
      <c r="AD566" s="344"/>
    </row>
    <row r="567" spans="1:30" ht="12.75" customHeight="1">
      <c r="A567" s="344"/>
      <c r="B567" s="344"/>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4"/>
      <c r="AA567" s="344"/>
      <c r="AB567" s="344"/>
      <c r="AC567" s="344"/>
      <c r="AD567" s="344"/>
    </row>
    <row r="568" spans="1:30" ht="12.75" customHeight="1">
      <c r="A568" s="344"/>
      <c r="B568" s="344"/>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4"/>
      <c r="AA568" s="344"/>
      <c r="AB568" s="344"/>
      <c r="AC568" s="344"/>
      <c r="AD568" s="344"/>
    </row>
    <row r="569" spans="1:30" ht="12.75" customHeight="1">
      <c r="A569" s="344"/>
      <c r="B569" s="344"/>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row>
    <row r="570" spans="1:30" ht="12.75" customHeight="1">
      <c r="A570" s="344"/>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row>
    <row r="571" spans="1:30" ht="12.75" customHeight="1">
      <c r="A571" s="344"/>
      <c r="B571" s="344"/>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row>
    <row r="572" spans="1:30" ht="12.75" customHeight="1">
      <c r="A572" s="344"/>
      <c r="B572" s="344"/>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row>
    <row r="573" spans="1:30" ht="12.75" customHeight="1">
      <c r="A573" s="344"/>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row>
    <row r="574" spans="1:30" ht="12.75" customHeight="1">
      <c r="A574" s="344"/>
      <c r="B574" s="344"/>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2.75" customHeight="1">
      <c r="A575" s="344"/>
      <c r="B575" s="344"/>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row>
    <row r="576" spans="1:30" ht="12.75" customHeight="1">
      <c r="A576" s="344"/>
      <c r="B576" s="344"/>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row>
    <row r="577" spans="1:30" ht="12.75" customHeight="1">
      <c r="A577" s="344"/>
      <c r="B577" s="344"/>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row>
    <row r="578" spans="1:30" ht="12.75" customHeight="1">
      <c r="A578" s="344"/>
      <c r="B578" s="344"/>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row>
    <row r="579" spans="1:30" ht="12.75" customHeight="1">
      <c r="A579" s="344"/>
      <c r="B579" s="344"/>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row>
    <row r="580" spans="1:30" ht="12.75" customHeight="1">
      <c r="A580" s="344"/>
      <c r="B580" s="344"/>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row>
    <row r="581" spans="1:30" ht="12.75" customHeight="1">
      <c r="A581" s="344"/>
      <c r="B581" s="344"/>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row>
    <row r="582" spans="1:30" ht="12.75" customHeight="1">
      <c r="A582" s="344"/>
      <c r="B582" s="344"/>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row>
    <row r="583" spans="1:30" ht="12.75" customHeight="1">
      <c r="A583" s="344"/>
      <c r="B583" s="344"/>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row>
    <row r="584" spans="1:30" ht="12.75" customHeight="1">
      <c r="A584" s="344"/>
      <c r="B584" s="344"/>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row>
    <row r="585" spans="1:30" ht="12.75" customHeight="1">
      <c r="A585" s="344"/>
      <c r="B585" s="344"/>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row>
    <row r="586" spans="1:30" ht="12.75" customHeight="1">
      <c r="A586" s="344"/>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row>
    <row r="587" spans="1:30" ht="12.75" customHeight="1">
      <c r="A587" s="344"/>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row>
    <row r="588" spans="1:30" ht="12.75" customHeight="1">
      <c r="A588" s="344"/>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row>
    <row r="589" spans="1:30" ht="12.75" customHeight="1">
      <c r="A589" s="344"/>
      <c r="B589" s="344"/>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row>
    <row r="590" spans="1:30" ht="12.75" customHeight="1">
      <c r="A590" s="344"/>
      <c r="B590" s="344"/>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row>
    <row r="591" spans="1:30" ht="12.75" customHeight="1">
      <c r="A591" s="344"/>
      <c r="B591" s="344"/>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row>
    <row r="592" spans="1:30" ht="12.75" customHeight="1">
      <c r="A592" s="344"/>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row>
    <row r="593" spans="1:30" ht="12.75" customHeight="1">
      <c r="A593" s="344"/>
      <c r="B593" s="344"/>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row>
    <row r="594" spans="1:30" ht="12.75" customHeight="1">
      <c r="A594" s="344"/>
      <c r="B594" s="344"/>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row>
    <row r="595" spans="1:30" ht="12.75" customHeight="1">
      <c r="A595" s="344"/>
      <c r="B595" s="344"/>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row>
    <row r="596" spans="1:30" ht="12.75" customHeight="1">
      <c r="A596" s="344"/>
      <c r="B596" s="344"/>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row>
    <row r="597" spans="1:30" ht="12.75" customHeight="1">
      <c r="A597" s="344"/>
      <c r="B597" s="344"/>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row>
    <row r="598" spans="1:30" ht="12.75" customHeight="1">
      <c r="A598" s="344"/>
      <c r="B598" s="344"/>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row>
    <row r="599" spans="1:30" ht="12.75" customHeight="1">
      <c r="A599" s="344"/>
      <c r="B599" s="344"/>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row>
    <row r="600" spans="1:30" ht="12.75" customHeight="1">
      <c r="A600" s="344"/>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row>
    <row r="601" spans="1:30" ht="12.75" customHeight="1">
      <c r="A601" s="344"/>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row>
    <row r="602" spans="1:30" ht="12.75" customHeight="1">
      <c r="A602" s="344"/>
      <c r="B602" s="344"/>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row>
    <row r="603" spans="1:30" ht="12.75" customHeight="1">
      <c r="A603" s="344"/>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row>
    <row r="604" spans="1:30" ht="12.75" customHeight="1">
      <c r="A604" s="344"/>
      <c r="B604" s="344"/>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row>
    <row r="605" spans="1:30" ht="12.75" customHeight="1">
      <c r="A605" s="344"/>
      <c r="B605" s="344"/>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row>
    <row r="606" spans="1:30" ht="12.75" customHeight="1">
      <c r="A606" s="344"/>
      <c r="B606" s="344"/>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row>
    <row r="607" spans="1:30" ht="12.75" customHeight="1">
      <c r="A607" s="344"/>
      <c r="B607" s="344"/>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row>
    <row r="608" spans="1:30" ht="12.75" customHeight="1">
      <c r="A608" s="344"/>
      <c r="B608" s="344"/>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row>
    <row r="609" spans="1:30" ht="12.75" customHeight="1">
      <c r="A609" s="344"/>
      <c r="B609" s="344"/>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row>
    <row r="610" spans="1:30" ht="12.75" customHeight="1">
      <c r="A610" s="344"/>
      <c r="B610" s="344"/>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row>
    <row r="611" spans="1:30" ht="12.75" customHeight="1">
      <c r="A611" s="344"/>
      <c r="B611" s="344"/>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row>
    <row r="612" spans="1:30" ht="12.75" customHeight="1">
      <c r="A612" s="344"/>
      <c r="B612" s="344"/>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row>
    <row r="613" spans="1:30" ht="12.75" customHeight="1">
      <c r="A613" s="344"/>
      <c r="B613" s="344"/>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row>
    <row r="614" spans="1:30" ht="12.75" customHeight="1">
      <c r="A614" s="344"/>
      <c r="B614" s="344"/>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row>
    <row r="615" spans="1:30" ht="12.75" customHeight="1">
      <c r="A615" s="344"/>
      <c r="B615" s="344"/>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row>
    <row r="616" spans="1:30" ht="12.75" customHeight="1">
      <c r="A616" s="344"/>
      <c r="B616" s="344"/>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row>
    <row r="617" spans="1:30" ht="12.75" customHeight="1">
      <c r="A617" s="344"/>
      <c r="B617" s="344"/>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row>
    <row r="618" spans="1:30" ht="12.75" customHeight="1">
      <c r="A618" s="344"/>
      <c r="B618" s="344"/>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row>
    <row r="619" spans="1:30" ht="12.75" customHeight="1">
      <c r="A619" s="344"/>
      <c r="B619" s="344"/>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row>
    <row r="620" spans="1:30" ht="12.75" customHeight="1">
      <c r="A620" s="344"/>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row>
    <row r="621" spans="1:30" ht="12.75" customHeight="1">
      <c r="A621" s="344"/>
      <c r="B621" s="344"/>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2.75" customHeight="1">
      <c r="A622" s="344"/>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row>
    <row r="623" spans="1:30" ht="12.75" customHeight="1">
      <c r="A623" s="344"/>
      <c r="B623" s="344"/>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row>
    <row r="624" spans="1:30" ht="12.75" customHeight="1">
      <c r="A624" s="344"/>
      <c r="B624" s="344"/>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row>
    <row r="625" spans="1:30" ht="12.75" customHeight="1">
      <c r="A625" s="344"/>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row>
    <row r="626" spans="1:30" ht="12.75" customHeight="1">
      <c r="A626" s="344"/>
      <c r="B626" s="344"/>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44"/>
      <c r="Y626" s="344"/>
      <c r="Z626" s="344"/>
      <c r="AA626" s="344"/>
      <c r="AB626" s="344"/>
      <c r="AC626" s="344"/>
      <c r="AD626" s="344"/>
    </row>
    <row r="627" spans="1:30" ht="12.75" customHeight="1">
      <c r="A627" s="344"/>
      <c r="B627" s="344"/>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44"/>
      <c r="Y627" s="344"/>
      <c r="Z627" s="344"/>
      <c r="AA627" s="344"/>
      <c r="AB627" s="344"/>
      <c r="AC627" s="344"/>
      <c r="AD627" s="344"/>
    </row>
    <row r="628" spans="1:30" ht="12.75" customHeight="1">
      <c r="A628" s="344"/>
      <c r="B628" s="344"/>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44"/>
      <c r="Y628" s="344"/>
      <c r="Z628" s="344"/>
      <c r="AA628" s="344"/>
      <c r="AB628" s="344"/>
      <c r="AC628" s="344"/>
      <c r="AD628" s="344"/>
    </row>
    <row r="629" spans="1:30" ht="12.75" customHeight="1">
      <c r="A629" s="344"/>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row>
    <row r="630" spans="1:30" ht="12.75" customHeight="1">
      <c r="A630" s="344"/>
      <c r="B630" s="344"/>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2.75" customHeight="1">
      <c r="A631" s="344"/>
      <c r="B631" s="344"/>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44"/>
      <c r="Y631" s="344"/>
      <c r="Z631" s="344"/>
      <c r="AA631" s="344"/>
      <c r="AB631" s="344"/>
      <c r="AC631" s="344"/>
      <c r="AD631" s="344"/>
    </row>
    <row r="632" spans="1:30" ht="12.75" customHeight="1">
      <c r="A632" s="344"/>
      <c r="B632" s="344"/>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44"/>
      <c r="Y632" s="344"/>
      <c r="Z632" s="344"/>
      <c r="AA632" s="344"/>
      <c r="AB632" s="344"/>
      <c r="AC632" s="344"/>
      <c r="AD632" s="344"/>
    </row>
    <row r="633" spans="1:30" ht="12.75" customHeight="1">
      <c r="A633" s="344"/>
      <c r="B633" s="344"/>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row>
    <row r="634" spans="1:30" ht="12.75" customHeight="1">
      <c r="A634" s="344"/>
      <c r="B634" s="344"/>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44"/>
      <c r="Y634" s="344"/>
      <c r="Z634" s="344"/>
      <c r="AA634" s="344"/>
      <c r="AB634" s="344"/>
      <c r="AC634" s="344"/>
      <c r="AD634" s="344"/>
    </row>
    <row r="635" spans="1:30" ht="12.75" customHeight="1">
      <c r="A635" s="344"/>
      <c r="B635" s="344"/>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44"/>
      <c r="Y635" s="344"/>
      <c r="Z635" s="344"/>
      <c r="AA635" s="344"/>
      <c r="AB635" s="344"/>
      <c r="AC635" s="344"/>
      <c r="AD635" s="344"/>
    </row>
    <row r="636" spans="1:30" ht="12.75" customHeight="1">
      <c r="A636" s="344"/>
      <c r="B636" s="344"/>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44"/>
      <c r="Y636" s="344"/>
      <c r="Z636" s="344"/>
      <c r="AA636" s="344"/>
      <c r="AB636" s="344"/>
      <c r="AC636" s="344"/>
      <c r="AD636" s="344"/>
    </row>
    <row r="637" spans="1:30" ht="12.75" customHeight="1">
      <c r="A637" s="344"/>
      <c r="B637" s="344"/>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44"/>
      <c r="Y637" s="344"/>
      <c r="Z637" s="344"/>
      <c r="AA637" s="344"/>
      <c r="AB637" s="344"/>
      <c r="AC637" s="344"/>
      <c r="AD637" s="344"/>
    </row>
    <row r="638" spans="1:30" ht="12.75" customHeight="1">
      <c r="A638" s="344"/>
      <c r="B638" s="344"/>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44"/>
      <c r="Y638" s="344"/>
      <c r="Z638" s="344"/>
      <c r="AA638" s="344"/>
      <c r="AB638" s="344"/>
      <c r="AC638" s="344"/>
      <c r="AD638" s="344"/>
    </row>
    <row r="639" spans="1:30" ht="12.75" customHeight="1">
      <c r="A639" s="344"/>
      <c r="B639" s="344"/>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44"/>
      <c r="Y639" s="344"/>
      <c r="Z639" s="344"/>
      <c r="AA639" s="344"/>
      <c r="AB639" s="344"/>
      <c r="AC639" s="344"/>
      <c r="AD639" s="344"/>
    </row>
    <row r="640" spans="1:30" ht="12.75" customHeight="1">
      <c r="A640" s="344"/>
      <c r="B640" s="344"/>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44"/>
      <c r="Y640" s="344"/>
      <c r="Z640" s="344"/>
      <c r="AA640" s="344"/>
      <c r="AB640" s="344"/>
      <c r="AC640" s="344"/>
      <c r="AD640" s="344"/>
    </row>
    <row r="641" spans="1:30" ht="12.75" customHeight="1">
      <c r="A641" s="344"/>
      <c r="B641" s="344"/>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44"/>
      <c r="Y641" s="344"/>
      <c r="Z641" s="344"/>
      <c r="AA641" s="344"/>
      <c r="AB641" s="344"/>
      <c r="AC641" s="344"/>
      <c r="AD641" s="344"/>
    </row>
    <row r="642" spans="1:30" ht="12.75" customHeight="1">
      <c r="A642" s="344"/>
      <c r="B642" s="344"/>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44"/>
      <c r="Y642" s="344"/>
      <c r="Z642" s="344"/>
      <c r="AA642" s="344"/>
      <c r="AB642" s="344"/>
      <c r="AC642" s="344"/>
      <c r="AD642" s="344"/>
    </row>
    <row r="643" spans="1:30" ht="12.75" customHeight="1">
      <c r="A643" s="344"/>
      <c r="B643" s="344"/>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44"/>
      <c r="Y643" s="344"/>
      <c r="Z643" s="344"/>
      <c r="AA643" s="344"/>
      <c r="AB643" s="344"/>
      <c r="AC643" s="344"/>
      <c r="AD643" s="344"/>
    </row>
    <row r="644" spans="1:30" ht="12.75" customHeight="1">
      <c r="A644" s="344"/>
      <c r="B644" s="344"/>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row>
    <row r="645" spans="1:30" ht="12.75" customHeight="1">
      <c r="A645" s="344"/>
      <c r="B645" s="344"/>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row>
    <row r="646" spans="1:30" ht="12.75" customHeight="1">
      <c r="A646" s="344"/>
      <c r="B646" s="344"/>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row>
    <row r="647" spans="1:30" ht="12.75" customHeight="1">
      <c r="A647" s="344"/>
      <c r="B647" s="344"/>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44"/>
      <c r="Y647" s="344"/>
      <c r="Z647" s="344"/>
      <c r="AA647" s="344"/>
      <c r="AB647" s="344"/>
      <c r="AC647" s="344"/>
      <c r="AD647" s="344"/>
    </row>
    <row r="648" spans="1:30" ht="12.75" customHeight="1">
      <c r="A648" s="344"/>
      <c r="B648" s="344"/>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44"/>
      <c r="Y648" s="344"/>
      <c r="Z648" s="344"/>
      <c r="AA648" s="344"/>
      <c r="AB648" s="344"/>
      <c r="AC648" s="344"/>
      <c r="AD648" s="344"/>
    </row>
    <row r="649" spans="1:30" ht="12.75" customHeight="1">
      <c r="A649" s="344"/>
      <c r="B649" s="344"/>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44"/>
      <c r="Y649" s="344"/>
      <c r="Z649" s="344"/>
      <c r="AA649" s="344"/>
      <c r="AB649" s="344"/>
      <c r="AC649" s="344"/>
      <c r="AD649" s="344"/>
    </row>
    <row r="650" spans="1:30" ht="12.75" customHeight="1">
      <c r="A650" s="344"/>
      <c r="B650" s="344"/>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44"/>
      <c r="Y650" s="344"/>
      <c r="Z650" s="344"/>
      <c r="AA650" s="344"/>
      <c r="AB650" s="344"/>
      <c r="AC650" s="344"/>
      <c r="AD650" s="344"/>
    </row>
    <row r="651" spans="1:30" ht="12.75" customHeight="1">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ht="12.75" customHeight="1">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row>
    <row r="653" spans="1:30" ht="12.75" customHeight="1">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row>
    <row r="654" spans="1:30" ht="12.75" customHeight="1">
      <c r="A654" s="344"/>
      <c r="B654" s="344"/>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4"/>
      <c r="AA654" s="344"/>
      <c r="AB654" s="344"/>
      <c r="AC654" s="344"/>
      <c r="AD654" s="344"/>
    </row>
    <row r="655" spans="1:30" ht="12.75" customHeight="1">
      <c r="A655" s="344"/>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row>
    <row r="656" spans="1:30" ht="12.75" customHeight="1">
      <c r="A656" s="344"/>
      <c r="B656" s="344"/>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44"/>
      <c r="Y656" s="344"/>
      <c r="Z656" s="344"/>
      <c r="AA656" s="344"/>
      <c r="AB656" s="344"/>
      <c r="AC656" s="344"/>
      <c r="AD656" s="344"/>
    </row>
    <row r="657" spans="1:30" ht="12.75" customHeight="1">
      <c r="A657" s="344"/>
      <c r="B657" s="344"/>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row>
    <row r="658" spans="1:30" ht="12.75" customHeight="1">
      <c r="A658" s="344"/>
      <c r="B658" s="344"/>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44"/>
      <c r="Y658" s="344"/>
      <c r="Z658" s="344"/>
      <c r="AA658" s="344"/>
      <c r="AB658" s="344"/>
      <c r="AC658" s="344"/>
      <c r="AD658" s="344"/>
    </row>
    <row r="659" spans="1:30" ht="12.75" customHeight="1">
      <c r="A659" s="344"/>
      <c r="B659" s="344"/>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44"/>
      <c r="Y659" s="344"/>
      <c r="Z659" s="344"/>
      <c r="AA659" s="344"/>
      <c r="AB659" s="344"/>
      <c r="AC659" s="344"/>
      <c r="AD659" s="344"/>
    </row>
    <row r="660" spans="1:30" ht="12.75" customHeight="1">
      <c r="A660" s="344"/>
      <c r="B660" s="344"/>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44"/>
      <c r="Y660" s="344"/>
      <c r="Z660" s="344"/>
      <c r="AA660" s="344"/>
      <c r="AB660" s="344"/>
      <c r="AC660" s="344"/>
      <c r="AD660" s="344"/>
    </row>
    <row r="661" spans="1:30" ht="12.75" customHeight="1">
      <c r="A661" s="344"/>
      <c r="B661" s="344"/>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44"/>
      <c r="Y661" s="344"/>
      <c r="Z661" s="344"/>
      <c r="AA661" s="344"/>
      <c r="AB661" s="344"/>
      <c r="AC661" s="344"/>
      <c r="AD661" s="344"/>
    </row>
    <row r="662" spans="1:30" ht="12.75" customHeight="1">
      <c r="A662" s="344"/>
      <c r="B662" s="344"/>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44"/>
      <c r="Y662" s="344"/>
      <c r="Z662" s="344"/>
      <c r="AA662" s="344"/>
      <c r="AB662" s="344"/>
      <c r="AC662" s="344"/>
      <c r="AD662" s="344"/>
    </row>
    <row r="663" spans="1:30" ht="12.75" customHeight="1">
      <c r="A663" s="344"/>
      <c r="B663" s="344"/>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44"/>
      <c r="Y663" s="344"/>
      <c r="Z663" s="344"/>
      <c r="AA663" s="344"/>
      <c r="AB663" s="344"/>
      <c r="AC663" s="344"/>
      <c r="AD663" s="344"/>
    </row>
    <row r="664" spans="1:30" ht="12.75" customHeight="1">
      <c r="A664" s="344"/>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row>
    <row r="665" spans="1:30" ht="12.75" customHeight="1">
      <c r="A665" s="344"/>
      <c r="B665" s="344"/>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2.75" customHeight="1">
      <c r="A666" s="344"/>
      <c r="B666" s="344"/>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44"/>
      <c r="Y666" s="344"/>
      <c r="Z666" s="344"/>
      <c r="AA666" s="344"/>
      <c r="AB666" s="344"/>
      <c r="AC666" s="344"/>
      <c r="AD666" s="344"/>
    </row>
    <row r="667" spans="1:30" ht="12.75" customHeight="1">
      <c r="A667" s="344"/>
      <c r="B667" s="344"/>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4"/>
      <c r="AA667" s="344"/>
      <c r="AB667" s="344"/>
      <c r="AC667" s="344"/>
      <c r="AD667" s="344"/>
    </row>
    <row r="668" spans="1:30" ht="12.75" customHeight="1">
      <c r="A668" s="344"/>
      <c r="B668" s="344"/>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4"/>
      <c r="AA668" s="344"/>
      <c r="AB668" s="344"/>
      <c r="AC668" s="344"/>
      <c r="AD668" s="344"/>
    </row>
    <row r="669" spans="1:30" ht="12.75" customHeight="1">
      <c r="A669" s="344"/>
      <c r="B669" s="344"/>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row>
    <row r="670" spans="1:30" ht="12.75" customHeight="1">
      <c r="A670" s="344"/>
      <c r="B670" s="344"/>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44"/>
      <c r="Y670" s="344"/>
      <c r="Z670" s="344"/>
      <c r="AA670" s="344"/>
      <c r="AB670" s="344"/>
      <c r="AC670" s="344"/>
      <c r="AD670" s="344"/>
    </row>
    <row r="671" spans="1:30" ht="12.75" customHeight="1">
      <c r="A671" s="344"/>
      <c r="B671" s="344"/>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44"/>
      <c r="Y671" s="344"/>
      <c r="Z671" s="344"/>
      <c r="AA671" s="344"/>
      <c r="AB671" s="344"/>
      <c r="AC671" s="344"/>
      <c r="AD671" s="344"/>
    </row>
    <row r="672" spans="1:30" ht="12.75" customHeight="1">
      <c r="A672" s="344"/>
      <c r="B672" s="344"/>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44"/>
      <c r="Y672" s="344"/>
      <c r="Z672" s="344"/>
      <c r="AA672" s="344"/>
      <c r="AB672" s="344"/>
      <c r="AC672" s="344"/>
      <c r="AD672" s="344"/>
    </row>
    <row r="673" spans="1:30" ht="12.75" customHeight="1">
      <c r="A673" s="344"/>
      <c r="B673" s="344"/>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44"/>
      <c r="Y673" s="344"/>
      <c r="Z673" s="344"/>
      <c r="AA673" s="344"/>
      <c r="AB673" s="344"/>
      <c r="AC673" s="344"/>
      <c r="AD673" s="344"/>
    </row>
    <row r="674" spans="1:30" ht="12.75" customHeight="1">
      <c r="A674" s="344"/>
      <c r="B674" s="344"/>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44"/>
      <c r="Y674" s="344"/>
      <c r="Z674" s="344"/>
      <c r="AA674" s="344"/>
      <c r="AB674" s="344"/>
      <c r="AC674" s="344"/>
      <c r="AD674" s="344"/>
    </row>
    <row r="675" spans="1:30" ht="12.75" customHeight="1">
      <c r="A675" s="344"/>
      <c r="B675" s="344"/>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4"/>
      <c r="AA675" s="344"/>
      <c r="AB675" s="344"/>
      <c r="AC675" s="344"/>
      <c r="AD675" s="344"/>
    </row>
    <row r="676" spans="1:30" ht="12.75" customHeight="1">
      <c r="A676" s="344"/>
      <c r="B676" s="344"/>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44"/>
      <c r="Y676" s="344"/>
      <c r="Z676" s="344"/>
      <c r="AA676" s="344"/>
      <c r="AB676" s="344"/>
      <c r="AC676" s="344"/>
      <c r="AD676" s="344"/>
    </row>
    <row r="677" spans="1:30" ht="12.75" customHeight="1">
      <c r="A677" s="344"/>
      <c r="B677" s="344"/>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44"/>
      <c r="Y677" s="344"/>
      <c r="Z677" s="344"/>
      <c r="AA677" s="344"/>
      <c r="AB677" s="344"/>
      <c r="AC677" s="344"/>
      <c r="AD677" s="344"/>
    </row>
    <row r="678" spans="1:30" ht="12.75" customHeight="1">
      <c r="A678" s="344"/>
      <c r="B678" s="344"/>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44"/>
      <c r="Y678" s="344"/>
      <c r="Z678" s="344"/>
      <c r="AA678" s="344"/>
      <c r="AB678" s="344"/>
      <c r="AC678" s="344"/>
      <c r="AD678" s="344"/>
    </row>
    <row r="679" spans="1:30" ht="12.75" customHeight="1">
      <c r="A679" s="344"/>
      <c r="B679" s="344"/>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44"/>
      <c r="Y679" s="344"/>
      <c r="Z679" s="344"/>
      <c r="AA679" s="344"/>
      <c r="AB679" s="344"/>
      <c r="AC679" s="344"/>
      <c r="AD679" s="344"/>
    </row>
    <row r="680" spans="1:30" ht="12.75" customHeight="1">
      <c r="A680" s="344"/>
      <c r="B680" s="344"/>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row>
    <row r="681" spans="1:30" ht="12.75" customHeight="1">
      <c r="A681" s="344"/>
      <c r="B681" s="344"/>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44"/>
      <c r="Y681" s="344"/>
      <c r="Z681" s="344"/>
      <c r="AA681" s="344"/>
      <c r="AB681" s="344"/>
      <c r="AC681" s="344"/>
      <c r="AD681" s="344"/>
    </row>
    <row r="682" spans="1:30" ht="12.75" customHeight="1">
      <c r="A682" s="344"/>
      <c r="B682" s="344"/>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4"/>
      <c r="AA682" s="344"/>
      <c r="AB682" s="344"/>
      <c r="AC682" s="344"/>
      <c r="AD682" s="344"/>
    </row>
    <row r="683" spans="1:30" ht="12.75" customHeight="1">
      <c r="A683" s="344"/>
      <c r="B683" s="344"/>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44"/>
      <c r="Y683" s="344"/>
      <c r="Z683" s="344"/>
      <c r="AA683" s="344"/>
      <c r="AB683" s="344"/>
      <c r="AC683" s="344"/>
      <c r="AD683" s="344"/>
    </row>
    <row r="684" spans="1:30" ht="12.75" customHeight="1">
      <c r="A684" s="344"/>
      <c r="B684" s="344"/>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44"/>
      <c r="Y684" s="344"/>
      <c r="Z684" s="344"/>
      <c r="AA684" s="344"/>
      <c r="AB684" s="344"/>
      <c r="AC684" s="344"/>
      <c r="AD684" s="344"/>
    </row>
    <row r="685" spans="1:30" ht="12.75" customHeight="1">
      <c r="A685" s="344"/>
      <c r="B685" s="344"/>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44"/>
      <c r="Y685" s="344"/>
      <c r="Z685" s="344"/>
      <c r="AA685" s="344"/>
      <c r="AB685" s="344"/>
      <c r="AC685" s="344"/>
      <c r="AD685" s="344"/>
    </row>
    <row r="686" spans="1:30" ht="12.75" customHeight="1">
      <c r="A686" s="344"/>
      <c r="B686" s="344"/>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44"/>
      <c r="Y686" s="344"/>
      <c r="Z686" s="344"/>
      <c r="AA686" s="344"/>
      <c r="AB686" s="344"/>
      <c r="AC686" s="344"/>
      <c r="AD686" s="344"/>
    </row>
    <row r="687" spans="1:30" ht="12.75" customHeight="1">
      <c r="A687" s="344"/>
      <c r="B687" s="344"/>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44"/>
      <c r="Y687" s="344"/>
      <c r="Z687" s="344"/>
      <c r="AA687" s="344"/>
      <c r="AB687" s="344"/>
      <c r="AC687" s="344"/>
      <c r="AD687" s="344"/>
    </row>
    <row r="688" spans="1:30" ht="12.75" customHeight="1">
      <c r="A688" s="344"/>
      <c r="B688" s="344"/>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44"/>
      <c r="Y688" s="344"/>
      <c r="Z688" s="344"/>
      <c r="AA688" s="344"/>
      <c r="AB688" s="344"/>
      <c r="AC688" s="344"/>
      <c r="AD688" s="344"/>
    </row>
    <row r="689" spans="1:30" ht="12.75" customHeight="1">
      <c r="A689" s="344"/>
      <c r="B689" s="344"/>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44"/>
      <c r="Y689" s="344"/>
      <c r="Z689" s="344"/>
      <c r="AA689" s="344"/>
      <c r="AB689" s="344"/>
      <c r="AC689" s="344"/>
      <c r="AD689" s="344"/>
    </row>
    <row r="690" spans="1:30" ht="12.75" customHeight="1">
      <c r="A690" s="344"/>
      <c r="B690" s="344"/>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44"/>
      <c r="Y690" s="344"/>
      <c r="Z690" s="344"/>
      <c r="AA690" s="344"/>
      <c r="AB690" s="344"/>
      <c r="AC690" s="344"/>
      <c r="AD690" s="344"/>
    </row>
    <row r="691" spans="1:30" ht="12.75" customHeight="1">
      <c r="A691" s="344"/>
      <c r="B691" s="344"/>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44"/>
      <c r="Y691" s="344"/>
      <c r="Z691" s="344"/>
      <c r="AA691" s="344"/>
      <c r="AB691" s="344"/>
      <c r="AC691" s="344"/>
      <c r="AD691" s="344"/>
    </row>
    <row r="692" spans="1:30" ht="12.75" customHeight="1">
      <c r="A692" s="344"/>
      <c r="B692" s="344"/>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44"/>
      <c r="Y692" s="344"/>
      <c r="Z692" s="344"/>
      <c r="AA692" s="344"/>
      <c r="AB692" s="344"/>
      <c r="AC692" s="344"/>
      <c r="AD692" s="344"/>
    </row>
    <row r="693" spans="1:30" ht="12.75" customHeight="1">
      <c r="A693" s="344"/>
      <c r="B693" s="344"/>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row>
    <row r="694" spans="1:30" ht="12.75" customHeight="1">
      <c r="A694" s="344"/>
      <c r="B694" s="344"/>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row>
    <row r="695" spans="1:30" ht="12.75" customHeight="1">
      <c r="A695" s="344"/>
      <c r="B695" s="344"/>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row>
    <row r="696" spans="1:30" ht="12.75" customHeight="1">
      <c r="A696" s="344"/>
      <c r="B696" s="344"/>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4"/>
      <c r="AA696" s="344"/>
      <c r="AB696" s="344"/>
      <c r="AC696" s="344"/>
      <c r="AD696" s="344"/>
    </row>
    <row r="697" spans="1:30" ht="12.75" customHeight="1">
      <c r="A697" s="344"/>
      <c r="B697" s="344"/>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44"/>
      <c r="Y697" s="344"/>
      <c r="Z697" s="344"/>
      <c r="AA697" s="344"/>
      <c r="AB697" s="344"/>
      <c r="AC697" s="344"/>
      <c r="AD697" s="344"/>
    </row>
    <row r="698" spans="1:30" ht="12.75" customHeight="1">
      <c r="A698" s="344"/>
      <c r="B698" s="344"/>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44"/>
      <c r="Y698" s="344"/>
      <c r="Z698" s="344"/>
      <c r="AA698" s="344"/>
      <c r="AB698" s="344"/>
      <c r="AC698" s="344"/>
      <c r="AD698" s="344"/>
    </row>
    <row r="699" spans="1:30" ht="12.75" customHeight="1">
      <c r="A699" s="344"/>
      <c r="B699" s="344"/>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44"/>
      <c r="Y699" s="344"/>
      <c r="Z699" s="344"/>
      <c r="AA699" s="344"/>
      <c r="AB699" s="344"/>
      <c r="AC699" s="344"/>
      <c r="AD699" s="344"/>
    </row>
    <row r="700" spans="1:30" ht="12.75" customHeight="1">
      <c r="A700" s="344"/>
      <c r="B700" s="344"/>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44"/>
      <c r="Y700" s="344"/>
      <c r="Z700" s="344"/>
      <c r="AA700" s="344"/>
      <c r="AB700" s="344"/>
      <c r="AC700" s="344"/>
      <c r="AD700" s="344"/>
    </row>
    <row r="701" spans="1:30" ht="12.75" customHeight="1">
      <c r="A701" s="344"/>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row>
    <row r="702" spans="1:30" ht="12.75" customHeight="1">
      <c r="A702" s="344"/>
      <c r="B702" s="344"/>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44"/>
      <c r="Y702" s="344"/>
      <c r="Z702" s="344"/>
      <c r="AA702" s="344"/>
      <c r="AB702" s="344"/>
      <c r="AC702" s="344"/>
      <c r="AD702" s="344"/>
    </row>
    <row r="703" spans="1:30" ht="12.75" customHeight="1">
      <c r="A703" s="344"/>
      <c r="B703" s="344"/>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44"/>
      <c r="Y703" s="344"/>
      <c r="Z703" s="344"/>
      <c r="AA703" s="344"/>
      <c r="AB703" s="344"/>
      <c r="AC703" s="344"/>
      <c r="AD703" s="344"/>
    </row>
    <row r="704" spans="1:30" ht="12.75" customHeight="1">
      <c r="A704" s="344"/>
      <c r="B704" s="344"/>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row>
    <row r="705" spans="1:30" ht="12.75" customHeight="1">
      <c r="A705" s="344"/>
      <c r="B705" s="344"/>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44"/>
      <c r="Y705" s="344"/>
      <c r="Z705" s="344"/>
      <c r="AA705" s="344"/>
      <c r="AB705" s="344"/>
      <c r="AC705" s="344"/>
      <c r="AD705" s="344"/>
    </row>
    <row r="706" spans="1:30" ht="12.75" customHeight="1">
      <c r="A706" s="344"/>
      <c r="B706" s="344"/>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4"/>
      <c r="AD706" s="344"/>
    </row>
    <row r="707" spans="1:30" ht="12.75" customHeight="1">
      <c r="A707" s="344"/>
      <c r="B707" s="344"/>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44"/>
      <c r="Y707" s="344"/>
      <c r="Z707" s="344"/>
      <c r="AA707" s="344"/>
      <c r="AB707" s="344"/>
      <c r="AC707" s="344"/>
      <c r="AD707" s="344"/>
    </row>
    <row r="708" spans="1:30" ht="12.75" customHeight="1">
      <c r="A708" s="344"/>
      <c r="B708" s="344"/>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row>
    <row r="709" spans="1:30" ht="12.75" customHeight="1">
      <c r="A709" s="344"/>
      <c r="B709" s="344"/>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44"/>
      <c r="Y709" s="344"/>
      <c r="Z709" s="344"/>
      <c r="AA709" s="344"/>
      <c r="AB709" s="344"/>
      <c r="AC709" s="344"/>
      <c r="AD709" s="344"/>
    </row>
    <row r="710" spans="1:30" ht="12.75" customHeight="1">
      <c r="A710" s="344"/>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row>
    <row r="711" spans="1:30" ht="12.75" customHeight="1">
      <c r="A711" s="344"/>
      <c r="B711" s="344"/>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44"/>
      <c r="Y711" s="344"/>
      <c r="Z711" s="344"/>
      <c r="AA711" s="344"/>
      <c r="AB711" s="344"/>
      <c r="AC711" s="344"/>
      <c r="AD711" s="344"/>
    </row>
    <row r="712" spans="1:30" ht="12.75" customHeight="1">
      <c r="A712" s="344"/>
      <c r="B712" s="344"/>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2.75" customHeight="1">
      <c r="A713" s="344"/>
      <c r="B713" s="344"/>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44"/>
      <c r="Y713" s="344"/>
      <c r="Z713" s="344"/>
      <c r="AA713" s="344"/>
      <c r="AB713" s="344"/>
      <c r="AC713" s="344"/>
      <c r="AD713" s="344"/>
    </row>
    <row r="714" spans="1:30" ht="12.75" customHeight="1">
      <c r="A714" s="344"/>
      <c r="B714" s="344"/>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44"/>
      <c r="Y714" s="344"/>
      <c r="Z714" s="344"/>
      <c r="AA714" s="344"/>
      <c r="AB714" s="344"/>
      <c r="AC714" s="344"/>
      <c r="AD714" s="344"/>
    </row>
    <row r="715" spans="1:30" ht="12.75" customHeight="1">
      <c r="A715" s="344"/>
      <c r="B715" s="344"/>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44"/>
      <c r="Y715" s="344"/>
      <c r="Z715" s="344"/>
      <c r="AA715" s="344"/>
      <c r="AB715" s="344"/>
      <c r="AC715" s="344"/>
      <c r="AD715" s="344"/>
    </row>
    <row r="716" spans="1:30" ht="12.75" customHeight="1">
      <c r="A716" s="344"/>
      <c r="B716" s="344"/>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44"/>
      <c r="Y716" s="344"/>
      <c r="Z716" s="344"/>
      <c r="AA716" s="344"/>
      <c r="AB716" s="344"/>
      <c r="AC716" s="344"/>
      <c r="AD716" s="344"/>
    </row>
    <row r="717" spans="1:30" ht="12.75" customHeight="1">
      <c r="A717" s="344"/>
      <c r="B717" s="344"/>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44"/>
      <c r="Y717" s="344"/>
      <c r="Z717" s="344"/>
      <c r="AA717" s="344"/>
      <c r="AB717" s="344"/>
      <c r="AC717" s="344"/>
      <c r="AD717" s="344"/>
    </row>
    <row r="718" spans="1:30" ht="12.75" customHeight="1">
      <c r="A718" s="344"/>
      <c r="B718" s="344"/>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44"/>
      <c r="Y718" s="344"/>
      <c r="Z718" s="344"/>
      <c r="AA718" s="344"/>
      <c r="AB718" s="344"/>
      <c r="AC718" s="344"/>
      <c r="AD718" s="344"/>
    </row>
    <row r="719" spans="1:30" ht="12.75" customHeight="1">
      <c r="A719" s="344"/>
      <c r="B719" s="344"/>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44"/>
      <c r="Y719" s="344"/>
      <c r="Z719" s="344"/>
      <c r="AA719" s="344"/>
      <c r="AB719" s="344"/>
      <c r="AC719" s="344"/>
      <c r="AD719" s="344"/>
    </row>
    <row r="720" spans="1:30" ht="12.75" customHeight="1">
      <c r="A720" s="344"/>
      <c r="B720" s="344"/>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44"/>
      <c r="Y720" s="344"/>
      <c r="Z720" s="344"/>
      <c r="AA720" s="344"/>
      <c r="AB720" s="344"/>
      <c r="AC720" s="344"/>
      <c r="AD720" s="344"/>
    </row>
    <row r="721" spans="1:30" ht="12.75" customHeight="1">
      <c r="A721" s="344"/>
      <c r="B721" s="344"/>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2.75" customHeight="1">
      <c r="A722" s="344"/>
      <c r="B722" s="344"/>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row>
    <row r="723" spans="1:30" ht="12.75" customHeight="1">
      <c r="A723" s="344"/>
      <c r="B723" s="344"/>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44"/>
      <c r="Y723" s="344"/>
      <c r="Z723" s="344"/>
      <c r="AA723" s="344"/>
      <c r="AB723" s="344"/>
      <c r="AC723" s="344"/>
      <c r="AD723" s="344"/>
    </row>
    <row r="724" spans="1:30" ht="12.75" customHeight="1">
      <c r="A724" s="344"/>
      <c r="B724" s="344"/>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44"/>
      <c r="Y724" s="344"/>
      <c r="Z724" s="344"/>
      <c r="AA724" s="344"/>
      <c r="AB724" s="344"/>
      <c r="AC724" s="344"/>
      <c r="AD724" s="344"/>
    </row>
    <row r="725" spans="1:30" ht="12.75" customHeight="1">
      <c r="A725" s="344"/>
      <c r="B725" s="344"/>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44"/>
      <c r="Y725" s="344"/>
      <c r="Z725" s="344"/>
      <c r="AA725" s="344"/>
      <c r="AB725" s="344"/>
      <c r="AC725" s="344"/>
      <c r="AD725" s="344"/>
    </row>
    <row r="726" spans="1:30" ht="12.75" customHeight="1">
      <c r="A726" s="344"/>
      <c r="B726" s="344"/>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44"/>
      <c r="Y726" s="344"/>
      <c r="Z726" s="344"/>
      <c r="AA726" s="344"/>
      <c r="AB726" s="344"/>
      <c r="AC726" s="344"/>
      <c r="AD726" s="344"/>
    </row>
    <row r="727" spans="1:30" ht="12.75" customHeight="1">
      <c r="A727" s="344"/>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row>
    <row r="728" spans="1:30" ht="12.75" customHeight="1">
      <c r="A728" s="344"/>
      <c r="B728" s="344"/>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44"/>
      <c r="Y728" s="344"/>
      <c r="Z728" s="344"/>
      <c r="AA728" s="344"/>
      <c r="AB728" s="344"/>
      <c r="AC728" s="344"/>
      <c r="AD728" s="344"/>
    </row>
    <row r="729" spans="1:30" ht="12.75" customHeight="1">
      <c r="A729" s="344"/>
      <c r="B729" s="344"/>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44"/>
      <c r="Y729" s="344"/>
      <c r="Z729" s="344"/>
      <c r="AA729" s="344"/>
      <c r="AB729" s="344"/>
      <c r="AC729" s="344"/>
      <c r="AD729" s="344"/>
    </row>
    <row r="730" spans="1:30" ht="12.75" customHeight="1">
      <c r="A730" s="344"/>
      <c r="B730" s="344"/>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44"/>
      <c r="Y730" s="344"/>
      <c r="Z730" s="344"/>
      <c r="AA730" s="344"/>
      <c r="AB730" s="344"/>
      <c r="AC730" s="344"/>
      <c r="AD730" s="344"/>
    </row>
    <row r="731" spans="1:30" ht="12.75" customHeight="1">
      <c r="A731" s="344"/>
      <c r="B731" s="344"/>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44"/>
      <c r="Y731" s="344"/>
      <c r="Z731" s="344"/>
      <c r="AA731" s="344"/>
      <c r="AB731" s="344"/>
      <c r="AC731" s="344"/>
      <c r="AD731" s="344"/>
    </row>
    <row r="732" spans="1:30" ht="12.75" customHeight="1">
      <c r="A732" s="344"/>
      <c r="B732" s="344"/>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row>
    <row r="733" spans="1:30" ht="12.75" customHeight="1">
      <c r="A733" s="344"/>
      <c r="B733" s="344"/>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44"/>
      <c r="Y733" s="344"/>
      <c r="Z733" s="344"/>
      <c r="AA733" s="344"/>
      <c r="AB733" s="344"/>
      <c r="AC733" s="344"/>
      <c r="AD733" s="344"/>
    </row>
    <row r="734" spans="1:30" ht="12.75" customHeight="1">
      <c r="A734" s="344"/>
      <c r="B734" s="344"/>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44"/>
      <c r="Y734" s="344"/>
      <c r="Z734" s="344"/>
      <c r="AA734" s="344"/>
      <c r="AB734" s="344"/>
      <c r="AC734" s="344"/>
      <c r="AD734" s="344"/>
    </row>
    <row r="735" spans="1:30" ht="12.75" customHeight="1">
      <c r="A735" s="344"/>
      <c r="B735" s="344"/>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44"/>
      <c r="Y735" s="344"/>
      <c r="Z735" s="344"/>
      <c r="AA735" s="344"/>
      <c r="AB735" s="344"/>
      <c r="AC735" s="344"/>
      <c r="AD735" s="344"/>
    </row>
    <row r="736" spans="1:30" ht="12.75" customHeight="1">
      <c r="A736" s="344"/>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row>
    <row r="737" spans="1:30" ht="12.75" customHeight="1">
      <c r="A737" s="344"/>
      <c r="B737" s="344"/>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44"/>
      <c r="Y737" s="344"/>
      <c r="Z737" s="344"/>
      <c r="AA737" s="344"/>
      <c r="AB737" s="344"/>
      <c r="AC737" s="344"/>
      <c r="AD737" s="344"/>
    </row>
    <row r="738" spans="1:30" ht="12.75" customHeight="1">
      <c r="A738" s="344"/>
      <c r="B738" s="344"/>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44"/>
      <c r="Y738" s="344"/>
      <c r="Z738" s="344"/>
      <c r="AA738" s="344"/>
      <c r="AB738" s="344"/>
      <c r="AC738" s="344"/>
      <c r="AD738" s="344"/>
    </row>
    <row r="739" spans="1:30" ht="12.75" customHeight="1">
      <c r="A739" s="344"/>
      <c r="B739" s="344"/>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44"/>
      <c r="Y739" s="344"/>
      <c r="Z739" s="344"/>
      <c r="AA739" s="344"/>
      <c r="AB739" s="344"/>
      <c r="AC739" s="344"/>
      <c r="AD739" s="344"/>
    </row>
    <row r="740" spans="1:30" ht="12.75" customHeight="1">
      <c r="A740" s="344"/>
      <c r="B740" s="344"/>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44"/>
      <c r="Y740" s="344"/>
      <c r="Z740" s="344"/>
      <c r="AA740" s="344"/>
      <c r="AB740" s="344"/>
      <c r="AC740" s="344"/>
      <c r="AD740" s="344"/>
    </row>
    <row r="741" spans="1:30" ht="12.75" customHeight="1">
      <c r="A741" s="344"/>
      <c r="B741" s="344"/>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44"/>
      <c r="Y741" s="344"/>
      <c r="Z741" s="344"/>
      <c r="AA741" s="344"/>
      <c r="AB741" s="344"/>
      <c r="AC741" s="344"/>
      <c r="AD741" s="344"/>
    </row>
    <row r="742" spans="1:30" ht="12.75" customHeight="1">
      <c r="A742" s="344"/>
      <c r="B742" s="344"/>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44"/>
      <c r="Y742" s="344"/>
      <c r="Z742" s="344"/>
      <c r="AA742" s="344"/>
      <c r="AB742" s="344"/>
      <c r="AC742" s="344"/>
      <c r="AD742" s="344"/>
    </row>
    <row r="743" spans="1:30" ht="12.75" customHeight="1">
      <c r="A743" s="344"/>
      <c r="B743" s="344"/>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44"/>
      <c r="Y743" s="344"/>
      <c r="Z743" s="344"/>
      <c r="AA743" s="344"/>
      <c r="AB743" s="344"/>
      <c r="AC743" s="344"/>
      <c r="AD743" s="344"/>
    </row>
    <row r="744" spans="1:30" ht="12.75" customHeight="1">
      <c r="A744" s="344"/>
      <c r="B744" s="344"/>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44"/>
      <c r="Y744" s="344"/>
      <c r="Z744" s="344"/>
      <c r="AA744" s="344"/>
      <c r="AB744" s="344"/>
      <c r="AC744" s="344"/>
      <c r="AD744" s="344"/>
    </row>
    <row r="745" spans="1:30" ht="12.75" customHeight="1">
      <c r="A745" s="344"/>
      <c r="B745" s="344"/>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row>
    <row r="746" spans="1:30" ht="12.75" customHeight="1">
      <c r="A746" s="344"/>
      <c r="B746" s="344"/>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row>
    <row r="747" spans="1:30" ht="12.75" customHeight="1">
      <c r="A747" s="344"/>
      <c r="B747" s="344"/>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row>
    <row r="748" spans="1:30" ht="12.75" customHeight="1">
      <c r="A748" s="344"/>
      <c r="B748" s="344"/>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44"/>
      <c r="Y748" s="344"/>
      <c r="Z748" s="344"/>
      <c r="AA748" s="344"/>
      <c r="AB748" s="344"/>
      <c r="AC748" s="344"/>
      <c r="AD748" s="344"/>
    </row>
    <row r="749" spans="1:30" ht="12.75" customHeight="1">
      <c r="A749" s="344"/>
      <c r="B749" s="344"/>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44"/>
      <c r="Y749" s="344"/>
      <c r="Z749" s="344"/>
      <c r="AA749" s="344"/>
      <c r="AB749" s="344"/>
      <c r="AC749" s="344"/>
      <c r="AD749" s="344"/>
    </row>
    <row r="750" spans="1:30" ht="12.75" customHeight="1">
      <c r="A750" s="344"/>
      <c r="B750" s="344"/>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44"/>
      <c r="Y750" s="344"/>
      <c r="Z750" s="344"/>
      <c r="AA750" s="344"/>
      <c r="AB750" s="344"/>
      <c r="AC750" s="344"/>
      <c r="AD750" s="344"/>
    </row>
    <row r="751" spans="1:30" ht="12.75" customHeight="1">
      <c r="A751" s="344"/>
      <c r="B751" s="344"/>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44"/>
      <c r="Y751" s="344"/>
      <c r="Z751" s="344"/>
      <c r="AA751" s="344"/>
      <c r="AB751" s="344"/>
      <c r="AC751" s="344"/>
      <c r="AD751" s="344"/>
    </row>
    <row r="752" spans="1:30" ht="12.75" customHeight="1">
      <c r="A752" s="344"/>
      <c r="B752" s="344"/>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44"/>
      <c r="Y752" s="344"/>
      <c r="Z752" s="344"/>
      <c r="AA752" s="344"/>
      <c r="AB752" s="344"/>
      <c r="AC752" s="344"/>
      <c r="AD752" s="344"/>
    </row>
    <row r="753" spans="1:30" ht="12.75" customHeight="1">
      <c r="A753" s="344"/>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0" ht="12.75" customHeight="1">
      <c r="A754" s="344"/>
      <c r="B754" s="344"/>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44"/>
      <c r="Y754" s="344"/>
      <c r="Z754" s="344"/>
      <c r="AA754" s="344"/>
      <c r="AB754" s="344"/>
      <c r="AC754" s="344"/>
      <c r="AD754" s="344"/>
    </row>
    <row r="755" spans="1:30" ht="12.75" customHeight="1">
      <c r="A755" s="344"/>
      <c r="B755" s="344"/>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44"/>
      <c r="Y755" s="344"/>
      <c r="Z755" s="344"/>
      <c r="AA755" s="344"/>
      <c r="AB755" s="344"/>
      <c r="AC755" s="344"/>
      <c r="AD755" s="344"/>
    </row>
    <row r="756" spans="1:30" ht="12.75" customHeight="1">
      <c r="A756" s="344"/>
      <c r="B756" s="344"/>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2.75" customHeight="1">
      <c r="A757" s="344"/>
      <c r="B757" s="344"/>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44"/>
      <c r="Y757" s="344"/>
      <c r="Z757" s="344"/>
      <c r="AA757" s="344"/>
      <c r="AB757" s="344"/>
      <c r="AC757" s="344"/>
      <c r="AD757" s="344"/>
    </row>
    <row r="758" spans="1:30" ht="12.75" customHeight="1">
      <c r="A758" s="344"/>
      <c r="B758" s="344"/>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44"/>
      <c r="Y758" s="344"/>
      <c r="Z758" s="344"/>
      <c r="AA758" s="344"/>
      <c r="AB758" s="344"/>
      <c r="AC758" s="344"/>
      <c r="AD758" s="344"/>
    </row>
    <row r="759" spans="1:30" ht="12.75" customHeight="1">
      <c r="A759" s="344"/>
      <c r="B759" s="344"/>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44"/>
      <c r="Y759" s="344"/>
      <c r="Z759" s="344"/>
      <c r="AA759" s="344"/>
      <c r="AB759" s="344"/>
      <c r="AC759" s="344"/>
      <c r="AD759" s="344"/>
    </row>
    <row r="760" spans="1:30" ht="12.75" customHeight="1">
      <c r="A760" s="344"/>
      <c r="B760" s="344"/>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row>
    <row r="761" spans="1:30" ht="12.75" customHeight="1">
      <c r="A761" s="344"/>
      <c r="B761" s="344"/>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44"/>
      <c r="Y761" s="344"/>
      <c r="Z761" s="344"/>
      <c r="AA761" s="344"/>
      <c r="AB761" s="344"/>
      <c r="AC761" s="344"/>
      <c r="AD761" s="344"/>
    </row>
    <row r="762" spans="1:30" ht="12.75" customHeight="1">
      <c r="A762" s="344"/>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row>
    <row r="763" spans="1:30" ht="12.75" customHeight="1">
      <c r="A763" s="344"/>
      <c r="B763" s="344"/>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44"/>
      <c r="Y763" s="344"/>
      <c r="Z763" s="344"/>
      <c r="AA763" s="344"/>
      <c r="AB763" s="344"/>
      <c r="AC763" s="344"/>
      <c r="AD763" s="344"/>
    </row>
    <row r="764" spans="1:30" ht="12.75" customHeight="1">
      <c r="A764" s="344"/>
      <c r="B764" s="344"/>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44"/>
      <c r="Y764" s="344"/>
      <c r="Z764" s="344"/>
      <c r="AA764" s="344"/>
      <c r="AB764" s="344"/>
      <c r="AC764" s="344"/>
      <c r="AD764" s="344"/>
    </row>
    <row r="765" spans="1:30" ht="12.75" customHeight="1">
      <c r="A765" s="344"/>
      <c r="B765" s="344"/>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44"/>
      <c r="Y765" s="344"/>
      <c r="Z765" s="344"/>
      <c r="AA765" s="344"/>
      <c r="AB765" s="344"/>
      <c r="AC765" s="344"/>
      <c r="AD765" s="344"/>
    </row>
    <row r="766" spans="1:30" ht="12.75" customHeight="1">
      <c r="A766" s="344"/>
      <c r="B766" s="344"/>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row>
    <row r="767" spans="1:30" ht="12.75" customHeight="1">
      <c r="A767" s="344"/>
      <c r="B767" s="344"/>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44"/>
      <c r="Y767" s="344"/>
      <c r="Z767" s="344"/>
      <c r="AA767" s="344"/>
      <c r="AB767" s="344"/>
      <c r="AC767" s="344"/>
      <c r="AD767" s="344"/>
    </row>
    <row r="768" spans="1:30" ht="12.75" customHeight="1">
      <c r="A768" s="344"/>
      <c r="B768" s="344"/>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4"/>
      <c r="AA768" s="344"/>
      <c r="AB768" s="344"/>
      <c r="AC768" s="344"/>
      <c r="AD768" s="344"/>
    </row>
    <row r="769" spans="1:30" ht="12.75" customHeight="1">
      <c r="A769" s="344"/>
      <c r="B769" s="344"/>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row>
    <row r="770" spans="1:30" ht="12.75" customHeight="1">
      <c r="A770" s="344"/>
      <c r="B770" s="344"/>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4"/>
      <c r="AA770" s="344"/>
      <c r="AB770" s="344"/>
      <c r="AC770" s="344"/>
      <c r="AD770" s="344"/>
    </row>
    <row r="771" spans="1:30" ht="12.75" customHeight="1">
      <c r="A771" s="344"/>
      <c r="B771" s="344"/>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44"/>
      <c r="Y771" s="344"/>
      <c r="Z771" s="344"/>
      <c r="AA771" s="344"/>
      <c r="AB771" s="344"/>
      <c r="AC771" s="344"/>
      <c r="AD771" s="344"/>
    </row>
    <row r="772" spans="1:30" ht="12.75" customHeight="1">
      <c r="A772" s="344"/>
      <c r="B772" s="344"/>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44"/>
      <c r="Y772" s="344"/>
      <c r="Z772" s="344"/>
      <c r="AA772" s="344"/>
      <c r="AB772" s="344"/>
      <c r="AC772" s="344"/>
      <c r="AD772" s="344"/>
    </row>
    <row r="773" spans="1:30" ht="12.75" customHeight="1">
      <c r="A773" s="344"/>
      <c r="B773" s="344"/>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44"/>
      <c r="Y773" s="344"/>
      <c r="Z773" s="344"/>
      <c r="AA773" s="344"/>
      <c r="AB773" s="344"/>
      <c r="AC773" s="344"/>
      <c r="AD773" s="344"/>
    </row>
    <row r="774" spans="1:30" ht="12.75" customHeight="1">
      <c r="A774" s="344"/>
      <c r="B774" s="344"/>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row>
    <row r="775" spans="1:30" ht="12.75" customHeight="1">
      <c r="A775" s="344"/>
      <c r="B775" s="344"/>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44"/>
      <c r="Y775" s="344"/>
      <c r="Z775" s="344"/>
      <c r="AA775" s="344"/>
      <c r="AB775" s="344"/>
      <c r="AC775" s="344"/>
      <c r="AD775" s="344"/>
    </row>
    <row r="776" spans="1:30" ht="12.75" customHeight="1">
      <c r="A776" s="344"/>
      <c r="B776" s="344"/>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44"/>
      <c r="Y776" s="344"/>
      <c r="Z776" s="344"/>
      <c r="AA776" s="344"/>
      <c r="AB776" s="344"/>
      <c r="AC776" s="344"/>
      <c r="AD776" s="344"/>
    </row>
    <row r="777" spans="1:30" ht="12.75" customHeight="1">
      <c r="A777" s="344"/>
      <c r="B777" s="344"/>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4"/>
      <c r="AA777" s="344"/>
      <c r="AB777" s="344"/>
      <c r="AC777" s="344"/>
      <c r="AD777" s="344"/>
    </row>
    <row r="778" spans="1:30" ht="12.75" customHeight="1">
      <c r="A778" s="344"/>
      <c r="B778" s="344"/>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44"/>
      <c r="Y778" s="344"/>
      <c r="Z778" s="344"/>
      <c r="AA778" s="344"/>
      <c r="AB778" s="344"/>
      <c r="AC778" s="344"/>
      <c r="AD778" s="344"/>
    </row>
    <row r="779" spans="1:30" ht="12.75" customHeight="1">
      <c r="A779" s="344"/>
      <c r="B779" s="344"/>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row>
    <row r="780" spans="1:30" ht="12.75" customHeight="1">
      <c r="A780" s="344"/>
      <c r="B780" s="344"/>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44"/>
      <c r="Y780" s="344"/>
      <c r="Z780" s="344"/>
      <c r="AA780" s="344"/>
      <c r="AB780" s="344"/>
      <c r="AC780" s="344"/>
      <c r="AD780" s="344"/>
    </row>
    <row r="781" spans="1:30" ht="12.75" customHeight="1">
      <c r="A781" s="344"/>
      <c r="B781" s="344"/>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44"/>
      <c r="Y781" s="344"/>
      <c r="Z781" s="344"/>
      <c r="AA781" s="344"/>
      <c r="AB781" s="344"/>
      <c r="AC781" s="344"/>
      <c r="AD781" s="344"/>
    </row>
    <row r="782" spans="1:30" ht="12.75" customHeight="1">
      <c r="A782" s="344"/>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row>
    <row r="783" spans="1:30" ht="12.75" customHeight="1">
      <c r="A783" s="344"/>
      <c r="B783" s="344"/>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44"/>
      <c r="Y783" s="344"/>
      <c r="Z783" s="344"/>
      <c r="AA783" s="344"/>
      <c r="AB783" s="344"/>
      <c r="AC783" s="344"/>
      <c r="AD783" s="344"/>
    </row>
    <row r="784" spans="1:30" ht="12.75" customHeight="1">
      <c r="A784" s="344"/>
      <c r="B784" s="344"/>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44"/>
      <c r="Y784" s="344"/>
      <c r="Z784" s="344"/>
      <c r="AA784" s="344"/>
      <c r="AB784" s="344"/>
      <c r="AC784" s="344"/>
      <c r="AD784" s="344"/>
    </row>
    <row r="785" spans="1:30" ht="12.75" customHeight="1">
      <c r="A785" s="344"/>
      <c r="B785" s="344"/>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4"/>
      <c r="AA785" s="344"/>
      <c r="AB785" s="344"/>
      <c r="AC785" s="344"/>
      <c r="AD785" s="344"/>
    </row>
    <row r="786" spans="1:30" ht="12.75" customHeight="1">
      <c r="A786" s="344"/>
      <c r="B786" s="344"/>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44"/>
      <c r="Y786" s="344"/>
      <c r="Z786" s="344"/>
      <c r="AA786" s="344"/>
      <c r="AB786" s="344"/>
      <c r="AC786" s="344"/>
      <c r="AD786" s="344"/>
    </row>
    <row r="787" spans="1:30" ht="12.75" customHeight="1">
      <c r="A787" s="344"/>
      <c r="B787" s="344"/>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44"/>
      <c r="Y787" s="344"/>
      <c r="Z787" s="344"/>
      <c r="AA787" s="344"/>
      <c r="AB787" s="344"/>
      <c r="AC787" s="344"/>
      <c r="AD787" s="344"/>
    </row>
    <row r="788" spans="1:30" ht="12.75" customHeight="1">
      <c r="A788" s="344"/>
      <c r="B788" s="344"/>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44"/>
      <c r="Y788" s="344"/>
      <c r="Z788" s="344"/>
      <c r="AA788" s="344"/>
      <c r="AB788" s="344"/>
      <c r="AC788" s="344"/>
      <c r="AD788" s="344"/>
    </row>
    <row r="789" spans="1:30" ht="12.75" customHeight="1">
      <c r="A789" s="344"/>
      <c r="B789" s="344"/>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44"/>
      <c r="Y789" s="344"/>
      <c r="Z789" s="344"/>
      <c r="AA789" s="344"/>
      <c r="AB789" s="344"/>
      <c r="AC789" s="344"/>
      <c r="AD789" s="344"/>
    </row>
    <row r="790" spans="1:30" ht="12.75" customHeight="1">
      <c r="A790" s="344"/>
      <c r="B790" s="344"/>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44"/>
      <c r="Y790" s="344"/>
      <c r="Z790" s="344"/>
      <c r="AA790" s="344"/>
      <c r="AB790" s="344"/>
      <c r="AC790" s="344"/>
      <c r="AD790" s="344"/>
    </row>
    <row r="791" spans="1:30" ht="12.75" customHeight="1">
      <c r="A791" s="344"/>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row>
    <row r="792" spans="1:30" ht="12.75" customHeight="1">
      <c r="A792" s="344"/>
      <c r="B792" s="344"/>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44"/>
      <c r="Y792" s="344"/>
      <c r="Z792" s="344"/>
      <c r="AA792" s="344"/>
      <c r="AB792" s="344"/>
      <c r="AC792" s="344"/>
      <c r="AD792" s="344"/>
    </row>
    <row r="793" spans="1:30" ht="12.75" customHeight="1">
      <c r="A793" s="344"/>
      <c r="B793" s="344"/>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44"/>
      <c r="Y793" s="344"/>
      <c r="Z793" s="344"/>
      <c r="AA793" s="344"/>
      <c r="AB793" s="344"/>
      <c r="AC793" s="344"/>
      <c r="AD793" s="344"/>
    </row>
    <row r="794" spans="1:30" ht="12.75" customHeight="1">
      <c r="A794" s="344"/>
      <c r="B794" s="344"/>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row>
    <row r="795" spans="1:30" ht="12.75" customHeight="1">
      <c r="A795" s="344"/>
      <c r="B795" s="344"/>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row>
    <row r="796" spans="1:30" ht="12.75" customHeight="1">
      <c r="A796" s="344"/>
      <c r="B796" s="344"/>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row>
    <row r="797" spans="1:30" ht="12.75" customHeight="1">
      <c r="A797" s="344"/>
      <c r="B797" s="344"/>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44"/>
      <c r="Y797" s="344"/>
      <c r="Z797" s="344"/>
      <c r="AA797" s="344"/>
      <c r="AB797" s="344"/>
      <c r="AC797" s="344"/>
      <c r="AD797" s="344"/>
    </row>
    <row r="798" spans="1:30" ht="12.75" customHeight="1">
      <c r="A798" s="344"/>
      <c r="B798" s="344"/>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44"/>
      <c r="Y798" s="344"/>
      <c r="Z798" s="344"/>
      <c r="AA798" s="344"/>
      <c r="AB798" s="344"/>
      <c r="AC798" s="344"/>
      <c r="AD798" s="344"/>
    </row>
    <row r="799" spans="1:30" ht="12.75" customHeight="1">
      <c r="A799" s="344"/>
      <c r="B799" s="344"/>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44"/>
      <c r="Y799" s="344"/>
      <c r="Z799" s="344"/>
      <c r="AA799" s="344"/>
      <c r="AB799" s="344"/>
      <c r="AC799" s="344"/>
      <c r="AD799" s="344"/>
    </row>
    <row r="800" spans="1:30" ht="12.75" customHeight="1">
      <c r="A800" s="344"/>
      <c r="B800" s="344"/>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44"/>
      <c r="Y800" s="344"/>
      <c r="Z800" s="344"/>
      <c r="AA800" s="344"/>
      <c r="AB800" s="344"/>
      <c r="AC800" s="344"/>
      <c r="AD800" s="344"/>
    </row>
    <row r="801" spans="1:30" ht="12.75" customHeight="1">
      <c r="A801" s="344"/>
      <c r="B801" s="344"/>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4"/>
      <c r="AA801" s="344"/>
      <c r="AB801" s="344"/>
      <c r="AC801" s="344"/>
      <c r="AD801" s="344"/>
    </row>
    <row r="802" spans="1:30" ht="12.75" customHeight="1">
      <c r="A802" s="344"/>
      <c r="B802" s="344"/>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44"/>
      <c r="Y802" s="344"/>
      <c r="Z802" s="344"/>
      <c r="AA802" s="344"/>
      <c r="AB802" s="344"/>
      <c r="AC802" s="344"/>
      <c r="AD802" s="344"/>
    </row>
    <row r="803" spans="1:30" ht="12.75" customHeight="1">
      <c r="A803" s="344"/>
      <c r="B803" s="344"/>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2.75" customHeight="1">
      <c r="A804" s="344"/>
      <c r="B804" s="344"/>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44"/>
      <c r="Y804" s="344"/>
      <c r="Z804" s="344"/>
      <c r="AA804" s="344"/>
      <c r="AB804" s="344"/>
      <c r="AC804" s="344"/>
      <c r="AD804" s="344"/>
    </row>
    <row r="805" spans="1:30" ht="12.75" customHeight="1">
      <c r="A805" s="344"/>
      <c r="B805" s="344"/>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44"/>
      <c r="Y805" s="344"/>
      <c r="Z805" s="344"/>
      <c r="AA805" s="344"/>
      <c r="AB805" s="344"/>
      <c r="AC805" s="344"/>
      <c r="AD805" s="344"/>
    </row>
    <row r="806" spans="1:30" ht="12.75" customHeight="1">
      <c r="A806" s="344"/>
      <c r="B806" s="344"/>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44"/>
      <c r="Y806" s="344"/>
      <c r="Z806" s="344"/>
      <c r="AA806" s="344"/>
      <c r="AB806" s="344"/>
      <c r="AC806" s="344"/>
      <c r="AD806" s="344"/>
    </row>
    <row r="807" spans="1:30" ht="12.75" customHeight="1">
      <c r="A807" s="344"/>
      <c r="B807" s="344"/>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44"/>
      <c r="Y807" s="344"/>
      <c r="Z807" s="344"/>
      <c r="AA807" s="344"/>
      <c r="AB807" s="344"/>
      <c r="AC807" s="344"/>
      <c r="AD807" s="344"/>
    </row>
    <row r="808" spans="1:30" ht="12.75" customHeight="1">
      <c r="A808" s="344"/>
      <c r="B808" s="344"/>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44"/>
      <c r="Y808" s="344"/>
      <c r="Z808" s="344"/>
      <c r="AA808" s="344"/>
      <c r="AB808" s="344"/>
      <c r="AC808" s="344"/>
      <c r="AD808" s="344"/>
    </row>
    <row r="809" spans="1:30" ht="12.75" customHeight="1">
      <c r="A809" s="344"/>
      <c r="B809" s="344"/>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44"/>
      <c r="Y809" s="344"/>
      <c r="Z809" s="344"/>
      <c r="AA809" s="344"/>
      <c r="AB809" s="344"/>
      <c r="AC809" s="344"/>
      <c r="AD809" s="344"/>
    </row>
    <row r="810" spans="1:30" ht="12.75" customHeight="1">
      <c r="A810" s="344"/>
      <c r="B810" s="344"/>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44"/>
      <c r="Y810" s="344"/>
      <c r="Z810" s="344"/>
      <c r="AA810" s="344"/>
      <c r="AB810" s="344"/>
      <c r="AC810" s="344"/>
      <c r="AD810" s="344"/>
    </row>
    <row r="811" spans="1:30" ht="12.75" customHeight="1">
      <c r="A811" s="344"/>
      <c r="B811" s="344"/>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row>
    <row r="812" spans="1:30" ht="12.75" customHeight="1">
      <c r="A812" s="344"/>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2.75" customHeight="1">
      <c r="A813" s="344"/>
      <c r="B813" s="344"/>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44"/>
      <c r="Y813" s="344"/>
      <c r="Z813" s="344"/>
      <c r="AA813" s="344"/>
      <c r="AB813" s="344"/>
      <c r="AC813" s="344"/>
      <c r="AD813" s="344"/>
    </row>
    <row r="814" spans="1:30" ht="12.75" customHeight="1">
      <c r="A814" s="344"/>
      <c r="B814" s="344"/>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44"/>
      <c r="Y814" s="344"/>
      <c r="Z814" s="344"/>
      <c r="AA814" s="344"/>
      <c r="AB814" s="344"/>
      <c r="AC814" s="344"/>
      <c r="AD814" s="344"/>
    </row>
    <row r="815" spans="1:30" ht="12.75" customHeight="1">
      <c r="A815" s="344"/>
      <c r="B815" s="344"/>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44"/>
      <c r="Y815" s="344"/>
      <c r="Z815" s="344"/>
      <c r="AA815" s="344"/>
      <c r="AB815" s="344"/>
      <c r="AC815" s="344"/>
      <c r="AD815" s="344"/>
    </row>
    <row r="816" spans="1:30" ht="12.75" customHeight="1">
      <c r="A816" s="344"/>
      <c r="B816" s="344"/>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44"/>
      <c r="Y816" s="344"/>
      <c r="Z816" s="344"/>
      <c r="AA816" s="344"/>
      <c r="AB816" s="344"/>
      <c r="AC816" s="344"/>
      <c r="AD816" s="344"/>
    </row>
    <row r="817" spans="1:30" ht="12.75" customHeight="1">
      <c r="A817" s="344"/>
      <c r="B817" s="344"/>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44"/>
      <c r="Y817" s="344"/>
      <c r="Z817" s="344"/>
      <c r="AA817" s="344"/>
      <c r="AB817" s="344"/>
      <c r="AC817" s="344"/>
      <c r="AD817" s="344"/>
    </row>
    <row r="818" spans="1:30" ht="12.75" customHeight="1">
      <c r="A818" s="344"/>
      <c r="B818" s="344"/>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44"/>
      <c r="Y818" s="344"/>
      <c r="Z818" s="344"/>
      <c r="AA818" s="344"/>
      <c r="AB818" s="344"/>
      <c r="AC818" s="344"/>
      <c r="AD818" s="344"/>
    </row>
    <row r="819" spans="1:30" ht="12.75" customHeight="1">
      <c r="A819" s="344"/>
      <c r="B819" s="344"/>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44"/>
      <c r="Y819" s="344"/>
      <c r="Z819" s="344"/>
      <c r="AA819" s="344"/>
      <c r="AB819" s="344"/>
      <c r="AC819" s="344"/>
      <c r="AD819" s="344"/>
    </row>
    <row r="820" spans="1:30" ht="12.75" customHeight="1">
      <c r="A820" s="344"/>
      <c r="B820" s="344"/>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44"/>
      <c r="Y820" s="344"/>
      <c r="Z820" s="344"/>
      <c r="AA820" s="344"/>
      <c r="AB820" s="344"/>
      <c r="AC820" s="344"/>
      <c r="AD820" s="344"/>
    </row>
    <row r="821" spans="1:30" ht="12.75" customHeight="1">
      <c r="A821" s="344"/>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row>
    <row r="822" spans="1:30" ht="12.75" customHeight="1">
      <c r="A822" s="344"/>
      <c r="B822" s="344"/>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44"/>
      <c r="Y822" s="344"/>
      <c r="Z822" s="344"/>
      <c r="AA822" s="344"/>
      <c r="AB822" s="344"/>
      <c r="AC822" s="344"/>
      <c r="AD822" s="344"/>
    </row>
    <row r="823" spans="1:30" ht="12.75" customHeight="1">
      <c r="A823" s="344"/>
      <c r="B823" s="344"/>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row>
    <row r="824" spans="1:30" ht="12.75" customHeight="1">
      <c r="A824" s="344"/>
      <c r="B824" s="344"/>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44"/>
      <c r="Y824" s="344"/>
      <c r="Z824" s="344"/>
      <c r="AA824" s="344"/>
      <c r="AB824" s="344"/>
      <c r="AC824" s="344"/>
      <c r="AD824" s="344"/>
    </row>
    <row r="825" spans="1:30" ht="12.75" customHeight="1">
      <c r="A825" s="344"/>
      <c r="B825" s="344"/>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44"/>
      <c r="Y825" s="344"/>
      <c r="Z825" s="344"/>
      <c r="AA825" s="344"/>
      <c r="AB825" s="344"/>
      <c r="AC825" s="344"/>
      <c r="AD825" s="344"/>
    </row>
    <row r="826" spans="1:30" ht="12.75" customHeight="1">
      <c r="A826" s="344"/>
      <c r="B826" s="344"/>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44"/>
      <c r="Y826" s="344"/>
      <c r="Z826" s="344"/>
      <c r="AA826" s="344"/>
      <c r="AB826" s="344"/>
      <c r="AC826" s="344"/>
      <c r="AD826" s="344"/>
    </row>
    <row r="827" spans="1:30" ht="12.75" customHeight="1">
      <c r="A827" s="344"/>
      <c r="B827" s="344"/>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row>
    <row r="828" spans="1:30" ht="12.75" customHeight="1">
      <c r="A828" s="344"/>
      <c r="B828" s="344"/>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44"/>
      <c r="Y828" s="344"/>
      <c r="Z828" s="344"/>
      <c r="AA828" s="344"/>
      <c r="AB828" s="344"/>
      <c r="AC828" s="344"/>
      <c r="AD828" s="344"/>
    </row>
    <row r="829" spans="1:30" ht="12.75" customHeight="1">
      <c r="A829" s="344"/>
      <c r="B829" s="344"/>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44"/>
      <c r="Y829" s="344"/>
      <c r="Z829" s="344"/>
      <c r="AA829" s="344"/>
      <c r="AB829" s="344"/>
      <c r="AC829" s="344"/>
      <c r="AD829" s="344"/>
    </row>
    <row r="830" spans="1:30" ht="12.75" customHeight="1">
      <c r="A830" s="344"/>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c r="AD830" s="344"/>
    </row>
    <row r="831" spans="1:30" ht="12.75" customHeight="1">
      <c r="A831" s="344"/>
      <c r="B831" s="344"/>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row>
    <row r="832" spans="1:30" ht="12.75" customHeight="1">
      <c r="A832" s="344"/>
      <c r="B832" s="344"/>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44"/>
      <c r="Y832" s="344"/>
      <c r="Z832" s="344"/>
      <c r="AA832" s="344"/>
      <c r="AB832" s="344"/>
      <c r="AC832" s="344"/>
      <c r="AD832" s="344"/>
    </row>
    <row r="833" spans="1:30" ht="12.75" customHeight="1">
      <c r="A833" s="344"/>
      <c r="B833" s="344"/>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44"/>
      <c r="Y833" s="344"/>
      <c r="Z833" s="344"/>
      <c r="AA833" s="344"/>
      <c r="AB833" s="344"/>
      <c r="AC833" s="344"/>
      <c r="AD833" s="344"/>
    </row>
    <row r="834" spans="1:30" ht="12.75" customHeight="1">
      <c r="A834" s="344"/>
      <c r="B834" s="344"/>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44"/>
      <c r="Y834" s="344"/>
      <c r="Z834" s="344"/>
      <c r="AA834" s="344"/>
      <c r="AB834" s="344"/>
      <c r="AC834" s="344"/>
      <c r="AD834" s="344"/>
    </row>
    <row r="835" spans="1:30" ht="12.75" customHeight="1">
      <c r="A835" s="344"/>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row>
    <row r="836" spans="1:30" ht="12.75" customHeight="1">
      <c r="A836" s="344"/>
      <c r="B836" s="344"/>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44"/>
      <c r="Y836" s="344"/>
      <c r="Z836" s="344"/>
      <c r="AA836" s="344"/>
      <c r="AB836" s="344"/>
      <c r="AC836" s="344"/>
      <c r="AD836" s="344"/>
    </row>
    <row r="837" spans="1:30" ht="12.75" customHeight="1">
      <c r="A837" s="344"/>
      <c r="B837" s="344"/>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44"/>
      <c r="Y837" s="344"/>
      <c r="Z837" s="344"/>
      <c r="AA837" s="344"/>
      <c r="AB837" s="344"/>
      <c r="AC837" s="344"/>
      <c r="AD837" s="344"/>
    </row>
    <row r="838" spans="1:30" ht="12.75" customHeight="1">
      <c r="A838" s="344"/>
      <c r="B838" s="344"/>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44"/>
      <c r="Y838" s="344"/>
      <c r="Z838" s="344"/>
      <c r="AA838" s="344"/>
      <c r="AB838" s="344"/>
      <c r="AC838" s="344"/>
      <c r="AD838" s="344"/>
    </row>
    <row r="839" spans="1:30" ht="12.75" customHeight="1">
      <c r="A839" s="344"/>
      <c r="B839" s="344"/>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44"/>
      <c r="Y839" s="344"/>
      <c r="Z839" s="344"/>
      <c r="AA839" s="344"/>
      <c r="AB839" s="344"/>
      <c r="AC839" s="344"/>
      <c r="AD839" s="344"/>
    </row>
    <row r="840" spans="1:30" ht="12.75" customHeight="1">
      <c r="A840" s="344"/>
      <c r="B840" s="344"/>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44"/>
      <c r="Y840" s="344"/>
      <c r="Z840" s="344"/>
      <c r="AA840" s="344"/>
      <c r="AB840" s="344"/>
      <c r="AC840" s="344"/>
      <c r="AD840" s="344"/>
    </row>
    <row r="841" spans="1:30" ht="12.75" customHeight="1">
      <c r="A841" s="344"/>
      <c r="B841" s="344"/>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44"/>
      <c r="Y841" s="344"/>
      <c r="Z841" s="344"/>
      <c r="AA841" s="344"/>
      <c r="AB841" s="344"/>
      <c r="AC841" s="344"/>
      <c r="AD841" s="344"/>
    </row>
    <row r="842" spans="1:30" ht="12.75" customHeight="1">
      <c r="A842" s="344"/>
      <c r="B842" s="344"/>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44"/>
      <c r="Y842" s="344"/>
      <c r="Z842" s="344"/>
      <c r="AA842" s="344"/>
      <c r="AB842" s="344"/>
      <c r="AC842" s="344"/>
      <c r="AD842" s="344"/>
    </row>
    <row r="843" spans="1:30" ht="12.75" customHeight="1">
      <c r="A843" s="344"/>
      <c r="B843" s="344"/>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44"/>
      <c r="Y843" s="344"/>
      <c r="Z843" s="344"/>
      <c r="AA843" s="344"/>
      <c r="AB843" s="344"/>
      <c r="AC843" s="344"/>
      <c r="AD843" s="344"/>
    </row>
    <row r="844" spans="1:30" ht="12.75" customHeight="1">
      <c r="A844" s="344"/>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row>
    <row r="845" spans="1:30" ht="12.75" customHeight="1">
      <c r="A845" s="344"/>
      <c r="B845" s="344"/>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44"/>
      <c r="Y845" s="344"/>
      <c r="Z845" s="344"/>
      <c r="AA845" s="344"/>
      <c r="AB845" s="344"/>
      <c r="AC845" s="344"/>
      <c r="AD845" s="344"/>
    </row>
    <row r="846" spans="1:30" ht="12.75" customHeight="1">
      <c r="A846" s="344"/>
      <c r="B846" s="344"/>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row>
    <row r="847" spans="1:30" ht="12.75" customHeight="1">
      <c r="A847" s="344"/>
      <c r="B847" s="344"/>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2.75" customHeight="1">
      <c r="A848" s="344"/>
      <c r="B848" s="344"/>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row>
    <row r="849" spans="1:30" ht="12.75" customHeight="1">
      <c r="A849" s="344"/>
      <c r="B849" s="344"/>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44"/>
      <c r="Y849" s="344"/>
      <c r="Z849" s="344"/>
      <c r="AA849" s="344"/>
      <c r="AB849" s="344"/>
      <c r="AC849" s="344"/>
      <c r="AD849" s="344"/>
    </row>
    <row r="850" spans="1:30" ht="12.75" customHeight="1">
      <c r="A850" s="344"/>
      <c r="B850" s="344"/>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44"/>
      <c r="Y850" s="344"/>
      <c r="Z850" s="344"/>
      <c r="AA850" s="344"/>
      <c r="AB850" s="344"/>
      <c r="AC850" s="344"/>
      <c r="AD850" s="344"/>
    </row>
    <row r="851" spans="1:30" ht="12.75" customHeight="1">
      <c r="A851" s="344"/>
      <c r="B851" s="344"/>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44"/>
      <c r="Y851" s="344"/>
      <c r="Z851" s="344"/>
      <c r="AA851" s="344"/>
      <c r="AB851" s="344"/>
      <c r="AC851" s="344"/>
      <c r="AD851" s="344"/>
    </row>
    <row r="852" spans="1:30" ht="12.75" customHeight="1">
      <c r="A852" s="344"/>
      <c r="B852" s="344"/>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4"/>
      <c r="AA852" s="344"/>
      <c r="AB852" s="344"/>
      <c r="AC852" s="344"/>
      <c r="AD852" s="344"/>
    </row>
    <row r="853" spans="1:30" ht="12.75" customHeight="1">
      <c r="A853" s="344"/>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4"/>
    </row>
    <row r="854" spans="1:30" ht="12.75" customHeight="1">
      <c r="A854" s="344"/>
      <c r="B854" s="344"/>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44"/>
      <c r="Y854" s="344"/>
      <c r="Z854" s="344"/>
      <c r="AA854" s="344"/>
      <c r="AB854" s="344"/>
      <c r="AC854" s="344"/>
      <c r="AD854" s="344"/>
    </row>
    <row r="855" spans="1:30" ht="12.75" customHeight="1">
      <c r="A855" s="344"/>
      <c r="B855" s="344"/>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ht="12.75" customHeight="1">
      <c r="A856" s="344"/>
      <c r="B856" s="344"/>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44"/>
      <c r="Y856" s="344"/>
      <c r="Z856" s="344"/>
      <c r="AA856" s="344"/>
      <c r="AB856" s="344"/>
      <c r="AC856" s="344"/>
      <c r="AD856" s="344"/>
    </row>
    <row r="857" spans="1:30" ht="12.75" customHeight="1">
      <c r="A857" s="344"/>
      <c r="B857" s="344"/>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44"/>
      <c r="Y857" s="344"/>
      <c r="Z857" s="344"/>
      <c r="AA857" s="344"/>
      <c r="AB857" s="344"/>
      <c r="AC857" s="344"/>
      <c r="AD857" s="344"/>
    </row>
    <row r="858" spans="1:30" ht="12.75" customHeight="1">
      <c r="A858" s="344"/>
      <c r="B858" s="344"/>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44"/>
      <c r="Y858" s="344"/>
      <c r="Z858" s="344"/>
      <c r="AA858" s="344"/>
      <c r="AB858" s="344"/>
      <c r="AC858" s="344"/>
      <c r="AD858" s="344"/>
    </row>
    <row r="859" spans="1:30" ht="12.75" customHeight="1">
      <c r="A859" s="344"/>
      <c r="B859" s="344"/>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44"/>
      <c r="Y859" s="344"/>
      <c r="Z859" s="344"/>
      <c r="AA859" s="344"/>
      <c r="AB859" s="344"/>
      <c r="AC859" s="344"/>
      <c r="AD859" s="344"/>
    </row>
    <row r="860" spans="1:30" ht="12.75" customHeight="1">
      <c r="A860" s="344"/>
      <c r="B860" s="344"/>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44"/>
      <c r="Y860" s="344"/>
      <c r="Z860" s="344"/>
      <c r="AA860" s="344"/>
      <c r="AB860" s="344"/>
      <c r="AC860" s="344"/>
      <c r="AD860" s="344"/>
    </row>
    <row r="861" spans="1:30" ht="12.75" customHeight="1">
      <c r="A861" s="344"/>
      <c r="B861" s="344"/>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44"/>
      <c r="Y861" s="344"/>
      <c r="Z861" s="344"/>
      <c r="AA861" s="344"/>
      <c r="AB861" s="344"/>
      <c r="AC861" s="344"/>
      <c r="AD861" s="344"/>
    </row>
    <row r="862" spans="1:30" ht="12.75" customHeight="1">
      <c r="A862" s="344"/>
      <c r="B862" s="344"/>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44"/>
      <c r="Y862" s="344"/>
      <c r="Z862" s="344"/>
      <c r="AA862" s="344"/>
      <c r="AB862" s="344"/>
      <c r="AC862" s="344"/>
      <c r="AD862" s="344"/>
    </row>
    <row r="863" spans="1:30" ht="12.75" customHeight="1">
      <c r="A863" s="344"/>
      <c r="B863" s="344"/>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row>
    <row r="864" spans="1:30" ht="12.75" customHeight="1">
      <c r="A864" s="344"/>
      <c r="B864" s="344"/>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44"/>
      <c r="Y864" s="344"/>
      <c r="Z864" s="344"/>
      <c r="AA864" s="344"/>
      <c r="AB864" s="344"/>
      <c r="AC864" s="344"/>
      <c r="AD864" s="344"/>
    </row>
    <row r="865" spans="1:30" ht="12.75" customHeight="1">
      <c r="A865" s="344"/>
      <c r="B865" s="344"/>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44"/>
      <c r="Y865" s="344"/>
      <c r="Z865" s="344"/>
      <c r="AA865" s="344"/>
      <c r="AB865" s="344"/>
      <c r="AC865" s="344"/>
      <c r="AD865" s="344"/>
    </row>
    <row r="866" spans="1:30" ht="12.75" customHeight="1">
      <c r="A866" s="344"/>
      <c r="B866" s="344"/>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44"/>
      <c r="Y866" s="344"/>
      <c r="Z866" s="344"/>
      <c r="AA866" s="344"/>
      <c r="AB866" s="344"/>
      <c r="AC866" s="344"/>
      <c r="AD866" s="344"/>
    </row>
    <row r="867" spans="1:30" ht="12.75" customHeight="1">
      <c r="A867" s="344"/>
      <c r="B867" s="344"/>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44"/>
      <c r="Y867" s="344"/>
      <c r="Z867" s="344"/>
      <c r="AA867" s="344"/>
      <c r="AB867" s="344"/>
      <c r="AC867" s="344"/>
      <c r="AD867" s="344"/>
    </row>
    <row r="868" spans="1:30" ht="12.75" customHeight="1">
      <c r="A868" s="344"/>
      <c r="B868" s="344"/>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44"/>
      <c r="Y868" s="344"/>
      <c r="Z868" s="344"/>
      <c r="AA868" s="344"/>
      <c r="AB868" s="344"/>
      <c r="AC868" s="344"/>
      <c r="AD868" s="344"/>
    </row>
    <row r="869" spans="1:30" ht="12.75" customHeight="1">
      <c r="A869" s="344"/>
      <c r="B869" s="344"/>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4"/>
      <c r="AA869" s="344"/>
      <c r="AB869" s="344"/>
      <c r="AC869" s="344"/>
      <c r="AD869" s="344"/>
    </row>
    <row r="870" spans="1:30" ht="12.75" customHeight="1">
      <c r="A870" s="344"/>
      <c r="B870" s="344"/>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4"/>
      <c r="AA870" s="344"/>
      <c r="AB870" s="344"/>
      <c r="AC870" s="344"/>
      <c r="AD870" s="344"/>
    </row>
    <row r="871" spans="1:30" ht="12.75" customHeight="1">
      <c r="A871" s="344"/>
      <c r="B871" s="344"/>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4"/>
      <c r="AA871" s="344"/>
      <c r="AB871" s="344"/>
      <c r="AC871" s="344"/>
      <c r="AD871" s="344"/>
    </row>
    <row r="872" spans="1:30" ht="12.75" customHeight="1">
      <c r="A872" s="344"/>
      <c r="B872" s="344"/>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44"/>
      <c r="Y872" s="344"/>
      <c r="Z872" s="344"/>
      <c r="AA872" s="344"/>
      <c r="AB872" s="344"/>
      <c r="AC872" s="344"/>
      <c r="AD872" s="344"/>
    </row>
    <row r="873" spans="1:30" ht="12.75" customHeight="1">
      <c r="A873" s="344"/>
      <c r="B873" s="344"/>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44"/>
      <c r="Y873" s="344"/>
      <c r="Z873" s="344"/>
      <c r="AA873" s="344"/>
      <c r="AB873" s="344"/>
      <c r="AC873" s="344"/>
      <c r="AD873" s="344"/>
    </row>
    <row r="874" spans="1:30" ht="12.75" customHeight="1">
      <c r="A874" s="344"/>
      <c r="B874" s="344"/>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44"/>
      <c r="Y874" s="344"/>
      <c r="Z874" s="344"/>
      <c r="AA874" s="344"/>
      <c r="AB874" s="344"/>
      <c r="AC874" s="344"/>
      <c r="AD874" s="344"/>
    </row>
    <row r="875" spans="1:30" ht="12.75" customHeight="1">
      <c r="A875" s="344"/>
      <c r="B875" s="344"/>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44"/>
      <c r="Y875" s="344"/>
      <c r="Z875" s="344"/>
      <c r="AA875" s="344"/>
      <c r="AB875" s="344"/>
      <c r="AC875" s="344"/>
      <c r="AD875" s="344"/>
    </row>
    <row r="876" spans="1:30" ht="12.75" customHeight="1">
      <c r="A876" s="344"/>
      <c r="B876" s="344"/>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44"/>
      <c r="Y876" s="344"/>
      <c r="Z876" s="344"/>
      <c r="AA876" s="344"/>
      <c r="AB876" s="344"/>
      <c r="AC876" s="344"/>
      <c r="AD876" s="344"/>
    </row>
    <row r="877" spans="1:30" ht="12.75" customHeight="1">
      <c r="A877" s="344"/>
      <c r="B877" s="344"/>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44"/>
      <c r="Y877" s="344"/>
      <c r="Z877" s="344"/>
      <c r="AA877" s="344"/>
      <c r="AB877" s="344"/>
      <c r="AC877" s="344"/>
      <c r="AD877" s="344"/>
    </row>
    <row r="878" spans="1:30" ht="12.75" customHeight="1">
      <c r="A878" s="344"/>
      <c r="B878" s="344"/>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row>
    <row r="879" spans="1:30" ht="12.75" customHeight="1">
      <c r="A879" s="344"/>
      <c r="B879" s="344"/>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row>
    <row r="880" spans="1:30" ht="12.75" customHeight="1">
      <c r="A880" s="344"/>
      <c r="B880" s="344"/>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44"/>
      <c r="Y880" s="344"/>
      <c r="Z880" s="344"/>
      <c r="AA880" s="344"/>
      <c r="AB880" s="344"/>
      <c r="AC880" s="344"/>
      <c r="AD880" s="344"/>
    </row>
    <row r="881" spans="1:30" ht="12.75" customHeight="1">
      <c r="A881" s="344"/>
      <c r="B881" s="344"/>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44"/>
      <c r="Y881" s="344"/>
      <c r="Z881" s="344"/>
      <c r="AA881" s="344"/>
      <c r="AB881" s="344"/>
      <c r="AC881" s="344"/>
      <c r="AD881" s="344"/>
    </row>
    <row r="882" spans="1:30" ht="12.75" customHeight="1">
      <c r="A882" s="344"/>
      <c r="B882" s="344"/>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44"/>
      <c r="Y882" s="344"/>
      <c r="Z882" s="344"/>
      <c r="AA882" s="344"/>
      <c r="AB882" s="344"/>
      <c r="AC882" s="344"/>
      <c r="AD882" s="344"/>
    </row>
    <row r="883" spans="1:30" ht="12.75" customHeight="1">
      <c r="A883" s="344"/>
      <c r="B883" s="344"/>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44"/>
      <c r="Y883" s="344"/>
      <c r="Z883" s="344"/>
      <c r="AA883" s="344"/>
      <c r="AB883" s="344"/>
      <c r="AC883" s="344"/>
      <c r="AD883" s="344"/>
    </row>
    <row r="884" spans="1:30" ht="12.75" customHeight="1">
      <c r="A884" s="344"/>
      <c r="B884" s="344"/>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44"/>
      <c r="Y884" s="344"/>
      <c r="Z884" s="344"/>
      <c r="AA884" s="344"/>
      <c r="AB884" s="344"/>
      <c r="AC884" s="344"/>
      <c r="AD884" s="344"/>
    </row>
    <row r="885" spans="1:30" ht="12.75" customHeight="1">
      <c r="A885" s="344"/>
      <c r="B885" s="344"/>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44"/>
      <c r="Y885" s="344"/>
      <c r="Z885" s="344"/>
      <c r="AA885" s="344"/>
      <c r="AB885" s="344"/>
      <c r="AC885" s="344"/>
      <c r="AD885" s="344"/>
    </row>
    <row r="886" spans="1:30" ht="12.75" customHeight="1">
      <c r="A886" s="344"/>
      <c r="B886" s="344"/>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44"/>
      <c r="Y886" s="344"/>
      <c r="Z886" s="344"/>
      <c r="AA886" s="344"/>
      <c r="AB886" s="344"/>
      <c r="AC886" s="344"/>
      <c r="AD886" s="344"/>
    </row>
    <row r="887" spans="1:30" ht="12.75" customHeight="1">
      <c r="A887" s="344"/>
      <c r="B887" s="344"/>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44"/>
      <c r="Y887" s="344"/>
      <c r="Z887" s="344"/>
      <c r="AA887" s="344"/>
      <c r="AB887" s="344"/>
      <c r="AC887" s="344"/>
      <c r="AD887" s="344"/>
    </row>
    <row r="888" spans="1:30" ht="12.75" customHeight="1">
      <c r="A888" s="344"/>
      <c r="B888" s="344"/>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4"/>
      <c r="AA888" s="344"/>
      <c r="AB888" s="344"/>
      <c r="AC888" s="344"/>
      <c r="AD888" s="344"/>
    </row>
    <row r="889" spans="1:30" ht="12.75" customHeight="1">
      <c r="A889" s="344"/>
      <c r="B889" s="344"/>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44"/>
      <c r="Y889" s="344"/>
      <c r="Z889" s="344"/>
      <c r="AA889" s="344"/>
      <c r="AB889" s="344"/>
      <c r="AC889" s="344"/>
      <c r="AD889" s="344"/>
    </row>
    <row r="890" spans="1:30" ht="12.75" customHeight="1">
      <c r="A890" s="344"/>
      <c r="B890" s="344"/>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44"/>
      <c r="Y890" s="344"/>
      <c r="Z890" s="344"/>
      <c r="AA890" s="344"/>
      <c r="AB890" s="344"/>
      <c r="AC890" s="344"/>
      <c r="AD890" s="344"/>
    </row>
    <row r="891" spans="1:30" ht="12.75" customHeight="1">
      <c r="A891" s="344"/>
      <c r="B891" s="344"/>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44"/>
      <c r="Y891" s="344"/>
      <c r="Z891" s="344"/>
      <c r="AA891" s="344"/>
      <c r="AB891" s="344"/>
      <c r="AC891" s="344"/>
      <c r="AD891" s="344"/>
    </row>
    <row r="892" spans="1:30" ht="12.75" customHeight="1">
      <c r="A892" s="344"/>
      <c r="B892" s="344"/>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44"/>
      <c r="Y892" s="344"/>
      <c r="Z892" s="344"/>
      <c r="AA892" s="344"/>
      <c r="AB892" s="344"/>
      <c r="AC892" s="344"/>
      <c r="AD892" s="344"/>
    </row>
    <row r="893" spans="1:30" ht="12.75" customHeight="1">
      <c r="A893" s="344"/>
      <c r="B893" s="344"/>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44"/>
      <c r="Y893" s="344"/>
      <c r="Z893" s="344"/>
      <c r="AA893" s="344"/>
      <c r="AB893" s="344"/>
      <c r="AC893" s="344"/>
      <c r="AD893" s="344"/>
    </row>
    <row r="894" spans="1:30" ht="12.75" customHeight="1">
      <c r="A894" s="344"/>
      <c r="B894" s="344"/>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2.75" customHeight="1">
      <c r="A895" s="344"/>
      <c r="B895" s="344"/>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row>
    <row r="896" spans="1:30" ht="12.75" customHeight="1">
      <c r="A896" s="344"/>
      <c r="B896" s="344"/>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row>
    <row r="897" spans="1:30" ht="12.75" customHeight="1">
      <c r="A897" s="344"/>
      <c r="B897" s="344"/>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row>
    <row r="898" spans="1:30" ht="12.75" customHeight="1">
      <c r="A898" s="344"/>
      <c r="B898" s="344"/>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44"/>
      <c r="Y898" s="344"/>
      <c r="Z898" s="344"/>
      <c r="AA898" s="344"/>
      <c r="AB898" s="344"/>
      <c r="AC898" s="344"/>
      <c r="AD898" s="344"/>
    </row>
    <row r="899" spans="1:30" ht="12.75" customHeight="1">
      <c r="A899" s="344"/>
      <c r="B899" s="344"/>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44"/>
      <c r="Y899" s="344"/>
      <c r="Z899" s="344"/>
      <c r="AA899" s="344"/>
      <c r="AB899" s="344"/>
      <c r="AC899" s="344"/>
      <c r="AD899" s="344"/>
    </row>
    <row r="900" spans="1:30" ht="12.75" customHeight="1">
      <c r="A900" s="344"/>
      <c r="B900" s="344"/>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44"/>
      <c r="Y900" s="344"/>
      <c r="Z900" s="344"/>
      <c r="AA900" s="344"/>
      <c r="AB900" s="344"/>
      <c r="AC900" s="344"/>
      <c r="AD900" s="344"/>
    </row>
    <row r="901" spans="1:30" ht="12.75" customHeight="1">
      <c r="A901" s="344"/>
      <c r="B901" s="344"/>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44"/>
      <c r="Y901" s="344"/>
      <c r="Z901" s="344"/>
      <c r="AA901" s="344"/>
      <c r="AB901" s="344"/>
      <c r="AC901" s="344"/>
      <c r="AD901" s="344"/>
    </row>
    <row r="902" spans="1:30" ht="12.75" customHeight="1">
      <c r="A902" s="344"/>
      <c r="B902" s="344"/>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44"/>
      <c r="Y902" s="344"/>
      <c r="Z902" s="344"/>
      <c r="AA902" s="344"/>
      <c r="AB902" s="344"/>
      <c r="AC902" s="344"/>
      <c r="AD902" s="344"/>
    </row>
    <row r="903" spans="1:30" ht="12.75" customHeight="1">
      <c r="A903" s="344"/>
      <c r="B903" s="344"/>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2.75" customHeight="1">
      <c r="A904" s="344"/>
      <c r="B904" s="344"/>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44"/>
      <c r="Y904" s="344"/>
      <c r="Z904" s="344"/>
      <c r="AA904" s="344"/>
      <c r="AB904" s="344"/>
      <c r="AC904" s="344"/>
      <c r="AD904" s="344"/>
    </row>
    <row r="905" spans="1:30" ht="12.75" customHeight="1">
      <c r="A905" s="344"/>
      <c r="B905" s="344"/>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row>
    <row r="906" spans="1:30" ht="12.75" customHeight="1">
      <c r="A906" s="344"/>
      <c r="B906" s="344"/>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4"/>
      <c r="AA906" s="344"/>
      <c r="AB906" s="344"/>
      <c r="AC906" s="344"/>
      <c r="AD906" s="344"/>
    </row>
    <row r="907" spans="1:30" ht="12.75" customHeight="1">
      <c r="A907" s="344"/>
      <c r="B907" s="344"/>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44"/>
      <c r="Y907" s="344"/>
      <c r="Z907" s="344"/>
      <c r="AA907" s="344"/>
      <c r="AB907" s="344"/>
      <c r="AC907" s="344"/>
      <c r="AD907" s="344"/>
    </row>
    <row r="908" spans="1:30" ht="12.75" customHeight="1">
      <c r="A908" s="344"/>
      <c r="B908" s="344"/>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44"/>
      <c r="Y908" s="344"/>
      <c r="Z908" s="344"/>
      <c r="AA908" s="344"/>
      <c r="AB908" s="344"/>
      <c r="AC908" s="344"/>
      <c r="AD908" s="344"/>
    </row>
    <row r="909" spans="1:30" ht="12.75" customHeight="1">
      <c r="A909" s="344"/>
      <c r="B909" s="344"/>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44"/>
      <c r="Y909" s="344"/>
      <c r="Z909" s="344"/>
      <c r="AA909" s="344"/>
      <c r="AB909" s="344"/>
      <c r="AC909" s="344"/>
      <c r="AD909" s="344"/>
    </row>
    <row r="910" spans="1:30" ht="12.75" customHeight="1">
      <c r="A910" s="344"/>
      <c r="B910" s="344"/>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44"/>
      <c r="Y910" s="344"/>
      <c r="Z910" s="344"/>
      <c r="AA910" s="344"/>
      <c r="AB910" s="344"/>
      <c r="AC910" s="344"/>
      <c r="AD910" s="344"/>
    </row>
    <row r="911" spans="1:30" ht="12.75" customHeight="1">
      <c r="A911" s="344"/>
      <c r="B911" s="344"/>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44"/>
      <c r="Y911" s="344"/>
      <c r="Z911" s="344"/>
      <c r="AA911" s="344"/>
      <c r="AB911" s="344"/>
      <c r="AC911" s="344"/>
      <c r="AD911" s="344"/>
    </row>
    <row r="912" spans="1:30" ht="12.75" customHeight="1">
      <c r="A912" s="344"/>
      <c r="B912" s="344"/>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44"/>
      <c r="Y912" s="344"/>
      <c r="Z912" s="344"/>
      <c r="AA912" s="344"/>
      <c r="AB912" s="344"/>
      <c r="AC912" s="344"/>
      <c r="AD912" s="344"/>
    </row>
    <row r="913" spans="1:30" ht="12.75" customHeight="1">
      <c r="A913" s="344"/>
      <c r="B913" s="344"/>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44"/>
      <c r="Y913" s="344"/>
      <c r="Z913" s="344"/>
      <c r="AA913" s="344"/>
      <c r="AB913" s="344"/>
      <c r="AC913" s="344"/>
      <c r="AD913" s="344"/>
    </row>
    <row r="914" spans="1:30" ht="12.75" customHeight="1">
      <c r="A914" s="344"/>
      <c r="B914" s="344"/>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row>
    <row r="915" spans="1:30" ht="12.75" customHeight="1">
      <c r="A915" s="344"/>
      <c r="B915" s="344"/>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44"/>
      <c r="Y915" s="344"/>
      <c r="Z915" s="344"/>
      <c r="AA915" s="344"/>
      <c r="AB915" s="344"/>
      <c r="AC915" s="344"/>
      <c r="AD915" s="344"/>
    </row>
    <row r="916" spans="1:30" ht="12.75" customHeight="1">
      <c r="A916" s="344"/>
      <c r="B916" s="344"/>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44"/>
      <c r="Y916" s="344"/>
      <c r="Z916" s="344"/>
      <c r="AA916" s="344"/>
      <c r="AB916" s="344"/>
      <c r="AC916" s="344"/>
      <c r="AD916" s="344"/>
    </row>
    <row r="917" spans="1:30" ht="12.75" customHeight="1">
      <c r="A917" s="344"/>
      <c r="B917" s="344"/>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44"/>
      <c r="Y917" s="344"/>
      <c r="Z917" s="344"/>
      <c r="AA917" s="344"/>
      <c r="AB917" s="344"/>
      <c r="AC917" s="344"/>
      <c r="AD917" s="344"/>
    </row>
    <row r="918" spans="1:30" ht="12.75" customHeight="1">
      <c r="A918" s="344"/>
      <c r="B918" s="344"/>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44"/>
      <c r="Y918" s="344"/>
      <c r="Z918" s="344"/>
      <c r="AA918" s="344"/>
      <c r="AB918" s="344"/>
      <c r="AC918" s="344"/>
      <c r="AD918" s="344"/>
    </row>
    <row r="919" spans="1:30" ht="12.75" customHeight="1">
      <c r="A919" s="344"/>
      <c r="B919" s="344"/>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44"/>
      <c r="Y919" s="344"/>
      <c r="Z919" s="344"/>
      <c r="AA919" s="344"/>
      <c r="AB919" s="344"/>
      <c r="AC919" s="344"/>
      <c r="AD919" s="344"/>
    </row>
    <row r="920" spans="1:30" ht="12.75" customHeight="1">
      <c r="A920" s="344"/>
      <c r="B920" s="344"/>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44"/>
      <c r="Y920" s="344"/>
      <c r="Z920" s="344"/>
      <c r="AA920" s="344"/>
      <c r="AB920" s="344"/>
      <c r="AC920" s="344"/>
      <c r="AD920" s="344"/>
    </row>
    <row r="921" spans="1:30" ht="12.75" customHeight="1">
      <c r="A921" s="344"/>
      <c r="B921" s="344"/>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44"/>
      <c r="Y921" s="344"/>
      <c r="Z921" s="344"/>
      <c r="AA921" s="344"/>
      <c r="AB921" s="344"/>
      <c r="AC921" s="344"/>
      <c r="AD921" s="344"/>
    </row>
    <row r="922" spans="1:30" ht="12.75" customHeight="1">
      <c r="A922" s="344"/>
      <c r="B922" s="344"/>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44"/>
      <c r="Y922" s="344"/>
      <c r="Z922" s="344"/>
      <c r="AA922" s="344"/>
      <c r="AB922" s="344"/>
      <c r="AC922" s="344"/>
      <c r="AD922" s="344"/>
    </row>
    <row r="923" spans="1:30" ht="12.75" customHeight="1">
      <c r="A923" s="344"/>
      <c r="B923" s="344"/>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44"/>
      <c r="Y923" s="344"/>
      <c r="Z923" s="344"/>
      <c r="AA923" s="344"/>
      <c r="AB923" s="344"/>
      <c r="AC923" s="344"/>
      <c r="AD923" s="344"/>
    </row>
    <row r="924" spans="1:30" ht="12.75" customHeight="1">
      <c r="A924" s="344"/>
      <c r="B924" s="344"/>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44"/>
      <c r="Y924" s="344"/>
      <c r="Z924" s="344"/>
      <c r="AA924" s="344"/>
      <c r="AB924" s="344"/>
      <c r="AC924" s="344"/>
      <c r="AD924" s="344"/>
    </row>
    <row r="925" spans="1:30" ht="12.75" customHeight="1">
      <c r="A925" s="344"/>
      <c r="B925" s="344"/>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44"/>
      <c r="Y925" s="344"/>
      <c r="Z925" s="344"/>
      <c r="AA925" s="344"/>
      <c r="AB925" s="344"/>
      <c r="AC925" s="344"/>
      <c r="AD925" s="344"/>
    </row>
    <row r="926" spans="1:30" ht="12.75" customHeight="1">
      <c r="A926" s="344"/>
      <c r="B926" s="344"/>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44"/>
      <c r="Y926" s="344"/>
      <c r="Z926" s="344"/>
      <c r="AA926" s="344"/>
      <c r="AB926" s="344"/>
      <c r="AC926" s="344"/>
      <c r="AD926" s="344"/>
    </row>
    <row r="927" spans="1:30" ht="12.75" customHeight="1">
      <c r="A927" s="344"/>
      <c r="B927" s="344"/>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44"/>
      <c r="Y927" s="344"/>
      <c r="Z927" s="344"/>
      <c r="AA927" s="344"/>
      <c r="AB927" s="344"/>
      <c r="AC927" s="344"/>
      <c r="AD927" s="344"/>
    </row>
    <row r="928" spans="1:30" ht="12.75" customHeight="1">
      <c r="A928" s="344"/>
      <c r="B928" s="344"/>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44"/>
      <c r="Y928" s="344"/>
      <c r="Z928" s="344"/>
      <c r="AA928" s="344"/>
      <c r="AB928" s="344"/>
      <c r="AC928" s="344"/>
      <c r="AD928" s="344"/>
    </row>
    <row r="929" spans="1:30" ht="12.75" customHeight="1">
      <c r="A929" s="344"/>
      <c r="B929" s="344"/>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44"/>
      <c r="Y929" s="344"/>
      <c r="Z929" s="344"/>
      <c r="AA929" s="344"/>
      <c r="AB929" s="344"/>
      <c r="AC929" s="344"/>
      <c r="AD929" s="344"/>
    </row>
    <row r="930" spans="1:30" ht="12.75" customHeight="1">
      <c r="A930" s="344"/>
      <c r="B930" s="344"/>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row>
    <row r="931" spans="1:30" ht="12.75" customHeight="1">
      <c r="A931" s="344"/>
      <c r="B931" s="344"/>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44"/>
      <c r="Y931" s="344"/>
      <c r="Z931" s="344"/>
      <c r="AA931" s="344"/>
      <c r="AB931" s="344"/>
      <c r="AC931" s="344"/>
      <c r="AD931" s="344"/>
    </row>
    <row r="932" spans="1:30" ht="12.75" customHeight="1">
      <c r="A932" s="344"/>
      <c r="B932" s="344"/>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row>
    <row r="933" spans="1:30" ht="12.75" customHeight="1">
      <c r="A933" s="344"/>
      <c r="B933" s="344"/>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44"/>
      <c r="Y933" s="344"/>
      <c r="Z933" s="344"/>
      <c r="AA933" s="344"/>
      <c r="AB933" s="344"/>
      <c r="AC933" s="344"/>
      <c r="AD933" s="344"/>
    </row>
    <row r="934" spans="1:30" ht="12.75" customHeight="1">
      <c r="A934" s="344"/>
      <c r="B934" s="344"/>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44"/>
      <c r="Y934" s="344"/>
      <c r="Z934" s="344"/>
      <c r="AA934" s="344"/>
      <c r="AB934" s="344"/>
      <c r="AC934" s="344"/>
      <c r="AD934" s="344"/>
    </row>
    <row r="935" spans="1:30" ht="12.75" customHeight="1">
      <c r="A935" s="344"/>
      <c r="B935" s="344"/>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44"/>
      <c r="Y935" s="344"/>
      <c r="Z935" s="344"/>
      <c r="AA935" s="344"/>
      <c r="AB935" s="344"/>
      <c r="AC935" s="344"/>
      <c r="AD935" s="344"/>
    </row>
    <row r="936" spans="1:30" ht="12.75" customHeight="1">
      <c r="A936" s="344"/>
      <c r="B936" s="344"/>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44"/>
      <c r="Y936" s="344"/>
      <c r="Z936" s="344"/>
      <c r="AA936" s="344"/>
      <c r="AB936" s="344"/>
      <c r="AC936" s="344"/>
      <c r="AD936" s="344"/>
    </row>
    <row r="937" spans="1:30" ht="12.75" customHeight="1">
      <c r="A937" s="344"/>
      <c r="B937" s="344"/>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44"/>
      <c r="Y937" s="344"/>
      <c r="Z937" s="344"/>
      <c r="AA937" s="344"/>
      <c r="AB937" s="344"/>
      <c r="AC937" s="344"/>
      <c r="AD937" s="344"/>
    </row>
    <row r="938" spans="1:30" ht="12.75" customHeight="1">
      <c r="A938" s="344"/>
      <c r="B938" s="344"/>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44"/>
      <c r="Y938" s="344"/>
      <c r="Z938" s="344"/>
      <c r="AA938" s="344"/>
      <c r="AB938" s="344"/>
      <c r="AC938" s="344"/>
      <c r="AD938" s="344"/>
    </row>
    <row r="939" spans="1:30" ht="12.75" customHeight="1">
      <c r="A939" s="344"/>
      <c r="B939" s="344"/>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44"/>
      <c r="Y939" s="344"/>
      <c r="Z939" s="344"/>
      <c r="AA939" s="344"/>
      <c r="AB939" s="344"/>
      <c r="AC939" s="344"/>
      <c r="AD939" s="344"/>
    </row>
    <row r="940" spans="1:30" ht="12.75" customHeight="1">
      <c r="A940" s="344"/>
      <c r="B940" s="344"/>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44"/>
      <c r="Y940" s="344"/>
      <c r="Z940" s="344"/>
      <c r="AA940" s="344"/>
      <c r="AB940" s="344"/>
      <c r="AC940" s="344"/>
      <c r="AD940" s="344"/>
    </row>
    <row r="941" spans="1:30" ht="12.75" customHeight="1">
      <c r="A941" s="344"/>
      <c r="B941" s="344"/>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44"/>
      <c r="Y941" s="344"/>
      <c r="Z941" s="344"/>
      <c r="AA941" s="344"/>
      <c r="AB941" s="344"/>
      <c r="AC941" s="344"/>
      <c r="AD941" s="344"/>
    </row>
    <row r="942" spans="1:30" ht="12.75" customHeight="1">
      <c r="A942" s="344"/>
      <c r="B942" s="344"/>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44"/>
      <c r="Y942" s="344"/>
      <c r="Z942" s="344"/>
      <c r="AA942" s="344"/>
      <c r="AB942" s="344"/>
      <c r="AC942" s="344"/>
      <c r="AD942" s="344"/>
    </row>
    <row r="943" spans="1:30" ht="12.75" customHeight="1">
      <c r="A943" s="344"/>
      <c r="B943" s="344"/>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44"/>
      <c r="Y943" s="344"/>
      <c r="Z943" s="344"/>
      <c r="AA943" s="344"/>
      <c r="AB943" s="344"/>
      <c r="AC943" s="344"/>
      <c r="AD943" s="344"/>
    </row>
    <row r="944" spans="1:30" ht="12.75" customHeight="1">
      <c r="A944" s="344"/>
      <c r="B944" s="344"/>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44"/>
      <c r="Y944" s="344"/>
      <c r="Z944" s="344"/>
      <c r="AA944" s="344"/>
      <c r="AB944" s="344"/>
      <c r="AC944" s="344"/>
      <c r="AD944" s="344"/>
    </row>
    <row r="945" spans="1:30" ht="12.75" customHeight="1">
      <c r="A945" s="344"/>
      <c r="B945" s="344"/>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44"/>
      <c r="Y945" s="344"/>
      <c r="Z945" s="344"/>
      <c r="AA945" s="344"/>
      <c r="AB945" s="344"/>
      <c r="AC945" s="344"/>
      <c r="AD945" s="344"/>
    </row>
    <row r="946" spans="1:30" ht="12.75" customHeight="1">
      <c r="A946" s="344"/>
      <c r="B946" s="344"/>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44"/>
      <c r="Y946" s="344"/>
      <c r="Z946" s="344"/>
      <c r="AA946" s="344"/>
      <c r="AB946" s="344"/>
      <c r="AC946" s="344"/>
      <c r="AD946" s="344"/>
    </row>
    <row r="947" spans="1:30" ht="12.75" customHeight="1">
      <c r="A947" s="344"/>
      <c r="B947" s="344"/>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row>
    <row r="948" spans="1:30" ht="12.75" customHeight="1">
      <c r="A948" s="344"/>
      <c r="B948" s="344"/>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row>
    <row r="949" spans="1:30" ht="12.75" customHeight="1">
      <c r="A949" s="344"/>
      <c r="B949" s="344"/>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row>
    <row r="950" spans="1:30" ht="12.75" customHeight="1">
      <c r="A950" s="344"/>
      <c r="B950" s="344"/>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row>
    <row r="951" spans="1:30" ht="12.75" customHeight="1">
      <c r="A951" s="344"/>
      <c r="B951" s="344"/>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4"/>
      <c r="AA951" s="344"/>
      <c r="AB951" s="344"/>
      <c r="AC951" s="344"/>
      <c r="AD951" s="344"/>
    </row>
    <row r="952" spans="1:30" ht="12.75" customHeight="1">
      <c r="A952" s="344"/>
      <c r="B952" s="344"/>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44"/>
      <c r="Y952" s="344"/>
      <c r="Z952" s="344"/>
      <c r="AA952" s="344"/>
      <c r="AB952" s="344"/>
      <c r="AC952" s="344"/>
      <c r="AD952" s="344"/>
    </row>
    <row r="953" spans="1:30" ht="12.75" customHeight="1">
      <c r="A953" s="344"/>
      <c r="B953" s="344"/>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44"/>
      <c r="Y953" s="344"/>
      <c r="Z953" s="344"/>
      <c r="AA953" s="344"/>
      <c r="AB953" s="344"/>
      <c r="AC953" s="344"/>
      <c r="AD953" s="344"/>
    </row>
    <row r="954" spans="1:30" ht="12.75" customHeight="1">
      <c r="A954" s="344"/>
      <c r="B954" s="344"/>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44"/>
      <c r="Y954" s="344"/>
      <c r="Z954" s="344"/>
      <c r="AA954" s="344"/>
      <c r="AB954" s="344"/>
      <c r="AC954" s="344"/>
      <c r="AD954" s="344"/>
    </row>
    <row r="955" spans="1:30" ht="12.75" customHeight="1">
      <c r="A955" s="344"/>
      <c r="B955" s="344"/>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44"/>
      <c r="Y955" s="344"/>
      <c r="Z955" s="344"/>
      <c r="AA955" s="344"/>
      <c r="AB955" s="344"/>
      <c r="AC955" s="344"/>
      <c r="AD955" s="344"/>
    </row>
    <row r="956" spans="1:30" ht="12.75" customHeight="1">
      <c r="A956" s="344"/>
      <c r="B956" s="344"/>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44"/>
      <c r="Y956" s="344"/>
      <c r="Z956" s="344"/>
      <c r="AA956" s="344"/>
      <c r="AB956" s="344"/>
      <c r="AC956" s="344"/>
      <c r="AD956" s="344"/>
    </row>
    <row r="957" spans="1:30" ht="12.75" customHeight="1">
      <c r="A957" s="344"/>
      <c r="B957" s="344"/>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ht="12.75" customHeight="1">
      <c r="A958" s="344"/>
      <c r="B958" s="344"/>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44"/>
      <c r="Y958" s="344"/>
      <c r="Z958" s="344"/>
      <c r="AA958" s="344"/>
      <c r="AB958" s="344"/>
      <c r="AC958" s="344"/>
      <c r="AD958" s="344"/>
    </row>
    <row r="959" spans="1:30" ht="12.75" customHeight="1">
      <c r="A959" s="344"/>
      <c r="B959" s="344"/>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44"/>
      <c r="Y959" s="344"/>
      <c r="Z959" s="344"/>
      <c r="AA959" s="344"/>
      <c r="AB959" s="344"/>
      <c r="AC959" s="344"/>
      <c r="AD959" s="344"/>
    </row>
    <row r="960" spans="1:30" ht="12.75" customHeight="1">
      <c r="A960" s="344"/>
      <c r="B960" s="344"/>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44"/>
      <c r="Y960" s="344"/>
      <c r="Z960" s="344"/>
      <c r="AA960" s="344"/>
      <c r="AB960" s="344"/>
      <c r="AC960" s="344"/>
      <c r="AD960" s="344"/>
    </row>
    <row r="961" spans="1:30" ht="12.75" customHeight="1">
      <c r="A961" s="344"/>
      <c r="B961" s="344"/>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row>
    <row r="962" spans="1:30" ht="12.75" customHeight="1">
      <c r="A962" s="344"/>
      <c r="B962" s="344"/>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44"/>
      <c r="Y962" s="344"/>
      <c r="Z962" s="344"/>
      <c r="AA962" s="344"/>
      <c r="AB962" s="344"/>
      <c r="AC962" s="344"/>
      <c r="AD962" s="344"/>
    </row>
    <row r="963" spans="1:30" ht="12.75" customHeight="1">
      <c r="A963" s="344"/>
      <c r="B963" s="344"/>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44"/>
      <c r="Y963" s="344"/>
      <c r="Z963" s="344"/>
      <c r="AA963" s="344"/>
      <c r="AB963" s="344"/>
      <c r="AC963" s="344"/>
      <c r="AD963" s="344"/>
    </row>
    <row r="964" spans="1:30" ht="12.75" customHeight="1">
      <c r="A964" s="344"/>
      <c r="B964" s="344"/>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44"/>
      <c r="Y964" s="344"/>
      <c r="Z964" s="344"/>
      <c r="AA964" s="344"/>
      <c r="AB964" s="344"/>
      <c r="AC964" s="344"/>
      <c r="AD964" s="344"/>
    </row>
    <row r="965" spans="1:30" ht="12.75" customHeight="1">
      <c r="A965" s="344"/>
      <c r="B965" s="344"/>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44"/>
      <c r="Y965" s="344"/>
      <c r="Z965" s="344"/>
      <c r="AA965" s="344"/>
      <c r="AB965" s="344"/>
      <c r="AC965" s="344"/>
      <c r="AD965" s="344"/>
    </row>
    <row r="966" spans="1:30" ht="12.75" customHeight="1">
      <c r="A966" s="344"/>
      <c r="B966" s="344"/>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row>
    <row r="967" spans="1:30" ht="12.75" customHeight="1">
      <c r="A967" s="344"/>
      <c r="B967" s="344"/>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44"/>
      <c r="Y967" s="344"/>
      <c r="Z967" s="344"/>
      <c r="AA967" s="344"/>
      <c r="AB967" s="344"/>
      <c r="AC967" s="344"/>
      <c r="AD967" s="344"/>
    </row>
    <row r="968" spans="1:30" ht="12.75" customHeight="1">
      <c r="A968" s="344"/>
      <c r="B968" s="344"/>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44"/>
      <c r="Y968" s="344"/>
      <c r="Z968" s="344"/>
      <c r="AA968" s="344"/>
      <c r="AB968" s="344"/>
      <c r="AC968" s="344"/>
      <c r="AD968" s="344"/>
    </row>
    <row r="969" spans="1:30" ht="12.75" customHeight="1">
      <c r="A969" s="344"/>
      <c r="B969" s="344"/>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44"/>
      <c r="Y969" s="344"/>
      <c r="Z969" s="344"/>
      <c r="AA969" s="344"/>
      <c r="AB969" s="344"/>
      <c r="AC969" s="344"/>
      <c r="AD969" s="344"/>
    </row>
    <row r="970" spans="1:30" ht="12.75" customHeight="1">
      <c r="A970" s="344"/>
      <c r="B970" s="344"/>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4"/>
      <c r="AA970" s="344"/>
      <c r="AB970" s="344"/>
      <c r="AC970" s="344"/>
      <c r="AD970" s="344"/>
    </row>
    <row r="971" spans="1:30" ht="12.75" customHeight="1">
      <c r="A971" s="344"/>
      <c r="B971" s="344"/>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4"/>
      <c r="AA971" s="344"/>
      <c r="AB971" s="344"/>
      <c r="AC971" s="344"/>
      <c r="AD971" s="344"/>
    </row>
    <row r="972" spans="1:30" ht="12.75" customHeight="1">
      <c r="A972" s="344"/>
      <c r="B972" s="344"/>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4"/>
      <c r="AA972" s="344"/>
      <c r="AB972" s="344"/>
      <c r="AC972" s="344"/>
      <c r="AD972" s="344"/>
    </row>
    <row r="973" spans="1:30" ht="12.75" customHeight="1">
      <c r="A973" s="344"/>
      <c r="B973" s="344"/>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44"/>
      <c r="Y973" s="344"/>
      <c r="Z973" s="344"/>
      <c r="AA973" s="344"/>
      <c r="AB973" s="344"/>
      <c r="AC973" s="344"/>
      <c r="AD973" s="344"/>
    </row>
    <row r="974" spans="1:30" ht="12.75" customHeight="1">
      <c r="A974" s="344"/>
      <c r="B974" s="344"/>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44"/>
      <c r="Y974" s="344"/>
      <c r="Z974" s="344"/>
      <c r="AA974" s="344"/>
      <c r="AB974" s="344"/>
      <c r="AC974" s="344"/>
      <c r="AD974" s="344"/>
    </row>
    <row r="975" spans="1:30" ht="12.75" customHeight="1">
      <c r="A975" s="344"/>
      <c r="B975" s="344"/>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44"/>
      <c r="Y975" s="344"/>
      <c r="Z975" s="344"/>
      <c r="AA975" s="344"/>
      <c r="AB975" s="344"/>
      <c r="AC975" s="344"/>
      <c r="AD975" s="344"/>
    </row>
    <row r="976" spans="1:30" ht="12.75" customHeight="1">
      <c r="A976" s="344"/>
      <c r="B976" s="344"/>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44"/>
      <c r="Y976" s="344"/>
      <c r="Z976" s="344"/>
      <c r="AA976" s="344"/>
      <c r="AB976" s="344"/>
      <c r="AC976" s="344"/>
      <c r="AD976" s="344"/>
    </row>
    <row r="977" spans="1:30" ht="12.75" customHeight="1">
      <c r="A977" s="344"/>
      <c r="B977" s="344"/>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row>
    <row r="978" spans="1:30" ht="12.75" customHeight="1">
      <c r="A978" s="344"/>
      <c r="B978" s="344"/>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44"/>
      <c r="Y978" s="344"/>
      <c r="Z978" s="344"/>
      <c r="AA978" s="344"/>
      <c r="AB978" s="344"/>
      <c r="AC978" s="344"/>
      <c r="AD978" s="344"/>
    </row>
    <row r="979" spans="1:30" ht="12.75" customHeight="1">
      <c r="A979" s="344"/>
      <c r="B979" s="344"/>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44"/>
      <c r="Y979" s="344"/>
      <c r="Z979" s="344"/>
      <c r="AA979" s="344"/>
      <c r="AB979" s="344"/>
      <c r="AC979" s="344"/>
      <c r="AD979" s="344"/>
    </row>
    <row r="980" spans="1:30" ht="12.75" customHeight="1">
      <c r="A980" s="344"/>
      <c r="B980" s="344"/>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44"/>
      <c r="Y980" s="344"/>
      <c r="Z980" s="344"/>
      <c r="AA980" s="344"/>
      <c r="AB980" s="344"/>
      <c r="AC980" s="344"/>
      <c r="AD980" s="344"/>
    </row>
    <row r="981" spans="1:30" ht="12.75" customHeight="1">
      <c r="A981" s="344"/>
      <c r="B981" s="344"/>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4"/>
      <c r="AA981" s="344"/>
      <c r="AB981" s="344"/>
      <c r="AC981" s="344"/>
      <c r="AD981" s="344"/>
    </row>
    <row r="982" spans="1:30" ht="12.75" customHeight="1">
      <c r="A982" s="344"/>
      <c r="B982" s="344"/>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44"/>
      <c r="Y982" s="344"/>
      <c r="Z982" s="344"/>
      <c r="AA982" s="344"/>
      <c r="AB982" s="344"/>
      <c r="AC982" s="344"/>
      <c r="AD982" s="344"/>
    </row>
    <row r="983" spans="1:30" ht="12.75" customHeight="1">
      <c r="A983" s="344"/>
      <c r="B983" s="344"/>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44"/>
      <c r="Y983" s="344"/>
      <c r="Z983" s="344"/>
      <c r="AA983" s="344"/>
      <c r="AB983" s="344"/>
      <c r="AC983" s="344"/>
      <c r="AD983" s="344"/>
    </row>
    <row r="984" spans="1:30" ht="12.75" customHeight="1">
      <c r="A984" s="344"/>
      <c r="B984" s="344"/>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row>
    <row r="985" spans="1:30" ht="12.75" customHeight="1">
      <c r="A985" s="344"/>
      <c r="B985" s="344"/>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44"/>
      <c r="Y985" s="344"/>
      <c r="Z985" s="344"/>
      <c r="AA985" s="344"/>
      <c r="AB985" s="344"/>
      <c r="AC985" s="344"/>
      <c r="AD985" s="344"/>
    </row>
    <row r="986" spans="1:30" ht="12.75" customHeight="1">
      <c r="A986" s="344"/>
      <c r="B986" s="344"/>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44"/>
      <c r="Y986" s="344"/>
      <c r="Z986" s="344"/>
      <c r="AA986" s="344"/>
      <c r="AB986" s="344"/>
      <c r="AC986" s="344"/>
      <c r="AD986" s="344"/>
    </row>
    <row r="987" spans="1:30" ht="12.75" customHeight="1">
      <c r="A987" s="344"/>
      <c r="B987" s="344"/>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44"/>
      <c r="Y987" s="344"/>
      <c r="Z987" s="344"/>
      <c r="AA987" s="344"/>
      <c r="AB987" s="344"/>
      <c r="AC987" s="344"/>
      <c r="AD987" s="344"/>
    </row>
    <row r="988" spans="1:30" ht="12.75" customHeight="1">
      <c r="A988" s="344"/>
      <c r="B988" s="344"/>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44"/>
      <c r="Y988" s="344"/>
      <c r="Z988" s="344"/>
      <c r="AA988" s="344"/>
      <c r="AB988" s="344"/>
      <c r="AC988" s="344"/>
      <c r="AD988" s="344"/>
    </row>
    <row r="989" spans="1:30" ht="12.75" customHeight="1">
      <c r="A989" s="344"/>
      <c r="B989" s="344"/>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44"/>
      <c r="Y989" s="344"/>
      <c r="Z989" s="344"/>
      <c r="AA989" s="344"/>
      <c r="AB989" s="344"/>
      <c r="AC989" s="344"/>
      <c r="AD989" s="344"/>
    </row>
    <row r="990" spans="1:30" ht="12.75" customHeight="1">
      <c r="A990" s="344"/>
      <c r="B990" s="344"/>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44"/>
      <c r="Y990" s="344"/>
      <c r="Z990" s="344"/>
      <c r="AA990" s="344"/>
      <c r="AB990" s="344"/>
      <c r="AC990" s="344"/>
      <c r="AD990" s="344"/>
    </row>
    <row r="991" spans="1:30" ht="12.75" customHeight="1">
      <c r="A991" s="344"/>
      <c r="B991" s="344"/>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4"/>
      <c r="AA991" s="344"/>
      <c r="AB991" s="344"/>
      <c r="AC991" s="344"/>
      <c r="AD991" s="344"/>
    </row>
    <row r="992" spans="1:30" ht="12.75" customHeight="1">
      <c r="A992" s="344"/>
      <c r="B992" s="344"/>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44"/>
      <c r="Y992" s="344"/>
      <c r="Z992" s="344"/>
      <c r="AA992" s="344"/>
      <c r="AB992" s="344"/>
      <c r="AC992" s="344"/>
      <c r="AD992" s="344"/>
    </row>
    <row r="993" spans="1:30" ht="12.75" customHeight="1">
      <c r="A993" s="344"/>
      <c r="B993" s="344"/>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44"/>
      <c r="Y993" s="344"/>
      <c r="Z993" s="344"/>
      <c r="AA993" s="344"/>
      <c r="AB993" s="344"/>
      <c r="AC993" s="344"/>
      <c r="AD993" s="344"/>
    </row>
    <row r="994" spans="1:30" ht="12.75" customHeight="1">
      <c r="A994" s="344"/>
      <c r="B994" s="344"/>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44"/>
      <c r="Y994" s="344"/>
      <c r="Z994" s="344"/>
      <c r="AA994" s="344"/>
      <c r="AB994" s="344"/>
      <c r="AC994" s="344"/>
      <c r="AD994" s="344"/>
    </row>
    <row r="995" spans="1:30" ht="12.75" customHeight="1">
      <c r="A995" s="344"/>
      <c r="B995" s="344"/>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44"/>
      <c r="Y995" s="344"/>
      <c r="Z995" s="344"/>
      <c r="AA995" s="344"/>
      <c r="AB995" s="344"/>
      <c r="AC995" s="344"/>
      <c r="AD995" s="344"/>
    </row>
    <row r="996" spans="1:30" ht="12.75" customHeight="1">
      <c r="A996" s="344"/>
      <c r="B996" s="344"/>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row>
    <row r="997" spans="1:30" ht="12.75" customHeight="1">
      <c r="A997" s="344"/>
      <c r="B997" s="344"/>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row>
    <row r="998" spans="1:30" ht="12.75" customHeight="1">
      <c r="A998" s="344"/>
      <c r="B998" s="344"/>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row>
    <row r="999" spans="1:30" ht="12.75" customHeight="1">
      <c r="A999" s="344"/>
      <c r="B999" s="344"/>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44"/>
      <c r="Y999" s="344"/>
      <c r="Z999" s="344"/>
      <c r="AA999" s="344"/>
      <c r="AB999" s="344"/>
      <c r="AC999" s="344"/>
      <c r="AD999" s="344"/>
    </row>
    <row r="1000" spans="1:30" ht="12.75" customHeight="1">
      <c r="A1000" s="344"/>
      <c r="B1000" s="344"/>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44"/>
      <c r="Y1000" s="344"/>
      <c r="Z1000" s="344"/>
      <c r="AA1000" s="344"/>
      <c r="AB1000" s="344"/>
      <c r="AC1000" s="344"/>
      <c r="AD1000" s="34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7"/>
  <sheetViews>
    <sheetView showGridLines="0" topLeftCell="A26" zoomScale="70" zoomScaleNormal="70" workbookViewId="0">
      <selection activeCell="C124" sqref="C124"/>
    </sheetView>
  </sheetViews>
  <sheetFormatPr defaultColWidth="10.85546875" defaultRowHeight="14.25"/>
  <cols>
    <col min="1" max="1" width="49.7109375" style="68" customWidth="1"/>
    <col min="2" max="5" width="35.7109375" style="68" customWidth="1"/>
    <col min="6" max="6" width="43" style="68" customWidth="1"/>
    <col min="7" max="7" width="41.140625" style="68" customWidth="1"/>
    <col min="8" max="8" width="35.7109375" style="68" customWidth="1"/>
    <col min="9" max="9" width="42.140625" style="68" customWidth="1"/>
    <col min="10" max="13" width="35.7109375" style="68" customWidth="1"/>
    <col min="14" max="14" width="31"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522"/>
      <c r="B1" s="499" t="s">
        <v>182</v>
      </c>
      <c r="C1" s="500"/>
      <c r="D1" s="500"/>
      <c r="E1" s="500"/>
      <c r="F1" s="500"/>
      <c r="G1" s="500"/>
      <c r="H1" s="500"/>
      <c r="I1" s="500"/>
      <c r="J1" s="500"/>
      <c r="K1" s="500"/>
      <c r="L1" s="501"/>
      <c r="M1" s="496" t="s">
        <v>183</v>
      </c>
      <c r="N1" s="497"/>
      <c r="O1" s="498"/>
    </row>
    <row r="2" spans="1:15" s="154" customFormat="1" ht="30.75" customHeight="1" thickBot="1">
      <c r="A2" s="523"/>
      <c r="B2" s="502" t="s">
        <v>184</v>
      </c>
      <c r="C2" s="503"/>
      <c r="D2" s="503"/>
      <c r="E2" s="503"/>
      <c r="F2" s="503"/>
      <c r="G2" s="503"/>
      <c r="H2" s="503"/>
      <c r="I2" s="503"/>
      <c r="J2" s="503"/>
      <c r="K2" s="503"/>
      <c r="L2" s="504"/>
      <c r="M2" s="496" t="s">
        <v>185</v>
      </c>
      <c r="N2" s="497"/>
      <c r="O2" s="498"/>
    </row>
    <row r="3" spans="1:15" s="154" customFormat="1" ht="24" customHeight="1" thickBot="1">
      <c r="A3" s="523"/>
      <c r="B3" s="502" t="s">
        <v>186</v>
      </c>
      <c r="C3" s="503"/>
      <c r="D3" s="503"/>
      <c r="E3" s="503"/>
      <c r="F3" s="503"/>
      <c r="G3" s="503"/>
      <c r="H3" s="503"/>
      <c r="I3" s="503"/>
      <c r="J3" s="503"/>
      <c r="K3" s="503"/>
      <c r="L3" s="504"/>
      <c r="M3" s="496" t="s">
        <v>187</v>
      </c>
      <c r="N3" s="497"/>
      <c r="O3" s="498"/>
    </row>
    <row r="4" spans="1:15" s="154" customFormat="1" ht="21.75" customHeight="1" thickBot="1">
      <c r="A4" s="524"/>
      <c r="B4" s="505" t="s">
        <v>188</v>
      </c>
      <c r="C4" s="506"/>
      <c r="D4" s="506"/>
      <c r="E4" s="506"/>
      <c r="F4" s="506"/>
      <c r="G4" s="506"/>
      <c r="H4" s="506"/>
      <c r="I4" s="506"/>
      <c r="J4" s="506"/>
      <c r="K4" s="506"/>
      <c r="L4" s="507"/>
      <c r="M4" s="496" t="s">
        <v>189</v>
      </c>
      <c r="N4" s="497"/>
      <c r="O4" s="498"/>
    </row>
    <row r="5" spans="1:15" s="154" customFormat="1" ht="21.75" customHeight="1" thickBot="1">
      <c r="A5" s="155"/>
      <c r="B5" s="156"/>
      <c r="C5" s="156"/>
      <c r="D5" s="156"/>
      <c r="E5" s="156"/>
      <c r="F5" s="156"/>
      <c r="G5" s="156"/>
      <c r="H5" s="156"/>
      <c r="I5" s="156"/>
      <c r="J5" s="156"/>
      <c r="K5" s="156"/>
      <c r="L5" s="156"/>
      <c r="M5" s="157"/>
      <c r="N5" s="157"/>
      <c r="O5" s="157"/>
    </row>
    <row r="6" spans="1:15" s="154" customFormat="1" ht="21.75" customHeight="1" thickBot="1">
      <c r="A6" s="526" t="s">
        <v>190</v>
      </c>
      <c r="B6" s="243" t="s">
        <v>191</v>
      </c>
      <c r="C6" s="204" t="s">
        <v>192</v>
      </c>
      <c r="D6" s="243" t="s">
        <v>193</v>
      </c>
      <c r="E6" s="204" t="s">
        <v>192</v>
      </c>
      <c r="F6" s="243" t="s">
        <v>194</v>
      </c>
      <c r="G6" s="205"/>
      <c r="H6" s="243" t="s">
        <v>195</v>
      </c>
      <c r="I6" s="206"/>
      <c r="J6" s="510" t="s">
        <v>196</v>
      </c>
      <c r="K6" s="525"/>
      <c r="L6" s="242" t="s">
        <v>197</v>
      </c>
      <c r="M6" s="540"/>
      <c r="N6" s="540"/>
      <c r="O6" s="540"/>
    </row>
    <row r="7" spans="1:15" s="154" customFormat="1" ht="21.75" customHeight="1" thickBot="1">
      <c r="A7" s="526"/>
      <c r="B7" s="244" t="s">
        <v>198</v>
      </c>
      <c r="C7" s="207"/>
      <c r="D7" s="243" t="s">
        <v>199</v>
      </c>
      <c r="E7" s="208"/>
      <c r="F7" s="243" t="s">
        <v>200</v>
      </c>
      <c r="G7" s="208"/>
      <c r="H7" s="243" t="s">
        <v>201</v>
      </c>
      <c r="I7" s="206"/>
      <c r="J7" s="510"/>
      <c r="K7" s="525"/>
      <c r="L7" s="242" t="s">
        <v>202</v>
      </c>
      <c r="M7" s="540"/>
      <c r="N7" s="540"/>
      <c r="O7" s="540"/>
    </row>
    <row r="8" spans="1:15" s="154" customFormat="1" ht="21.75" customHeight="1" thickBot="1">
      <c r="A8" s="526"/>
      <c r="B8" s="243" t="s">
        <v>203</v>
      </c>
      <c r="C8" s="204"/>
      <c r="D8" s="243" t="s">
        <v>204</v>
      </c>
      <c r="E8" s="208"/>
      <c r="F8" s="243" t="s">
        <v>205</v>
      </c>
      <c r="G8" s="208"/>
      <c r="H8" s="243" t="s">
        <v>206</v>
      </c>
      <c r="I8" s="206"/>
      <c r="J8" s="510"/>
      <c r="K8" s="525"/>
      <c r="L8" s="242" t="s">
        <v>207</v>
      </c>
      <c r="M8" s="540" t="s">
        <v>192</v>
      </c>
      <c r="N8" s="540"/>
      <c r="O8" s="540"/>
    </row>
    <row r="9" spans="1:15" s="154" customFormat="1" ht="21.75" customHeight="1" thickBot="1">
      <c r="A9" s="155"/>
      <c r="B9" s="156"/>
      <c r="C9" s="156"/>
      <c r="D9" s="156"/>
      <c r="E9" s="156"/>
      <c r="F9" s="156"/>
      <c r="G9" s="156"/>
      <c r="H9" s="156"/>
      <c r="I9" s="156"/>
      <c r="J9" s="156"/>
      <c r="K9" s="156"/>
      <c r="L9" s="156"/>
      <c r="M9" s="157"/>
      <c r="N9" s="157"/>
      <c r="O9" s="157"/>
    </row>
    <row r="10" spans="1:15" ht="40.35" customHeight="1" thickBot="1">
      <c r="A10" s="124" t="s">
        <v>208</v>
      </c>
      <c r="B10" s="532" t="s">
        <v>209</v>
      </c>
      <c r="C10" s="533"/>
      <c r="D10" s="533"/>
      <c r="E10" s="533"/>
      <c r="F10" s="533"/>
      <c r="G10" s="533"/>
      <c r="H10" s="533"/>
      <c r="I10" s="533"/>
      <c r="J10" s="533"/>
      <c r="K10" s="534"/>
      <c r="L10" s="243" t="s">
        <v>210</v>
      </c>
      <c r="M10" s="535">
        <v>2024110010317</v>
      </c>
      <c r="N10" s="536"/>
      <c r="O10" s="537"/>
    </row>
    <row r="11" spans="1:15" ht="15" customHeight="1" thickBot="1">
      <c r="A11" s="73"/>
      <c r="B11" s="74"/>
      <c r="C11" s="74"/>
      <c r="D11" s="76"/>
      <c r="E11" s="75"/>
      <c r="F11" s="75"/>
      <c r="G11" s="378"/>
      <c r="H11" s="378"/>
      <c r="I11" s="77"/>
      <c r="J11" s="77"/>
      <c r="K11" s="74"/>
      <c r="L11" s="74"/>
      <c r="M11" s="74"/>
      <c r="N11" s="74"/>
      <c r="O11" s="74"/>
    </row>
    <row r="12" spans="1:15" ht="15" customHeight="1">
      <c r="A12" s="529" t="s">
        <v>211</v>
      </c>
      <c r="B12" s="511" t="s">
        <v>212</v>
      </c>
      <c r="C12" s="512"/>
      <c r="D12" s="512"/>
      <c r="E12" s="512"/>
      <c r="F12" s="512"/>
      <c r="G12" s="512"/>
      <c r="H12" s="512"/>
      <c r="I12" s="512"/>
      <c r="J12" s="512"/>
      <c r="K12" s="512"/>
      <c r="L12" s="512"/>
      <c r="M12" s="512"/>
      <c r="N12" s="512"/>
      <c r="O12" s="513"/>
    </row>
    <row r="13" spans="1:15" ht="15" customHeight="1">
      <c r="A13" s="530"/>
      <c r="B13" s="514"/>
      <c r="C13" s="515"/>
      <c r="D13" s="515"/>
      <c r="E13" s="515"/>
      <c r="F13" s="515"/>
      <c r="G13" s="515"/>
      <c r="H13" s="515"/>
      <c r="I13" s="515"/>
      <c r="J13" s="515"/>
      <c r="K13" s="515"/>
      <c r="L13" s="515"/>
      <c r="M13" s="515"/>
      <c r="N13" s="515"/>
      <c r="O13" s="516"/>
    </row>
    <row r="14" spans="1:15" ht="15" customHeight="1" thickBot="1">
      <c r="A14" s="531"/>
      <c r="B14" s="517"/>
      <c r="C14" s="518"/>
      <c r="D14" s="518"/>
      <c r="E14" s="518"/>
      <c r="F14" s="518"/>
      <c r="G14" s="518"/>
      <c r="H14" s="518"/>
      <c r="I14" s="518"/>
      <c r="J14" s="518"/>
      <c r="K14" s="518"/>
      <c r="L14" s="518"/>
      <c r="M14" s="518"/>
      <c r="N14" s="518"/>
      <c r="O14" s="519"/>
    </row>
    <row r="15" spans="1:15" ht="9" customHeight="1" thickBot="1">
      <c r="A15" s="81"/>
      <c r="B15" s="153"/>
      <c r="C15" s="82"/>
      <c r="D15" s="82"/>
      <c r="E15" s="82"/>
      <c r="F15" s="82"/>
      <c r="G15" s="83"/>
      <c r="H15" s="83"/>
      <c r="I15" s="83"/>
      <c r="J15" s="83"/>
      <c r="K15" s="83"/>
      <c r="L15" s="84"/>
      <c r="M15" s="84"/>
      <c r="N15" s="84"/>
      <c r="O15" s="84"/>
    </row>
    <row r="16" spans="1:15" s="85" customFormat="1" ht="37.5" customHeight="1" thickBot="1">
      <c r="A16" s="124" t="s">
        <v>213</v>
      </c>
      <c r="B16" s="520" t="s">
        <v>214</v>
      </c>
      <c r="C16" s="520"/>
      <c r="D16" s="520"/>
      <c r="E16" s="520"/>
      <c r="F16" s="520"/>
      <c r="G16" s="526" t="s">
        <v>215</v>
      </c>
      <c r="H16" s="526"/>
      <c r="I16" s="521" t="s">
        <v>216</v>
      </c>
      <c r="J16" s="521"/>
      <c r="K16" s="521"/>
      <c r="L16" s="521"/>
      <c r="M16" s="521"/>
      <c r="N16" s="521"/>
      <c r="O16" s="521"/>
    </row>
    <row r="17" spans="1:15" ht="9" customHeight="1" thickBot="1">
      <c r="A17" s="81"/>
      <c r="B17" s="83"/>
      <c r="C17" s="82"/>
      <c r="D17" s="82"/>
      <c r="E17" s="82"/>
      <c r="F17" s="82"/>
      <c r="G17" s="83"/>
      <c r="H17" s="83"/>
      <c r="I17" s="83"/>
      <c r="J17" s="83"/>
      <c r="K17" s="83"/>
      <c r="L17" s="84"/>
      <c r="M17" s="84"/>
      <c r="N17" s="84"/>
      <c r="O17" s="84"/>
    </row>
    <row r="18" spans="1:15" ht="56.25" customHeight="1" thickBot="1">
      <c r="A18" s="124" t="s">
        <v>217</v>
      </c>
      <c r="B18" s="520" t="s">
        <v>218</v>
      </c>
      <c r="C18" s="520"/>
      <c r="D18" s="520"/>
      <c r="E18" s="520"/>
      <c r="F18" s="124" t="s">
        <v>219</v>
      </c>
      <c r="G18" s="527" t="s">
        <v>220</v>
      </c>
      <c r="H18" s="527"/>
      <c r="I18" s="527"/>
      <c r="J18" s="124" t="s">
        <v>221</v>
      </c>
      <c r="K18" s="520" t="s">
        <v>222</v>
      </c>
      <c r="L18" s="520"/>
      <c r="M18" s="520"/>
      <c r="N18" s="520"/>
      <c r="O18" s="520"/>
    </row>
    <row r="19" spans="1:15" ht="9" customHeight="1">
      <c r="A19" s="72"/>
      <c r="B19" s="69"/>
      <c r="C19" s="528"/>
      <c r="D19" s="528"/>
      <c r="E19" s="528"/>
      <c r="F19" s="528"/>
      <c r="G19" s="528"/>
      <c r="H19" s="528"/>
      <c r="I19" s="528"/>
      <c r="J19" s="528"/>
      <c r="K19" s="528"/>
      <c r="L19" s="528"/>
      <c r="M19" s="528"/>
      <c r="N19" s="528"/>
      <c r="O19" s="528"/>
    </row>
    <row r="21" spans="1:15" ht="16.5" customHeight="1" thickBot="1">
      <c r="A21" s="151"/>
      <c r="B21" s="152"/>
      <c r="C21" s="152"/>
      <c r="D21" s="152"/>
      <c r="E21" s="152"/>
      <c r="F21" s="152"/>
      <c r="G21" s="152"/>
      <c r="H21" s="152"/>
      <c r="I21" s="152"/>
      <c r="J21" s="152"/>
      <c r="K21" s="152"/>
      <c r="L21" s="152"/>
      <c r="M21" s="152"/>
      <c r="N21" s="152"/>
      <c r="O21" s="152"/>
    </row>
    <row r="22" spans="1:15" ht="32.1" customHeight="1" thickBot="1">
      <c r="A22" s="508" t="s">
        <v>223</v>
      </c>
      <c r="B22" s="509"/>
      <c r="C22" s="509"/>
      <c r="D22" s="509"/>
      <c r="E22" s="509"/>
      <c r="F22" s="509"/>
      <c r="G22" s="509"/>
      <c r="H22" s="509"/>
      <c r="I22" s="509"/>
      <c r="J22" s="509"/>
      <c r="K22" s="509"/>
      <c r="L22" s="509"/>
      <c r="M22" s="509"/>
      <c r="N22" s="509"/>
      <c r="O22" s="510"/>
    </row>
    <row r="23" spans="1:15" ht="32.1" customHeight="1" thickBot="1">
      <c r="A23" s="508" t="s">
        <v>224</v>
      </c>
      <c r="B23" s="509"/>
      <c r="C23" s="509"/>
      <c r="D23" s="509"/>
      <c r="E23" s="509"/>
      <c r="F23" s="509"/>
      <c r="G23" s="509"/>
      <c r="H23" s="509"/>
      <c r="I23" s="509"/>
      <c r="J23" s="509"/>
      <c r="K23" s="509"/>
      <c r="L23" s="509"/>
      <c r="M23" s="509"/>
      <c r="N23" s="509"/>
      <c r="O23" s="510"/>
    </row>
    <row r="24" spans="1:15" ht="32.1" customHeight="1" thickBot="1">
      <c r="A24" s="94"/>
      <c r="B24" s="86" t="s">
        <v>191</v>
      </c>
      <c r="C24" s="86" t="s">
        <v>193</v>
      </c>
      <c r="D24" s="86" t="s">
        <v>194</v>
      </c>
      <c r="E24" s="86" t="s">
        <v>195</v>
      </c>
      <c r="F24" s="86" t="s">
        <v>198</v>
      </c>
      <c r="G24" s="86" t="s">
        <v>199</v>
      </c>
      <c r="H24" s="86" t="s">
        <v>200</v>
      </c>
      <c r="I24" s="86" t="s">
        <v>201</v>
      </c>
      <c r="J24" s="86" t="s">
        <v>203</v>
      </c>
      <c r="K24" s="86" t="s">
        <v>204</v>
      </c>
      <c r="L24" s="86" t="s">
        <v>205</v>
      </c>
      <c r="M24" s="86" t="s">
        <v>206</v>
      </c>
      <c r="N24" s="87" t="s">
        <v>225</v>
      </c>
      <c r="O24" s="87" t="s">
        <v>226</v>
      </c>
    </row>
    <row r="25" spans="1:15" ht="32.1" customHeight="1">
      <c r="A25" s="88" t="s">
        <v>227</v>
      </c>
      <c r="B25" s="328">
        <v>968569000</v>
      </c>
      <c r="C25" s="328">
        <v>0</v>
      </c>
      <c r="D25" s="328">
        <v>34163000</v>
      </c>
      <c r="E25" s="328">
        <v>0</v>
      </c>
      <c r="F25" s="328">
        <v>0</v>
      </c>
      <c r="G25" s="328">
        <v>0</v>
      </c>
      <c r="H25" s="328">
        <v>0</v>
      </c>
      <c r="I25" s="328">
        <v>0</v>
      </c>
      <c r="J25" s="328">
        <v>6000000</v>
      </c>
      <c r="K25" s="328">
        <v>0</v>
      </c>
      <c r="L25" s="328">
        <v>80250000</v>
      </c>
      <c r="M25" s="328">
        <v>48796000</v>
      </c>
      <c r="N25" s="329">
        <f>SUM(B25:M25)</f>
        <v>1137778000</v>
      </c>
      <c r="O25" s="330">
        <v>1</v>
      </c>
    </row>
    <row r="26" spans="1:15" ht="32.1" customHeight="1">
      <c r="A26" s="88" t="s">
        <v>228</v>
      </c>
      <c r="B26" s="386">
        <v>546910000</v>
      </c>
      <c r="C26" s="386">
        <v>276172000</v>
      </c>
      <c r="D26" s="328">
        <v>0</v>
      </c>
      <c r="E26" s="328">
        <v>0</v>
      </c>
      <c r="F26" s="328">
        <v>0</v>
      </c>
      <c r="G26" s="328">
        <v>0</v>
      </c>
      <c r="H26" s="328">
        <v>0</v>
      </c>
      <c r="I26" s="328">
        <v>0</v>
      </c>
      <c r="J26" s="328">
        <v>0</v>
      </c>
      <c r="K26" s="328">
        <v>0</v>
      </c>
      <c r="L26" s="328">
        <v>0</v>
      </c>
      <c r="M26" s="328">
        <v>0</v>
      </c>
      <c r="N26" s="329">
        <f t="shared" ref="N26:N30" si="0">SUM(B26:M26)</f>
        <v>823082000</v>
      </c>
      <c r="O26" s="331">
        <f>N26/N25</f>
        <v>0.72341177277113811</v>
      </c>
    </row>
    <row r="27" spans="1:15" ht="32.1" customHeight="1">
      <c r="A27" s="88" t="s">
        <v>229</v>
      </c>
      <c r="B27" s="385">
        <v>0</v>
      </c>
      <c r="C27" s="387">
        <v>10117500</v>
      </c>
      <c r="D27" s="332">
        <v>0</v>
      </c>
      <c r="E27" s="332">
        <v>0</v>
      </c>
      <c r="F27" s="332">
        <v>0</v>
      </c>
      <c r="G27" s="332">
        <v>0</v>
      </c>
      <c r="H27" s="332">
        <v>0</v>
      </c>
      <c r="I27" s="332">
        <v>0</v>
      </c>
      <c r="J27" s="332">
        <v>0</v>
      </c>
      <c r="K27" s="332">
        <v>0</v>
      </c>
      <c r="L27" s="332">
        <v>0</v>
      </c>
      <c r="M27" s="332">
        <v>0</v>
      </c>
      <c r="N27" s="329">
        <f t="shared" si="0"/>
        <v>10117500</v>
      </c>
      <c r="O27" s="331">
        <f>N27/N25</f>
        <v>8.8923322475913582E-3</v>
      </c>
    </row>
    <row r="28" spans="1:15" ht="32.1" customHeight="1">
      <c r="A28" s="88" t="s">
        <v>230</v>
      </c>
      <c r="B28" s="328">
        <v>130966259</v>
      </c>
      <c r="C28" s="328">
        <v>20346990</v>
      </c>
      <c r="D28" s="328">
        <v>64661874</v>
      </c>
      <c r="E28" s="328">
        <v>0</v>
      </c>
      <c r="F28" s="328">
        <v>0</v>
      </c>
      <c r="G28" s="328">
        <v>0</v>
      </c>
      <c r="H28" s="328">
        <v>0</v>
      </c>
      <c r="I28" s="328">
        <v>0</v>
      </c>
      <c r="J28" s="328">
        <v>0</v>
      </c>
      <c r="K28" s="328">
        <v>0</v>
      </c>
      <c r="L28" s="328">
        <v>0</v>
      </c>
      <c r="M28" s="328">
        <v>0</v>
      </c>
      <c r="N28" s="329">
        <f t="shared" si="0"/>
        <v>215975123</v>
      </c>
      <c r="O28" s="331">
        <v>1</v>
      </c>
    </row>
    <row r="29" spans="1:15" ht="32.1" customHeight="1">
      <c r="A29" s="88" t="s">
        <v>231</v>
      </c>
      <c r="B29" s="332">
        <v>0</v>
      </c>
      <c r="C29" s="332">
        <v>0</v>
      </c>
      <c r="D29" s="332">
        <v>0</v>
      </c>
      <c r="E29" s="332">
        <v>0</v>
      </c>
      <c r="F29" s="332">
        <v>0</v>
      </c>
      <c r="G29" s="332">
        <v>0</v>
      </c>
      <c r="H29" s="332">
        <v>0</v>
      </c>
      <c r="I29" s="332">
        <v>0</v>
      </c>
      <c r="J29" s="332">
        <v>0</v>
      </c>
      <c r="K29" s="332">
        <v>0</v>
      </c>
      <c r="L29" s="332">
        <v>0</v>
      </c>
      <c r="M29" s="332">
        <v>0</v>
      </c>
      <c r="N29" s="329">
        <f t="shared" si="0"/>
        <v>0</v>
      </c>
      <c r="O29" s="331">
        <f>N29/N28</f>
        <v>0</v>
      </c>
    </row>
    <row r="30" spans="1:15" ht="32.1" customHeight="1" thickBot="1">
      <c r="A30" s="91" t="s">
        <v>232</v>
      </c>
      <c r="B30" s="333">
        <v>68203156</v>
      </c>
      <c r="C30" s="333">
        <v>11780460</v>
      </c>
      <c r="D30" s="333">
        <v>0</v>
      </c>
      <c r="E30" s="333">
        <v>0</v>
      </c>
      <c r="F30" s="333">
        <v>0</v>
      </c>
      <c r="G30" s="333">
        <v>0</v>
      </c>
      <c r="H30" s="333">
        <v>0</v>
      </c>
      <c r="I30" s="333">
        <v>0</v>
      </c>
      <c r="J30" s="333">
        <v>0</v>
      </c>
      <c r="K30" s="333">
        <v>0</v>
      </c>
      <c r="L30" s="333">
        <v>0</v>
      </c>
      <c r="M30" s="333">
        <v>0</v>
      </c>
      <c r="N30" s="334">
        <f t="shared" si="0"/>
        <v>79983616</v>
      </c>
      <c r="O30" s="335">
        <f>N30/N28</f>
        <v>0.37033717073053823</v>
      </c>
    </row>
    <row r="31" spans="1:15" s="93" customFormat="1" ht="16.5" customHeight="1"/>
    <row r="32" spans="1:15" s="93" customFormat="1" ht="17.25" customHeight="1"/>
    <row r="33" spans="1:13" ht="5.25" customHeight="1" thickBot="1"/>
    <row r="34" spans="1:13" ht="48" customHeight="1" thickBot="1">
      <c r="A34" s="474" t="s">
        <v>233</v>
      </c>
      <c r="B34" s="475"/>
      <c r="C34" s="475"/>
      <c r="D34" s="475"/>
      <c r="E34" s="475"/>
      <c r="F34" s="475"/>
      <c r="G34" s="475"/>
      <c r="H34" s="475"/>
      <c r="I34" s="476"/>
      <c r="J34" s="98"/>
    </row>
    <row r="35" spans="1:13" ht="50.25" customHeight="1" thickBot="1">
      <c r="A35" s="107" t="s">
        <v>234</v>
      </c>
      <c r="B35" s="477" t="str">
        <f>+B12</f>
        <v>Producir 4 boletines estadísticos con datos sobre los derechos de las mujeres</v>
      </c>
      <c r="C35" s="478"/>
      <c r="D35" s="478"/>
      <c r="E35" s="478"/>
      <c r="F35" s="478"/>
      <c r="G35" s="478"/>
      <c r="H35" s="478"/>
      <c r="I35" s="479"/>
      <c r="J35" s="96"/>
      <c r="M35" s="308"/>
    </row>
    <row r="36" spans="1:13" ht="18.75" customHeight="1" thickBot="1">
      <c r="A36" s="468" t="s">
        <v>235</v>
      </c>
      <c r="B36" s="162">
        <v>2024</v>
      </c>
      <c r="C36" s="162">
        <v>2025</v>
      </c>
      <c r="D36" s="162">
        <v>2026</v>
      </c>
      <c r="E36" s="162">
        <v>2027</v>
      </c>
      <c r="F36" s="162" t="s">
        <v>236</v>
      </c>
      <c r="G36" s="489" t="s">
        <v>237</v>
      </c>
      <c r="H36" s="489" t="s">
        <v>21</v>
      </c>
      <c r="I36" s="489"/>
      <c r="J36" s="96"/>
      <c r="M36" s="308"/>
    </row>
    <row r="37" spans="1:13" ht="50.25" customHeight="1" thickBot="1">
      <c r="A37" s="469"/>
      <c r="B37" s="282">
        <v>1</v>
      </c>
      <c r="C37" s="282">
        <v>1</v>
      </c>
      <c r="D37" s="282">
        <v>1</v>
      </c>
      <c r="E37" s="282">
        <v>1</v>
      </c>
      <c r="F37" s="283">
        <f>B37+C37+D37+E37</f>
        <v>4</v>
      </c>
      <c r="G37" s="489"/>
      <c r="H37" s="489"/>
      <c r="I37" s="489"/>
      <c r="J37" s="96"/>
      <c r="M37" s="309"/>
    </row>
    <row r="38" spans="1:13" ht="52.5" customHeight="1" thickBot="1">
      <c r="A38" s="108" t="s">
        <v>238</v>
      </c>
      <c r="B38" s="480">
        <v>0.28000000000000003</v>
      </c>
      <c r="C38" s="481"/>
      <c r="D38" s="486" t="s">
        <v>239</v>
      </c>
      <c r="E38" s="487"/>
      <c r="F38" s="487"/>
      <c r="G38" s="487"/>
      <c r="H38" s="487"/>
      <c r="I38" s="488"/>
    </row>
    <row r="39" spans="1:13" s="97" customFormat="1" ht="48" customHeight="1">
      <c r="A39" s="468" t="s">
        <v>240</v>
      </c>
      <c r="B39" s="108" t="s">
        <v>241</v>
      </c>
      <c r="C39" s="107" t="s">
        <v>242</v>
      </c>
      <c r="D39" s="454" t="s">
        <v>243</v>
      </c>
      <c r="E39" s="455"/>
      <c r="F39" s="454" t="s">
        <v>244</v>
      </c>
      <c r="G39" s="455"/>
      <c r="H39" s="109" t="s">
        <v>245</v>
      </c>
      <c r="I39" s="111" t="s">
        <v>246</v>
      </c>
      <c r="M39" s="310"/>
    </row>
    <row r="40" spans="1:13" ht="211.5" customHeight="1">
      <c r="A40" s="469"/>
      <c r="B40" s="285">
        <v>0</v>
      </c>
      <c r="C40" s="102">
        <v>0</v>
      </c>
      <c r="D40" s="482" t="s">
        <v>247</v>
      </c>
      <c r="E40" s="483"/>
      <c r="F40" s="470" t="s">
        <v>248</v>
      </c>
      <c r="G40" s="471"/>
      <c r="H40" s="326" t="s">
        <v>249</v>
      </c>
      <c r="I40" s="100" t="s">
        <v>250</v>
      </c>
      <c r="M40" s="308"/>
    </row>
    <row r="41" spans="1:13" s="97" customFormat="1" ht="54" customHeight="1">
      <c r="A41" s="468" t="s">
        <v>251</v>
      </c>
      <c r="B41" s="110" t="s">
        <v>241</v>
      </c>
      <c r="C41" s="109" t="s">
        <v>242</v>
      </c>
      <c r="D41" s="454" t="s">
        <v>243</v>
      </c>
      <c r="E41" s="455"/>
      <c r="F41" s="454" t="s">
        <v>244</v>
      </c>
      <c r="G41" s="455"/>
      <c r="H41" s="109" t="s">
        <v>245</v>
      </c>
      <c r="I41" s="111" t="s">
        <v>246</v>
      </c>
    </row>
    <row r="42" spans="1:13" ht="223.5" customHeight="1">
      <c r="A42" s="469"/>
      <c r="B42" s="312">
        <v>0.05</v>
      </c>
      <c r="C42" s="102">
        <v>0.05</v>
      </c>
      <c r="D42" s="484" t="s">
        <v>252</v>
      </c>
      <c r="E42" s="485"/>
      <c r="F42" s="470" t="s">
        <v>253</v>
      </c>
      <c r="G42" s="471"/>
      <c r="H42" s="326" t="s">
        <v>249</v>
      </c>
      <c r="I42" s="100" t="s">
        <v>250</v>
      </c>
    </row>
    <row r="43" spans="1:13" s="97" customFormat="1" ht="45" customHeight="1">
      <c r="A43" s="468" t="s">
        <v>254</v>
      </c>
      <c r="B43" s="110" t="s">
        <v>241</v>
      </c>
      <c r="C43" s="109" t="s">
        <v>242</v>
      </c>
      <c r="D43" s="454" t="s">
        <v>243</v>
      </c>
      <c r="E43" s="455"/>
      <c r="F43" s="454" t="s">
        <v>244</v>
      </c>
      <c r="G43" s="455"/>
      <c r="H43" s="109" t="s">
        <v>245</v>
      </c>
      <c r="I43" s="111" t="s">
        <v>246</v>
      </c>
    </row>
    <row r="44" spans="1:13" ht="120.75" customHeight="1" thickBot="1">
      <c r="A44" s="469"/>
      <c r="B44" s="311">
        <v>0.1</v>
      </c>
      <c r="C44" s="102"/>
      <c r="D44" s="470"/>
      <c r="E44" s="471"/>
      <c r="F44" s="470"/>
      <c r="G44" s="471"/>
      <c r="H44" s="99"/>
      <c r="I44" s="100"/>
    </row>
    <row r="45" spans="1:13" s="97" customFormat="1" ht="35.1" customHeight="1" thickBot="1">
      <c r="A45" s="468" t="s">
        <v>255</v>
      </c>
      <c r="B45" s="110" t="s">
        <v>241</v>
      </c>
      <c r="C45" s="110" t="s">
        <v>242</v>
      </c>
      <c r="D45" s="454" t="s">
        <v>243</v>
      </c>
      <c r="E45" s="455"/>
      <c r="F45" s="454" t="s">
        <v>244</v>
      </c>
      <c r="G45" s="455"/>
      <c r="H45" s="109" t="s">
        <v>245</v>
      </c>
      <c r="I45" s="109" t="s">
        <v>246</v>
      </c>
    </row>
    <row r="46" spans="1:13" ht="120.75" customHeight="1" thickBot="1">
      <c r="A46" s="469"/>
      <c r="B46" s="311">
        <v>0.1</v>
      </c>
      <c r="C46" s="102"/>
      <c r="D46" s="472"/>
      <c r="E46" s="473"/>
      <c r="F46" s="472"/>
      <c r="G46" s="473"/>
      <c r="H46" s="118"/>
      <c r="I46" s="119"/>
    </row>
    <row r="47" spans="1:13" s="97" customFormat="1" ht="35.1" customHeight="1" thickBot="1">
      <c r="A47" s="468" t="s">
        <v>256</v>
      </c>
      <c r="B47" s="110" t="s">
        <v>241</v>
      </c>
      <c r="C47" s="109" t="s">
        <v>242</v>
      </c>
      <c r="D47" s="454" t="s">
        <v>243</v>
      </c>
      <c r="E47" s="455"/>
      <c r="F47" s="454" t="s">
        <v>244</v>
      </c>
      <c r="G47" s="455"/>
      <c r="H47" s="109" t="s">
        <v>245</v>
      </c>
      <c r="I47" s="111" t="s">
        <v>246</v>
      </c>
    </row>
    <row r="48" spans="1:13" ht="120.75" customHeight="1" thickBot="1">
      <c r="A48" s="469"/>
      <c r="B48" s="311">
        <v>0.1</v>
      </c>
      <c r="C48" s="102"/>
      <c r="D48" s="456"/>
      <c r="E48" s="458"/>
      <c r="F48" s="456"/>
      <c r="G48" s="458"/>
      <c r="H48" s="99"/>
      <c r="I48" s="101"/>
    </row>
    <row r="49" spans="1:9" s="97" customFormat="1" ht="35.1" customHeight="1" thickBot="1">
      <c r="A49" s="468" t="s">
        <v>257</v>
      </c>
      <c r="B49" s="110" t="s">
        <v>241</v>
      </c>
      <c r="C49" s="109" t="s">
        <v>242</v>
      </c>
      <c r="D49" s="454" t="s">
        <v>243</v>
      </c>
      <c r="E49" s="455"/>
      <c r="F49" s="454" t="s">
        <v>244</v>
      </c>
      <c r="G49" s="455"/>
      <c r="H49" s="109" t="s">
        <v>245</v>
      </c>
      <c r="I49" s="111" t="s">
        <v>246</v>
      </c>
    </row>
    <row r="50" spans="1:9" ht="120.75" customHeight="1" thickBot="1">
      <c r="A50" s="469"/>
      <c r="B50" s="311">
        <v>0.1</v>
      </c>
      <c r="C50" s="103"/>
      <c r="D50" s="456"/>
      <c r="E50" s="458"/>
      <c r="F50" s="456"/>
      <c r="G50" s="458"/>
      <c r="H50" s="99"/>
      <c r="I50" s="101"/>
    </row>
    <row r="51" spans="1:9" ht="35.1" customHeight="1" thickBot="1">
      <c r="A51" s="468" t="s">
        <v>258</v>
      </c>
      <c r="B51" s="108" t="s">
        <v>241</v>
      </c>
      <c r="C51" s="107" t="s">
        <v>242</v>
      </c>
      <c r="D51" s="454" t="s">
        <v>243</v>
      </c>
      <c r="E51" s="455"/>
      <c r="F51" s="454" t="s">
        <v>244</v>
      </c>
      <c r="G51" s="455"/>
      <c r="H51" s="109" t="s">
        <v>245</v>
      </c>
      <c r="I51" s="111" t="s">
        <v>246</v>
      </c>
    </row>
    <row r="52" spans="1:9" ht="120.75" customHeight="1" thickBot="1">
      <c r="A52" s="469"/>
      <c r="B52" s="311">
        <v>0.1</v>
      </c>
      <c r="C52" s="103"/>
      <c r="D52" s="456"/>
      <c r="E52" s="457"/>
      <c r="F52" s="456"/>
      <c r="G52" s="458"/>
      <c r="H52" s="99"/>
      <c r="I52" s="101"/>
    </row>
    <row r="53" spans="1:9" ht="35.1" customHeight="1" thickBot="1">
      <c r="A53" s="468" t="s">
        <v>259</v>
      </c>
      <c r="B53" s="108" t="s">
        <v>241</v>
      </c>
      <c r="C53" s="107" t="s">
        <v>242</v>
      </c>
      <c r="D53" s="454" t="s">
        <v>243</v>
      </c>
      <c r="E53" s="455"/>
      <c r="F53" s="454" t="s">
        <v>244</v>
      </c>
      <c r="G53" s="455"/>
      <c r="H53" s="109" t="s">
        <v>245</v>
      </c>
      <c r="I53" s="111" t="s">
        <v>246</v>
      </c>
    </row>
    <row r="54" spans="1:9" ht="120.75" customHeight="1" thickBot="1">
      <c r="A54" s="469"/>
      <c r="B54" s="311">
        <v>0.1</v>
      </c>
      <c r="C54" s="103"/>
      <c r="D54" s="456"/>
      <c r="E54" s="457"/>
      <c r="F54" s="456"/>
      <c r="G54" s="458"/>
      <c r="H54" s="120"/>
      <c r="I54" s="101"/>
    </row>
    <row r="55" spans="1:9" ht="35.1" customHeight="1" thickBot="1">
      <c r="A55" s="468" t="s">
        <v>260</v>
      </c>
      <c r="B55" s="108" t="s">
        <v>241</v>
      </c>
      <c r="C55" s="107" t="s">
        <v>242</v>
      </c>
      <c r="D55" s="454" t="s">
        <v>243</v>
      </c>
      <c r="E55" s="455"/>
      <c r="F55" s="454" t="s">
        <v>244</v>
      </c>
      <c r="G55" s="455"/>
      <c r="H55" s="109" t="s">
        <v>245</v>
      </c>
      <c r="I55" s="111" t="s">
        <v>246</v>
      </c>
    </row>
    <row r="56" spans="1:9" ht="120.75" customHeight="1" thickBot="1">
      <c r="A56" s="469"/>
      <c r="B56" s="311">
        <v>0.1</v>
      </c>
      <c r="C56" s="103"/>
      <c r="D56" s="456"/>
      <c r="E56" s="458"/>
      <c r="F56" s="456"/>
      <c r="G56" s="458"/>
      <c r="H56" s="99"/>
      <c r="I56" s="99"/>
    </row>
    <row r="57" spans="1:9" ht="35.1" customHeight="1" thickBot="1">
      <c r="A57" s="468" t="s">
        <v>261</v>
      </c>
      <c r="B57" s="108" t="s">
        <v>241</v>
      </c>
      <c r="C57" s="107" t="s">
        <v>242</v>
      </c>
      <c r="D57" s="454" t="s">
        <v>243</v>
      </c>
      <c r="E57" s="455"/>
      <c r="F57" s="454" t="s">
        <v>244</v>
      </c>
      <c r="G57" s="455"/>
      <c r="H57" s="109" t="s">
        <v>245</v>
      </c>
      <c r="I57" s="111" t="s">
        <v>246</v>
      </c>
    </row>
    <row r="58" spans="1:9" ht="120.75" customHeight="1" thickBot="1">
      <c r="A58" s="469"/>
      <c r="B58" s="311">
        <v>0.1</v>
      </c>
      <c r="C58" s="103"/>
      <c r="D58" s="456"/>
      <c r="E58" s="458"/>
      <c r="F58" s="456"/>
      <c r="G58" s="458"/>
      <c r="H58" s="99"/>
      <c r="I58" s="101"/>
    </row>
    <row r="59" spans="1:9" ht="35.1" customHeight="1" thickBot="1">
      <c r="A59" s="468" t="s">
        <v>262</v>
      </c>
      <c r="B59" s="108" t="s">
        <v>241</v>
      </c>
      <c r="C59" s="107" t="s">
        <v>242</v>
      </c>
      <c r="D59" s="454" t="s">
        <v>243</v>
      </c>
      <c r="E59" s="455"/>
      <c r="F59" s="454" t="s">
        <v>244</v>
      </c>
      <c r="G59" s="455"/>
      <c r="H59" s="109" t="s">
        <v>245</v>
      </c>
      <c r="I59" s="111" t="s">
        <v>246</v>
      </c>
    </row>
    <row r="60" spans="1:9" ht="120.75" customHeight="1" thickBot="1">
      <c r="A60" s="469"/>
      <c r="B60" s="311">
        <v>0.1</v>
      </c>
      <c r="C60" s="103"/>
      <c r="D60" s="456"/>
      <c r="E60" s="458"/>
      <c r="F60" s="457"/>
      <c r="G60" s="457"/>
      <c r="H60" s="99"/>
      <c r="I60" s="99"/>
    </row>
    <row r="61" spans="1:9" ht="35.1" customHeight="1" thickBot="1">
      <c r="A61" s="468" t="s">
        <v>263</v>
      </c>
      <c r="B61" s="108" t="s">
        <v>241</v>
      </c>
      <c r="C61" s="107" t="s">
        <v>242</v>
      </c>
      <c r="D61" s="454" t="s">
        <v>243</v>
      </c>
      <c r="E61" s="455"/>
      <c r="F61" s="454" t="s">
        <v>244</v>
      </c>
      <c r="G61" s="455"/>
      <c r="H61" s="109" t="s">
        <v>245</v>
      </c>
      <c r="I61" s="111" t="s">
        <v>246</v>
      </c>
    </row>
    <row r="62" spans="1:9" ht="120.75" customHeight="1" thickBot="1">
      <c r="A62" s="469"/>
      <c r="B62" s="312">
        <v>0.05</v>
      </c>
      <c r="C62" s="103"/>
      <c r="D62" s="456"/>
      <c r="E62" s="458"/>
      <c r="F62" s="456"/>
      <c r="G62" s="458"/>
      <c r="H62" s="99"/>
      <c r="I62" s="99"/>
    </row>
    <row r="63" spans="1:9">
      <c r="B63" s="289">
        <f>+B48+B44+B42+B46+B50+B52+B54+B56+B58+B60+B62</f>
        <v>0.99999999999999989</v>
      </c>
    </row>
    <row r="65" spans="1:9" s="96" customFormat="1" ht="30" customHeight="1">
      <c r="A65" s="68"/>
      <c r="B65" s="68"/>
      <c r="C65" s="68"/>
      <c r="D65" s="68"/>
      <c r="E65" s="68"/>
      <c r="F65" s="68"/>
      <c r="G65" s="68"/>
      <c r="H65" s="68"/>
      <c r="I65" s="68"/>
    </row>
    <row r="66" spans="1:9" ht="34.5" customHeight="1">
      <c r="A66" s="541" t="s">
        <v>264</v>
      </c>
      <c r="B66" s="541"/>
      <c r="C66" s="541"/>
      <c r="D66" s="541"/>
      <c r="E66" s="541"/>
      <c r="F66" s="541"/>
      <c r="G66" s="541"/>
      <c r="H66" s="541"/>
      <c r="I66" s="541"/>
    </row>
    <row r="67" spans="1:9" ht="67.5" customHeight="1">
      <c r="A67" s="112" t="s">
        <v>265</v>
      </c>
      <c r="B67" s="465" t="s">
        <v>266</v>
      </c>
      <c r="C67" s="466"/>
      <c r="D67" s="465" t="s">
        <v>267</v>
      </c>
      <c r="E67" s="466"/>
      <c r="F67" s="465" t="s">
        <v>268</v>
      </c>
      <c r="G67" s="466"/>
      <c r="H67" s="542" t="s">
        <v>269</v>
      </c>
      <c r="I67" s="543"/>
    </row>
    <row r="68" spans="1:9" ht="45.75" customHeight="1">
      <c r="A68" s="112" t="s">
        <v>270</v>
      </c>
      <c r="B68" s="545">
        <v>0.09</v>
      </c>
      <c r="C68" s="546"/>
      <c r="D68" s="545">
        <v>0.1</v>
      </c>
      <c r="E68" s="546"/>
      <c r="F68" s="545">
        <v>0.09</v>
      </c>
      <c r="G68" s="546"/>
      <c r="H68" s="545"/>
      <c r="I68" s="546"/>
    </row>
    <row r="69" spans="1:9" ht="30" customHeight="1">
      <c r="A69" s="538" t="s">
        <v>191</v>
      </c>
      <c r="B69" s="167" t="s">
        <v>99</v>
      </c>
      <c r="C69" s="167" t="s">
        <v>242</v>
      </c>
      <c r="D69" s="167" t="s">
        <v>99</v>
      </c>
      <c r="E69" s="167" t="s">
        <v>242</v>
      </c>
      <c r="F69" s="167" t="s">
        <v>99</v>
      </c>
      <c r="G69" s="167" t="s">
        <v>242</v>
      </c>
      <c r="H69" s="167" t="s">
        <v>99</v>
      </c>
      <c r="I69" s="167" t="s">
        <v>242</v>
      </c>
    </row>
    <row r="70" spans="1:9" ht="30" customHeight="1">
      <c r="A70" s="539"/>
      <c r="B70" s="114">
        <v>0</v>
      </c>
      <c r="C70" s="114">
        <v>0</v>
      </c>
      <c r="D70" s="114">
        <v>0</v>
      </c>
      <c r="E70" s="114">
        <v>0</v>
      </c>
      <c r="F70" s="114">
        <v>0.08</v>
      </c>
      <c r="G70" s="114">
        <v>0.08</v>
      </c>
      <c r="H70" s="121"/>
      <c r="I70" s="114"/>
    </row>
    <row r="71" spans="1:9" ht="276.75" customHeight="1">
      <c r="A71" s="112" t="s">
        <v>271</v>
      </c>
      <c r="B71" s="459" t="s">
        <v>272</v>
      </c>
      <c r="C71" s="460"/>
      <c r="D71" s="461" t="s">
        <v>273</v>
      </c>
      <c r="E71" s="460"/>
      <c r="F71" s="490" t="s">
        <v>274</v>
      </c>
      <c r="G71" s="491"/>
      <c r="H71" s="452"/>
      <c r="I71" s="544"/>
    </row>
    <row r="72" spans="1:9" ht="167.25" customHeight="1">
      <c r="A72" s="112" t="s">
        <v>275</v>
      </c>
      <c r="B72" s="459" t="s">
        <v>276</v>
      </c>
      <c r="C72" s="460"/>
      <c r="D72" s="459" t="s">
        <v>277</v>
      </c>
      <c r="E72" s="460"/>
      <c r="F72" s="459" t="s">
        <v>278</v>
      </c>
      <c r="G72" s="460"/>
      <c r="H72" s="448"/>
      <c r="I72" s="449"/>
    </row>
    <row r="73" spans="1:9" ht="30.75" customHeight="1">
      <c r="A73" s="538" t="s">
        <v>193</v>
      </c>
      <c r="B73" s="167" t="s">
        <v>99</v>
      </c>
      <c r="C73" s="167" t="s">
        <v>242</v>
      </c>
      <c r="D73" s="167" t="s">
        <v>99</v>
      </c>
      <c r="E73" s="167" t="s">
        <v>242</v>
      </c>
      <c r="F73" s="167" t="s">
        <v>99</v>
      </c>
      <c r="G73" s="167" t="s">
        <v>242</v>
      </c>
      <c r="H73" s="167" t="s">
        <v>99</v>
      </c>
      <c r="I73" s="167" t="s">
        <v>242</v>
      </c>
    </row>
    <row r="74" spans="1:9" ht="30.75" customHeight="1">
      <c r="A74" s="539"/>
      <c r="B74" s="114">
        <v>0</v>
      </c>
      <c r="C74" s="114">
        <v>0</v>
      </c>
      <c r="D74" s="114">
        <v>0.06</v>
      </c>
      <c r="E74" s="114">
        <v>0.06</v>
      </c>
      <c r="F74" s="114">
        <v>0.08</v>
      </c>
      <c r="G74" s="115">
        <v>0.08</v>
      </c>
      <c r="H74" s="121"/>
      <c r="I74" s="115"/>
    </row>
    <row r="75" spans="1:9" ht="244.5" customHeight="1">
      <c r="A75" s="112" t="s">
        <v>271</v>
      </c>
      <c r="B75" s="459" t="s">
        <v>279</v>
      </c>
      <c r="C75" s="460"/>
      <c r="D75" s="494" t="s">
        <v>280</v>
      </c>
      <c r="E75" s="495"/>
      <c r="F75" s="490" t="s">
        <v>281</v>
      </c>
      <c r="G75" s="491"/>
      <c r="H75" s="492"/>
      <c r="I75" s="493"/>
    </row>
    <row r="76" spans="1:9" ht="312" customHeight="1">
      <c r="A76" s="112" t="s">
        <v>275</v>
      </c>
      <c r="B76" s="459" t="s">
        <v>282</v>
      </c>
      <c r="C76" s="460"/>
      <c r="D76" s="461" t="s">
        <v>283</v>
      </c>
      <c r="E76" s="460"/>
      <c r="F76" s="459" t="s">
        <v>284</v>
      </c>
      <c r="G76" s="460"/>
      <c r="H76" s="448"/>
      <c r="I76" s="449"/>
    </row>
    <row r="77" spans="1:9" ht="30.75" customHeight="1">
      <c r="A77" s="538" t="s">
        <v>194</v>
      </c>
      <c r="B77" s="167" t="s">
        <v>99</v>
      </c>
      <c r="C77" s="167" t="s">
        <v>242</v>
      </c>
      <c r="D77" s="167" t="s">
        <v>99</v>
      </c>
      <c r="E77" s="167" t="s">
        <v>242</v>
      </c>
      <c r="F77" s="167" t="s">
        <v>99</v>
      </c>
      <c r="G77" s="167" t="s">
        <v>242</v>
      </c>
      <c r="H77" s="167" t="s">
        <v>99</v>
      </c>
      <c r="I77" s="167" t="s">
        <v>242</v>
      </c>
    </row>
    <row r="78" spans="1:9" ht="30.75" customHeight="1">
      <c r="A78" s="539"/>
      <c r="B78" s="114">
        <v>0.25</v>
      </c>
      <c r="C78" s="114"/>
      <c r="D78" s="114">
        <v>9.4E-2</v>
      </c>
      <c r="E78" s="114"/>
      <c r="F78" s="114">
        <v>0.08</v>
      </c>
      <c r="G78" s="115"/>
      <c r="H78" s="121"/>
      <c r="I78" s="115"/>
    </row>
    <row r="79" spans="1:9" ht="80.25" customHeight="1">
      <c r="A79" s="112" t="s">
        <v>271</v>
      </c>
      <c r="B79" s="462"/>
      <c r="C79" s="463"/>
      <c r="D79" s="448"/>
      <c r="E79" s="464"/>
      <c r="F79" s="452"/>
      <c r="G79" s="453"/>
      <c r="H79" s="448"/>
      <c r="I79" s="449"/>
    </row>
    <row r="80" spans="1:9" ht="80.25" customHeight="1">
      <c r="A80" s="112" t="s">
        <v>275</v>
      </c>
      <c r="B80" s="459"/>
      <c r="C80" s="460"/>
      <c r="D80" s="459"/>
      <c r="E80" s="460"/>
      <c r="F80" s="448"/>
      <c r="G80" s="449"/>
      <c r="H80" s="448"/>
      <c r="I80" s="449"/>
    </row>
    <row r="81" spans="1:9" ht="30.75" customHeight="1">
      <c r="A81" s="538" t="s">
        <v>195</v>
      </c>
      <c r="B81" s="167" t="s">
        <v>99</v>
      </c>
      <c r="C81" s="167" t="s">
        <v>242</v>
      </c>
      <c r="D81" s="167" t="s">
        <v>99</v>
      </c>
      <c r="E81" s="167" t="s">
        <v>242</v>
      </c>
      <c r="F81" s="167" t="s">
        <v>99</v>
      </c>
      <c r="G81" s="167" t="s">
        <v>242</v>
      </c>
      <c r="H81" s="167" t="s">
        <v>99</v>
      </c>
      <c r="I81" s="167" t="s">
        <v>242</v>
      </c>
    </row>
    <row r="82" spans="1:9" ht="30.75" customHeight="1">
      <c r="A82" s="539"/>
      <c r="B82" s="114">
        <v>0</v>
      </c>
      <c r="C82" s="114"/>
      <c r="D82" s="114">
        <v>9.4E-2</v>
      </c>
      <c r="E82" s="114"/>
      <c r="F82" s="114">
        <v>0.08</v>
      </c>
      <c r="G82" s="115"/>
      <c r="H82" s="121"/>
      <c r="I82" s="115"/>
    </row>
    <row r="83" spans="1:9" ht="80.25" customHeight="1">
      <c r="A83" s="112" t="s">
        <v>271</v>
      </c>
      <c r="B83" s="450"/>
      <c r="C83" s="451"/>
      <c r="D83" s="448"/>
      <c r="E83" s="449"/>
      <c r="F83" s="452"/>
      <c r="G83" s="453"/>
      <c r="H83" s="448"/>
      <c r="I83" s="449"/>
    </row>
    <row r="84" spans="1:9" ht="80.25" customHeight="1">
      <c r="A84" s="112" t="s">
        <v>275</v>
      </c>
      <c r="B84" s="547"/>
      <c r="C84" s="548"/>
      <c r="D84" s="459"/>
      <c r="E84" s="460"/>
      <c r="F84" s="448"/>
      <c r="G84" s="449"/>
      <c r="H84" s="448"/>
      <c r="I84" s="449"/>
    </row>
    <row r="85" spans="1:9" ht="30" customHeight="1">
      <c r="A85" s="538" t="s">
        <v>198</v>
      </c>
      <c r="B85" s="167" t="s">
        <v>99</v>
      </c>
      <c r="C85" s="167" t="s">
        <v>242</v>
      </c>
      <c r="D85" s="167" t="s">
        <v>99</v>
      </c>
      <c r="E85" s="167" t="s">
        <v>242</v>
      </c>
      <c r="F85" s="167" t="s">
        <v>99</v>
      </c>
      <c r="G85" s="167" t="s">
        <v>242</v>
      </c>
      <c r="H85" s="167" t="s">
        <v>99</v>
      </c>
      <c r="I85" s="167" t="s">
        <v>242</v>
      </c>
    </row>
    <row r="86" spans="1:9" ht="30" customHeight="1">
      <c r="A86" s="539"/>
      <c r="B86" s="114">
        <v>0</v>
      </c>
      <c r="C86" s="114"/>
      <c r="D86" s="114">
        <v>9.4E-2</v>
      </c>
      <c r="E86" s="114"/>
      <c r="F86" s="114">
        <v>0.08</v>
      </c>
      <c r="G86" s="115"/>
      <c r="H86" s="121"/>
      <c r="I86" s="115"/>
    </row>
    <row r="87" spans="1:9" ht="80.25" customHeight="1">
      <c r="A87" s="112" t="s">
        <v>271</v>
      </c>
      <c r="B87" s="467"/>
      <c r="C87" s="467"/>
      <c r="D87" s="467"/>
      <c r="E87" s="467"/>
      <c r="F87" s="443"/>
      <c r="G87" s="444"/>
      <c r="H87" s="467"/>
      <c r="I87" s="467"/>
    </row>
    <row r="88" spans="1:9" ht="80.25" customHeight="1">
      <c r="A88" s="112" t="s">
        <v>275</v>
      </c>
      <c r="B88" s="443"/>
      <c r="C88" s="444"/>
      <c r="D88" s="443"/>
      <c r="E88" s="444"/>
      <c r="F88" s="443"/>
      <c r="G88" s="444"/>
      <c r="H88" s="443"/>
      <c r="I88" s="444"/>
    </row>
    <row r="89" spans="1:9" ht="29.25" customHeight="1">
      <c r="A89" s="538" t="s">
        <v>199</v>
      </c>
      <c r="B89" s="167" t="s">
        <v>99</v>
      </c>
      <c r="C89" s="167" t="s">
        <v>242</v>
      </c>
      <c r="D89" s="167" t="s">
        <v>99</v>
      </c>
      <c r="E89" s="167" t="s">
        <v>242</v>
      </c>
      <c r="F89" s="167" t="s">
        <v>99</v>
      </c>
      <c r="G89" s="167" t="s">
        <v>242</v>
      </c>
      <c r="H89" s="167" t="s">
        <v>99</v>
      </c>
      <c r="I89" s="167" t="s">
        <v>242</v>
      </c>
    </row>
    <row r="90" spans="1:9" ht="29.25" customHeight="1">
      <c r="A90" s="539"/>
      <c r="B90" s="114">
        <v>0.25</v>
      </c>
      <c r="C90" s="116"/>
      <c r="D90" s="114">
        <v>9.4E-2</v>
      </c>
      <c r="E90" s="114"/>
      <c r="F90" s="114">
        <v>0.08</v>
      </c>
      <c r="G90" s="115"/>
      <c r="H90" s="121"/>
      <c r="I90" s="115"/>
    </row>
    <row r="91" spans="1:9" ht="80.25" customHeight="1">
      <c r="A91" s="112" t="s">
        <v>271</v>
      </c>
      <c r="B91" s="442"/>
      <c r="C91" s="442"/>
      <c r="D91" s="442"/>
      <c r="E91" s="442"/>
      <c r="F91" s="446"/>
      <c r="G91" s="447"/>
      <c r="H91" s="442"/>
      <c r="I91" s="442"/>
    </row>
    <row r="92" spans="1:9" ht="80.25" customHeight="1">
      <c r="A92" s="112" t="s">
        <v>275</v>
      </c>
      <c r="B92" s="443"/>
      <c r="C92" s="444"/>
      <c r="D92" s="443"/>
      <c r="E92" s="444"/>
      <c r="F92" s="443"/>
      <c r="G92" s="444"/>
      <c r="H92" s="443"/>
      <c r="I92" s="444"/>
    </row>
    <row r="93" spans="1:9" ht="24.95" customHeight="1">
      <c r="A93" s="538" t="s">
        <v>200</v>
      </c>
      <c r="B93" s="167" t="s">
        <v>99</v>
      </c>
      <c r="C93" s="167" t="s">
        <v>242</v>
      </c>
      <c r="D93" s="167" t="s">
        <v>99</v>
      </c>
      <c r="E93" s="167" t="s">
        <v>242</v>
      </c>
      <c r="F93" s="167" t="s">
        <v>99</v>
      </c>
      <c r="G93" s="167" t="s">
        <v>242</v>
      </c>
      <c r="H93" s="167" t="s">
        <v>99</v>
      </c>
      <c r="I93" s="167" t="s">
        <v>242</v>
      </c>
    </row>
    <row r="94" spans="1:9" ht="24.95" customHeight="1">
      <c r="A94" s="539"/>
      <c r="B94" s="114">
        <v>0</v>
      </c>
      <c r="C94" s="116"/>
      <c r="D94" s="114">
        <v>9.4E-2</v>
      </c>
      <c r="E94" s="114"/>
      <c r="F94" s="114">
        <v>0.08</v>
      </c>
      <c r="G94" s="115"/>
      <c r="H94" s="121"/>
      <c r="I94" s="115"/>
    </row>
    <row r="95" spans="1:9" ht="80.25" customHeight="1">
      <c r="A95" s="112" t="s">
        <v>271</v>
      </c>
      <c r="B95" s="442"/>
      <c r="C95" s="442"/>
      <c r="D95" s="442"/>
      <c r="E95" s="442"/>
      <c r="F95" s="446"/>
      <c r="G95" s="447"/>
      <c r="H95" s="442"/>
      <c r="I95" s="442"/>
    </row>
    <row r="96" spans="1:9" ht="80.25" customHeight="1">
      <c r="A96" s="112" t="s">
        <v>275</v>
      </c>
      <c r="B96" s="443"/>
      <c r="C96" s="444"/>
      <c r="D96" s="443"/>
      <c r="E96" s="444"/>
      <c r="F96" s="443"/>
      <c r="G96" s="444"/>
      <c r="H96" s="443"/>
      <c r="I96" s="444"/>
    </row>
    <row r="97" spans="1:9" ht="24.95" customHeight="1">
      <c r="A97" s="538" t="s">
        <v>201</v>
      </c>
      <c r="B97" s="167" t="s">
        <v>99</v>
      </c>
      <c r="C97" s="167" t="s">
        <v>242</v>
      </c>
      <c r="D97" s="167" t="s">
        <v>99</v>
      </c>
      <c r="E97" s="167" t="s">
        <v>242</v>
      </c>
      <c r="F97" s="167" t="s">
        <v>99</v>
      </c>
      <c r="G97" s="167" t="s">
        <v>242</v>
      </c>
      <c r="H97" s="167" t="s">
        <v>99</v>
      </c>
      <c r="I97" s="167" t="s">
        <v>242</v>
      </c>
    </row>
    <row r="98" spans="1:9" ht="24.95" customHeight="1">
      <c r="A98" s="539"/>
      <c r="B98" s="114">
        <v>0</v>
      </c>
      <c r="C98" s="116"/>
      <c r="D98" s="114">
        <v>9.4E-2</v>
      </c>
      <c r="E98" s="114"/>
      <c r="F98" s="114">
        <v>0.08</v>
      </c>
      <c r="G98" s="115"/>
      <c r="H98" s="121"/>
      <c r="I98" s="115"/>
    </row>
    <row r="99" spans="1:9" ht="80.25" customHeight="1">
      <c r="A99" s="112" t="s">
        <v>271</v>
      </c>
      <c r="B99" s="442"/>
      <c r="C99" s="442"/>
      <c r="D99" s="442"/>
      <c r="E99" s="442"/>
      <c r="F99" s="442"/>
      <c r="G99" s="442"/>
      <c r="H99" s="442"/>
      <c r="I99" s="442"/>
    </row>
    <row r="100" spans="1:9" ht="80.25" customHeight="1">
      <c r="A100" s="112" t="s">
        <v>275</v>
      </c>
      <c r="B100" s="443"/>
      <c r="C100" s="444"/>
      <c r="D100" s="443"/>
      <c r="E100" s="444"/>
      <c r="F100" s="443"/>
      <c r="G100" s="444"/>
      <c r="H100" s="443"/>
      <c r="I100" s="444"/>
    </row>
    <row r="101" spans="1:9" ht="24.95" customHeight="1">
      <c r="A101" s="538" t="s">
        <v>203</v>
      </c>
      <c r="B101" s="167" t="s">
        <v>99</v>
      </c>
      <c r="C101" s="167" t="s">
        <v>242</v>
      </c>
      <c r="D101" s="167" t="s">
        <v>99</v>
      </c>
      <c r="E101" s="167" t="s">
        <v>242</v>
      </c>
      <c r="F101" s="167" t="s">
        <v>99</v>
      </c>
      <c r="G101" s="167" t="s">
        <v>242</v>
      </c>
      <c r="H101" s="167" t="s">
        <v>99</v>
      </c>
      <c r="I101" s="167" t="s">
        <v>242</v>
      </c>
    </row>
    <row r="102" spans="1:9" ht="24.95" customHeight="1">
      <c r="A102" s="539"/>
      <c r="B102" s="114">
        <v>0.25</v>
      </c>
      <c r="C102" s="116"/>
      <c r="D102" s="114">
        <v>9.4E-2</v>
      </c>
      <c r="E102" s="114"/>
      <c r="F102" s="114">
        <v>0.08</v>
      </c>
      <c r="G102" s="115"/>
      <c r="H102" s="121"/>
      <c r="I102" s="115"/>
    </row>
    <row r="103" spans="1:9" ht="80.25" customHeight="1">
      <c r="A103" s="112" t="s">
        <v>271</v>
      </c>
      <c r="B103" s="442"/>
      <c r="C103" s="442"/>
      <c r="D103" s="442"/>
      <c r="E103" s="442"/>
      <c r="F103" s="442"/>
      <c r="G103" s="442"/>
      <c r="H103" s="442"/>
      <c r="I103" s="442"/>
    </row>
    <row r="104" spans="1:9" ht="80.25" customHeight="1">
      <c r="A104" s="112" t="s">
        <v>275</v>
      </c>
      <c r="B104" s="443"/>
      <c r="C104" s="444"/>
      <c r="D104" s="443"/>
      <c r="E104" s="444"/>
      <c r="F104" s="443"/>
      <c r="G104" s="444"/>
      <c r="H104" s="443"/>
      <c r="I104" s="444"/>
    </row>
    <row r="105" spans="1:9" ht="24.95" customHeight="1">
      <c r="A105" s="538" t="s">
        <v>204</v>
      </c>
      <c r="B105" s="167" t="s">
        <v>99</v>
      </c>
      <c r="C105" s="167" t="s">
        <v>242</v>
      </c>
      <c r="D105" s="167" t="s">
        <v>99</v>
      </c>
      <c r="E105" s="167" t="s">
        <v>242</v>
      </c>
      <c r="F105" s="167" t="s">
        <v>99</v>
      </c>
      <c r="G105" s="167" t="s">
        <v>242</v>
      </c>
      <c r="H105" s="167" t="s">
        <v>99</v>
      </c>
      <c r="I105" s="167" t="s">
        <v>242</v>
      </c>
    </row>
    <row r="106" spans="1:9" ht="24.95" customHeight="1">
      <c r="A106" s="539"/>
      <c r="B106" s="114">
        <v>0</v>
      </c>
      <c r="C106" s="116"/>
      <c r="D106" s="114">
        <v>9.4E-2</v>
      </c>
      <c r="E106" s="114"/>
      <c r="F106" s="114">
        <v>0.08</v>
      </c>
      <c r="G106" s="115"/>
      <c r="H106" s="121"/>
      <c r="I106" s="115"/>
    </row>
    <row r="107" spans="1:9" ht="80.25" customHeight="1">
      <c r="A107" s="112" t="s">
        <v>271</v>
      </c>
      <c r="B107" s="442"/>
      <c r="C107" s="442"/>
      <c r="D107" s="442"/>
      <c r="E107" s="442"/>
      <c r="F107" s="442"/>
      <c r="G107" s="442"/>
      <c r="H107" s="442"/>
      <c r="I107" s="442"/>
    </row>
    <row r="108" spans="1:9" ht="80.25" customHeight="1">
      <c r="A108" s="112" t="s">
        <v>275</v>
      </c>
      <c r="B108" s="443"/>
      <c r="C108" s="444"/>
      <c r="D108" s="443"/>
      <c r="E108" s="444"/>
      <c r="F108" s="443"/>
      <c r="G108" s="444"/>
      <c r="H108" s="443"/>
      <c r="I108" s="444"/>
    </row>
    <row r="109" spans="1:9" ht="24.95" customHeight="1">
      <c r="A109" s="538" t="s">
        <v>205</v>
      </c>
      <c r="B109" s="167" t="s">
        <v>99</v>
      </c>
      <c r="C109" s="167" t="s">
        <v>242</v>
      </c>
      <c r="D109" s="167" t="s">
        <v>99</v>
      </c>
      <c r="E109" s="167" t="s">
        <v>242</v>
      </c>
      <c r="F109" s="167" t="s">
        <v>99</v>
      </c>
      <c r="G109" s="167" t="s">
        <v>242</v>
      </c>
      <c r="H109" s="167" t="s">
        <v>99</v>
      </c>
      <c r="I109" s="167" t="s">
        <v>242</v>
      </c>
    </row>
    <row r="110" spans="1:9" ht="24.95" customHeight="1">
      <c r="A110" s="539"/>
      <c r="B110" s="114">
        <v>0</v>
      </c>
      <c r="C110" s="116"/>
      <c r="D110" s="114">
        <v>9.4E-2</v>
      </c>
      <c r="E110" s="114"/>
      <c r="F110" s="114">
        <v>0.08</v>
      </c>
      <c r="G110" s="115"/>
      <c r="H110" s="121"/>
      <c r="I110" s="115"/>
    </row>
    <row r="111" spans="1:9" ht="80.25" customHeight="1">
      <c r="A111" s="112" t="s">
        <v>271</v>
      </c>
      <c r="B111" s="442"/>
      <c r="C111" s="442"/>
      <c r="D111" s="442"/>
      <c r="E111" s="442"/>
      <c r="F111" s="442"/>
      <c r="G111" s="442"/>
      <c r="H111" s="442"/>
      <c r="I111" s="442"/>
    </row>
    <row r="112" spans="1:9" ht="80.25" customHeight="1">
      <c r="A112" s="112" t="s">
        <v>275</v>
      </c>
      <c r="B112" s="443"/>
      <c r="C112" s="444"/>
      <c r="D112" s="443"/>
      <c r="E112" s="444"/>
      <c r="F112" s="443"/>
      <c r="G112" s="444"/>
      <c r="H112" s="443"/>
      <c r="I112" s="444"/>
    </row>
    <row r="113" spans="1:9" ht="24.95" customHeight="1">
      <c r="A113" s="538" t="s">
        <v>206</v>
      </c>
      <c r="B113" s="167" t="s">
        <v>99</v>
      </c>
      <c r="C113" s="167" t="s">
        <v>242</v>
      </c>
      <c r="D113" s="167" t="s">
        <v>99</v>
      </c>
      <c r="E113" s="167" t="s">
        <v>242</v>
      </c>
      <c r="F113" s="167" t="s">
        <v>99</v>
      </c>
      <c r="G113" s="167" t="s">
        <v>242</v>
      </c>
      <c r="H113" s="167" t="s">
        <v>99</v>
      </c>
      <c r="I113" s="167" t="s">
        <v>242</v>
      </c>
    </row>
    <row r="114" spans="1:9" ht="24.95" customHeight="1">
      <c r="A114" s="539"/>
      <c r="B114" s="114">
        <v>0.25</v>
      </c>
      <c r="C114" s="268"/>
      <c r="D114" s="114">
        <v>9.4E-2</v>
      </c>
      <c r="E114" s="268"/>
      <c r="F114" s="114">
        <v>0.12</v>
      </c>
      <c r="G114" s="269"/>
      <c r="H114" s="268"/>
      <c r="I114" s="269"/>
    </row>
    <row r="115" spans="1:9" ht="80.25" customHeight="1">
      <c r="A115" s="112" t="s">
        <v>271</v>
      </c>
      <c r="B115" s="445"/>
      <c r="C115" s="445"/>
      <c r="D115" s="445"/>
      <c r="E115" s="445"/>
      <c r="F115" s="445"/>
      <c r="G115" s="445"/>
      <c r="H115" s="445"/>
      <c r="I115" s="445"/>
    </row>
    <row r="116" spans="1:9" ht="80.25" customHeight="1">
      <c r="A116" s="112" t="s">
        <v>275</v>
      </c>
      <c r="B116" s="443"/>
      <c r="C116" s="444"/>
      <c r="D116" s="443"/>
      <c r="E116" s="444"/>
      <c r="F116" s="443"/>
      <c r="G116" s="444"/>
      <c r="H116" s="443"/>
      <c r="I116" s="444"/>
    </row>
    <row r="117" spans="1:9" ht="16.5">
      <c r="A117" s="113" t="s">
        <v>285</v>
      </c>
      <c r="B117" s="117">
        <f t="shared" ref="B117:I117" si="1">(B70+B74+B78+B82+B86+B90+B94+B98+B102+B106+B110+B114)</f>
        <v>1</v>
      </c>
      <c r="C117" s="117">
        <f t="shared" si="1"/>
        <v>0</v>
      </c>
      <c r="D117" s="117">
        <f t="shared" si="1"/>
        <v>0.99999999999999978</v>
      </c>
      <c r="E117" s="117">
        <f t="shared" si="1"/>
        <v>0.06</v>
      </c>
      <c r="F117" s="117">
        <f t="shared" si="1"/>
        <v>0.99999999999999989</v>
      </c>
      <c r="G117" s="117">
        <f t="shared" si="1"/>
        <v>0.16</v>
      </c>
      <c r="H117" s="117">
        <f t="shared" si="1"/>
        <v>0</v>
      </c>
      <c r="I117" s="117">
        <f t="shared" si="1"/>
        <v>0</v>
      </c>
    </row>
    <row r="122" spans="1:9" ht="37.5" customHeight="1"/>
    <row r="123" spans="1:9" ht="19.5" customHeight="1"/>
    <row r="124" spans="1:9" ht="19.5" customHeight="1"/>
    <row r="125" spans="1:9" ht="34.5" customHeight="1"/>
    <row r="126" spans="1:9" ht="15" customHeight="1"/>
    <row r="127" spans="1:9" ht="15.75" customHeight="1"/>
  </sheetData>
  <mergeCells count="211">
    <mergeCell ref="B68:C68"/>
    <mergeCell ref="D68:E68"/>
    <mergeCell ref="F68:G68"/>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 ref="F54:G54"/>
    <mergeCell ref="F84:G84"/>
    <mergeCell ref="H84:I84"/>
    <mergeCell ref="B87:C87"/>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B10:K10"/>
    <mergeCell ref="M10:O10"/>
    <mergeCell ref="H87:I87"/>
    <mergeCell ref="B80:C80"/>
    <mergeCell ref="D80:E80"/>
    <mergeCell ref="F80:G80"/>
    <mergeCell ref="B72:C72"/>
    <mergeCell ref="D72:E72"/>
    <mergeCell ref="F72:G72"/>
    <mergeCell ref="F75:G75"/>
    <mergeCell ref="H75:I75"/>
    <mergeCell ref="B75:C75"/>
    <mergeCell ref="D75:E75"/>
    <mergeCell ref="H76:I76"/>
    <mergeCell ref="H79:I79"/>
    <mergeCell ref="H72:I72"/>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D99:E99"/>
    <mergeCell ref="F55:G55"/>
    <mergeCell ref="D57:E57"/>
    <mergeCell ref="F57:G57"/>
    <mergeCell ref="D52:E52"/>
    <mergeCell ref="D56:E56"/>
    <mergeCell ref="F62:G62"/>
    <mergeCell ref="F60:G60"/>
    <mergeCell ref="B104:C104"/>
    <mergeCell ref="D104:E104"/>
    <mergeCell ref="F104:G104"/>
    <mergeCell ref="B76:C76"/>
    <mergeCell ref="D76:E76"/>
    <mergeCell ref="F76:G76"/>
    <mergeCell ref="B79:C79"/>
    <mergeCell ref="D79:E79"/>
    <mergeCell ref="F79:G79"/>
    <mergeCell ref="F99:G99"/>
    <mergeCell ref="B67:C67"/>
    <mergeCell ref="D67:E67"/>
    <mergeCell ref="F59:G59"/>
    <mergeCell ref="F61:G61"/>
    <mergeCell ref="D87:E87"/>
    <mergeCell ref="F87:G87"/>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s>
  <phoneticPr fontId="52"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9"/>
  <sheetViews>
    <sheetView topLeftCell="A17" zoomScale="120" zoomScaleNormal="120" workbookViewId="0">
      <selection activeCell="J22" sqref="J22:K22"/>
    </sheetView>
  </sheetViews>
  <sheetFormatPr defaultColWidth="8.7109375" defaultRowHeight="12.75"/>
  <cols>
    <col min="1" max="1" width="3.28515625" style="257" customWidth="1"/>
    <col min="2" max="2" width="9.28515625" style="257" customWidth="1"/>
    <col min="3" max="3" width="5.7109375" style="257" customWidth="1"/>
    <col min="4" max="4" width="6.7109375" style="257" customWidth="1"/>
    <col min="5" max="5" width="5.7109375" style="257" customWidth="1"/>
    <col min="6" max="6" width="10.28515625" style="257" customWidth="1"/>
    <col min="7" max="7" width="2.140625" style="257" customWidth="1"/>
    <col min="8" max="8" width="18.7109375" style="257" customWidth="1"/>
    <col min="9" max="9" width="12.7109375" style="257" customWidth="1"/>
    <col min="10" max="10" width="6.7109375" style="257" customWidth="1"/>
    <col min="11" max="11" width="18.7109375" style="257" customWidth="1"/>
    <col min="12" max="12" width="25.7109375" style="257" customWidth="1"/>
    <col min="13" max="16384" width="8.7109375" style="257"/>
  </cols>
  <sheetData>
    <row r="1" spans="1:12" ht="18.75" customHeight="1">
      <c r="A1" s="549"/>
      <c r="B1" s="550"/>
      <c r="C1" s="550"/>
      <c r="D1" s="550"/>
      <c r="E1" s="551"/>
      <c r="F1" s="558" t="s">
        <v>286</v>
      </c>
      <c r="G1" s="559"/>
      <c r="H1" s="559"/>
      <c r="I1" s="559"/>
      <c r="J1" s="559"/>
      <c r="K1" s="559"/>
      <c r="L1" s="256"/>
    </row>
    <row r="2" spans="1:12" ht="18.75" customHeight="1">
      <c r="A2" s="552"/>
      <c r="B2" s="553"/>
      <c r="C2" s="553"/>
      <c r="D2" s="553"/>
      <c r="E2" s="554"/>
      <c r="F2" s="560"/>
      <c r="G2" s="561"/>
      <c r="H2" s="561"/>
      <c r="I2" s="561"/>
      <c r="J2" s="561"/>
      <c r="K2" s="561"/>
      <c r="L2" s="256"/>
    </row>
    <row r="3" spans="1:12" ht="18.75" customHeight="1">
      <c r="A3" s="552"/>
      <c r="B3" s="553"/>
      <c r="C3" s="553"/>
      <c r="D3" s="553"/>
      <c r="E3" s="554"/>
      <c r="F3" s="558" t="s">
        <v>287</v>
      </c>
      <c r="G3" s="559"/>
      <c r="H3" s="559"/>
      <c r="I3" s="559"/>
      <c r="J3" s="559"/>
      <c r="K3" s="559"/>
      <c r="L3" s="256"/>
    </row>
    <row r="4" spans="1:12" ht="18.75" customHeight="1">
      <c r="A4" s="555"/>
      <c r="B4" s="556"/>
      <c r="C4" s="556"/>
      <c r="D4" s="556"/>
      <c r="E4" s="557"/>
      <c r="F4" s="560"/>
      <c r="G4" s="561"/>
      <c r="H4" s="561"/>
      <c r="I4" s="561"/>
      <c r="J4" s="561"/>
      <c r="K4" s="561"/>
      <c r="L4" s="256"/>
    </row>
    <row r="5" spans="1:12" ht="15.75" customHeight="1">
      <c r="A5" s="562" t="s">
        <v>288</v>
      </c>
      <c r="B5" s="563"/>
      <c r="C5" s="563"/>
      <c r="D5" s="563"/>
      <c r="E5" s="563"/>
      <c r="F5" s="563"/>
      <c r="G5" s="563"/>
      <c r="H5" s="563"/>
      <c r="I5" s="563"/>
      <c r="J5" s="563"/>
      <c r="K5" s="563"/>
      <c r="L5" s="564"/>
    </row>
    <row r="6" spans="1:12" ht="23.25" customHeight="1">
      <c r="A6" s="562" t="s">
        <v>289</v>
      </c>
      <c r="B6" s="563"/>
      <c r="C6" s="565"/>
      <c r="D6" s="566" t="s">
        <v>12</v>
      </c>
      <c r="E6" s="567"/>
      <c r="F6" s="567"/>
      <c r="G6" s="567"/>
      <c r="H6" s="568"/>
      <c r="I6" s="562" t="s">
        <v>290</v>
      </c>
      <c r="J6" s="565"/>
      <c r="K6" s="566" t="s">
        <v>37</v>
      </c>
      <c r="L6" s="568"/>
    </row>
    <row r="7" spans="1:12" ht="17.850000000000001" customHeight="1">
      <c r="A7" s="562" t="s">
        <v>291</v>
      </c>
      <c r="B7" s="563"/>
      <c r="C7" s="565"/>
      <c r="D7" s="566" t="s">
        <v>26</v>
      </c>
      <c r="E7" s="567"/>
      <c r="F7" s="567"/>
      <c r="G7" s="567"/>
      <c r="H7" s="568"/>
      <c r="I7" s="562" t="s">
        <v>98</v>
      </c>
      <c r="J7" s="565"/>
      <c r="K7" s="566" t="s">
        <v>15</v>
      </c>
      <c r="L7" s="568"/>
    </row>
    <row r="8" spans="1:12" ht="35.85" customHeight="1">
      <c r="A8" s="562" t="s">
        <v>292</v>
      </c>
      <c r="B8" s="563"/>
      <c r="C8" s="565"/>
      <c r="D8" s="566" t="s">
        <v>63</v>
      </c>
      <c r="E8" s="567"/>
      <c r="F8" s="567"/>
      <c r="G8" s="567"/>
      <c r="H8" s="568"/>
      <c r="I8" s="562" t="s">
        <v>293</v>
      </c>
      <c r="J8" s="565"/>
      <c r="K8" s="566" t="s">
        <v>67</v>
      </c>
      <c r="L8" s="568"/>
    </row>
    <row r="9" spans="1:12" ht="15.75" customHeight="1">
      <c r="A9" s="572" t="s">
        <v>294</v>
      </c>
      <c r="B9" s="573"/>
      <c r="C9" s="573"/>
      <c r="D9" s="573"/>
      <c r="E9" s="563"/>
      <c r="F9" s="563"/>
      <c r="G9" s="563"/>
      <c r="H9" s="563"/>
      <c r="I9" s="563"/>
      <c r="J9" s="563"/>
      <c r="K9" s="563"/>
      <c r="L9" s="564"/>
    </row>
    <row r="10" spans="1:12" ht="15.75" customHeight="1">
      <c r="A10" s="586" t="s">
        <v>295</v>
      </c>
      <c r="B10" s="586"/>
      <c r="C10" s="586"/>
      <c r="D10" s="586"/>
      <c r="E10" s="577" t="str">
        <f>+ACTIVIDAD_1!B12</f>
        <v>Producir 4 boletines estadísticos con datos sobre los derechos de las mujeres</v>
      </c>
      <c r="F10" s="577"/>
      <c r="G10" s="577"/>
      <c r="H10" s="577"/>
      <c r="I10" s="577"/>
      <c r="J10" s="577"/>
      <c r="K10" s="577"/>
      <c r="L10" s="577"/>
    </row>
    <row r="11" spans="1:12" ht="34.5" customHeight="1">
      <c r="A11" s="574" t="s">
        <v>296</v>
      </c>
      <c r="B11" s="575"/>
      <c r="C11" s="575"/>
      <c r="D11" s="564"/>
      <c r="E11" s="576" t="str">
        <f>+ACTIVIDAD_1!I16</f>
        <v>Numero de boletines estadísticos con datos sobre los derechos de las mujeres producidos</v>
      </c>
      <c r="F11" s="577"/>
      <c r="G11" s="577"/>
      <c r="H11" s="577"/>
      <c r="I11" s="577"/>
      <c r="J11" s="577"/>
      <c r="K11" s="577"/>
      <c r="L11" s="578"/>
    </row>
    <row r="12" spans="1:12" ht="47.25" customHeight="1">
      <c r="A12" s="562" t="s">
        <v>297</v>
      </c>
      <c r="B12" s="563"/>
      <c r="C12" s="563"/>
      <c r="D12" s="565"/>
      <c r="E12" s="576" t="s">
        <v>298</v>
      </c>
      <c r="F12" s="577"/>
      <c r="G12" s="577"/>
      <c r="H12" s="577"/>
      <c r="I12" s="577"/>
      <c r="J12" s="577"/>
      <c r="K12" s="577"/>
      <c r="L12" s="578"/>
    </row>
    <row r="13" spans="1:12" ht="28.5" customHeight="1">
      <c r="A13" s="562" t="s">
        <v>299</v>
      </c>
      <c r="B13" s="563"/>
      <c r="C13" s="565"/>
      <c r="D13" s="569" t="s">
        <v>300</v>
      </c>
      <c r="E13" s="570"/>
      <c r="F13" s="570"/>
      <c r="G13" s="570"/>
      <c r="H13" s="571"/>
      <c r="I13" s="562" t="s">
        <v>301</v>
      </c>
      <c r="J13" s="565"/>
      <c r="K13" s="566" t="s">
        <v>18</v>
      </c>
      <c r="L13" s="568"/>
    </row>
    <row r="14" spans="1:12" ht="15.75" customHeight="1">
      <c r="A14" s="562" t="s">
        <v>302</v>
      </c>
      <c r="B14" s="563"/>
      <c r="C14" s="563"/>
      <c r="D14" s="563"/>
      <c r="E14" s="563"/>
      <c r="F14" s="563"/>
      <c r="G14" s="563"/>
      <c r="H14" s="563"/>
      <c r="I14" s="563"/>
      <c r="J14" s="563"/>
      <c r="K14" s="563"/>
      <c r="L14" s="564"/>
    </row>
    <row r="15" spans="1:12" ht="25.5" customHeight="1">
      <c r="A15" s="562" t="s">
        <v>303</v>
      </c>
      <c r="B15" s="563"/>
      <c r="C15" s="565"/>
      <c r="D15" s="566" t="s">
        <v>19</v>
      </c>
      <c r="E15" s="567"/>
      <c r="F15" s="567"/>
      <c r="G15" s="567"/>
      <c r="H15" s="568"/>
      <c r="I15" s="562" t="s">
        <v>304</v>
      </c>
      <c r="J15" s="565"/>
      <c r="K15" s="566" t="s">
        <v>20</v>
      </c>
      <c r="L15" s="568"/>
    </row>
    <row r="16" spans="1:12" ht="25.5" customHeight="1">
      <c r="A16" s="562" t="s">
        <v>305</v>
      </c>
      <c r="B16" s="563"/>
      <c r="C16" s="565"/>
      <c r="D16" s="582">
        <v>1</v>
      </c>
      <c r="E16" s="583"/>
      <c r="F16" s="583"/>
      <c r="G16" s="583"/>
      <c r="H16" s="584"/>
      <c r="I16" s="562" t="s">
        <v>237</v>
      </c>
      <c r="J16" s="565"/>
      <c r="K16" s="566" t="s">
        <v>21</v>
      </c>
      <c r="L16" s="568"/>
    </row>
    <row r="17" spans="1:12" ht="27.6" customHeight="1">
      <c r="A17" s="562" t="s">
        <v>306</v>
      </c>
      <c r="B17" s="563"/>
      <c r="C17" s="565"/>
      <c r="D17" s="566"/>
      <c r="E17" s="567"/>
      <c r="F17" s="567"/>
      <c r="G17" s="567"/>
      <c r="H17" s="568"/>
      <c r="I17" s="579"/>
      <c r="J17" s="581"/>
      <c r="K17" s="581"/>
      <c r="L17" s="580"/>
    </row>
    <row r="18" spans="1:12" ht="12" customHeight="1">
      <c r="A18" s="264" t="s">
        <v>307</v>
      </c>
      <c r="B18" s="264" t="s">
        <v>308</v>
      </c>
      <c r="C18" s="562" t="s">
        <v>309</v>
      </c>
      <c r="D18" s="563"/>
      <c r="E18" s="563"/>
      <c r="F18" s="563"/>
      <c r="G18" s="565"/>
      <c r="H18" s="562" t="s">
        <v>310</v>
      </c>
      <c r="I18" s="565"/>
      <c r="J18" s="562" t="s">
        <v>311</v>
      </c>
      <c r="K18" s="565"/>
      <c r="L18" s="264" t="s">
        <v>312</v>
      </c>
    </row>
    <row r="19" spans="1:12" ht="81" customHeight="1">
      <c r="A19" s="258">
        <v>1</v>
      </c>
      <c r="B19" s="259" t="s">
        <v>313</v>
      </c>
      <c r="C19" s="569" t="s">
        <v>314</v>
      </c>
      <c r="D19" s="570"/>
      <c r="E19" s="570"/>
      <c r="F19" s="570"/>
      <c r="G19" s="571"/>
      <c r="H19" s="569" t="s">
        <v>315</v>
      </c>
      <c r="I19" s="571"/>
      <c r="J19" s="579" t="s">
        <v>22</v>
      </c>
      <c r="K19" s="580"/>
      <c r="L19" s="259" t="s">
        <v>316</v>
      </c>
    </row>
    <row r="20" spans="1:12" ht="99.75" customHeight="1">
      <c r="A20" s="258">
        <v>2</v>
      </c>
      <c r="B20" s="259" t="s">
        <v>313</v>
      </c>
      <c r="C20" s="566" t="s">
        <v>317</v>
      </c>
      <c r="D20" s="567"/>
      <c r="E20" s="567"/>
      <c r="F20" s="567"/>
      <c r="G20" s="568"/>
      <c r="H20" s="566" t="s">
        <v>318</v>
      </c>
      <c r="I20" s="568"/>
      <c r="J20" s="579" t="s">
        <v>22</v>
      </c>
      <c r="K20" s="580"/>
      <c r="L20" s="259" t="s">
        <v>316</v>
      </c>
    </row>
    <row r="21" spans="1:12" ht="107.25" customHeight="1">
      <c r="A21" s="258">
        <v>3</v>
      </c>
      <c r="B21" s="259" t="s">
        <v>313</v>
      </c>
      <c r="C21" s="566" t="s">
        <v>319</v>
      </c>
      <c r="D21" s="567"/>
      <c r="E21" s="567"/>
      <c r="F21" s="567"/>
      <c r="G21" s="568"/>
      <c r="H21" s="566" t="s">
        <v>320</v>
      </c>
      <c r="I21" s="568"/>
      <c r="J21" s="579" t="s">
        <v>22</v>
      </c>
      <c r="K21" s="580"/>
      <c r="L21" s="259" t="s">
        <v>316</v>
      </c>
    </row>
    <row r="22" spans="1:12" ht="62.25" customHeight="1">
      <c r="A22" s="258">
        <v>4</v>
      </c>
      <c r="B22" s="259" t="s">
        <v>313</v>
      </c>
      <c r="C22" s="566" t="s">
        <v>321</v>
      </c>
      <c r="D22" s="567"/>
      <c r="E22" s="567"/>
      <c r="F22" s="567"/>
      <c r="G22" s="568"/>
      <c r="H22" s="566" t="s">
        <v>322</v>
      </c>
      <c r="I22" s="568"/>
      <c r="J22" s="579" t="s">
        <v>22</v>
      </c>
      <c r="K22" s="580"/>
      <c r="L22" s="259" t="s">
        <v>316</v>
      </c>
    </row>
    <row r="23" spans="1:12" ht="25.5" customHeight="1">
      <c r="A23" s="264" t="s">
        <v>307</v>
      </c>
      <c r="B23" s="562" t="s">
        <v>323</v>
      </c>
      <c r="C23" s="563"/>
      <c r="D23" s="563"/>
      <c r="E23" s="563"/>
      <c r="F23" s="563"/>
      <c r="G23" s="563"/>
      <c r="H23" s="563"/>
      <c r="I23" s="563"/>
      <c r="J23" s="563"/>
      <c r="K23" s="565"/>
      <c r="L23" s="264" t="s">
        <v>324</v>
      </c>
    </row>
    <row r="24" spans="1:12" ht="55.5" customHeight="1">
      <c r="A24" s="258">
        <v>1</v>
      </c>
      <c r="B24" s="569" t="s">
        <v>325</v>
      </c>
      <c r="C24" s="570"/>
      <c r="D24" s="570"/>
      <c r="E24" s="570"/>
      <c r="F24" s="570"/>
      <c r="G24" s="570"/>
      <c r="H24" s="570"/>
      <c r="I24" s="570"/>
      <c r="J24" s="570"/>
      <c r="K24" s="571"/>
      <c r="L24" s="259" t="s">
        <v>22</v>
      </c>
    </row>
    <row r="25" spans="1:12" ht="15.75" customHeight="1">
      <c r="A25" s="562" t="s">
        <v>326</v>
      </c>
      <c r="B25" s="563"/>
      <c r="C25" s="563"/>
      <c r="D25" s="563"/>
      <c r="E25" s="563"/>
      <c r="F25" s="573"/>
      <c r="G25" s="573"/>
      <c r="H25" s="563"/>
      <c r="I25" s="573"/>
      <c r="J25" s="573"/>
      <c r="K25" s="563"/>
      <c r="L25" s="585"/>
    </row>
    <row r="26" spans="1:12" ht="39.75" customHeight="1">
      <c r="A26" s="562" t="s">
        <v>327</v>
      </c>
      <c r="B26" s="563"/>
      <c r="C26" s="565"/>
      <c r="D26" s="566">
        <v>1</v>
      </c>
      <c r="E26" s="567"/>
      <c r="F26" s="586" t="s">
        <v>328</v>
      </c>
      <c r="G26" s="586"/>
      <c r="H26" s="271">
        <v>2024</v>
      </c>
      <c r="I26" s="586" t="s">
        <v>329</v>
      </c>
      <c r="J26" s="586"/>
      <c r="L26" s="259" t="s">
        <v>316</v>
      </c>
    </row>
    <row r="27" spans="1:12" ht="26.25" customHeight="1">
      <c r="A27" s="562" t="s">
        <v>330</v>
      </c>
      <c r="B27" s="563"/>
      <c r="C27" s="565"/>
      <c r="D27" s="566"/>
      <c r="E27" s="567"/>
      <c r="F27" s="587"/>
      <c r="G27" s="587"/>
      <c r="H27" s="567"/>
      <c r="I27" s="587"/>
      <c r="J27" s="587"/>
      <c r="K27" s="567"/>
      <c r="L27" s="588"/>
    </row>
    <row r="28" spans="1:12" ht="45.75" customHeight="1">
      <c r="A28" s="562" t="s">
        <v>331</v>
      </c>
      <c r="B28" s="563"/>
      <c r="C28" s="565"/>
      <c r="D28" s="579"/>
      <c r="E28" s="581"/>
      <c r="F28" s="581"/>
      <c r="G28" s="581"/>
      <c r="H28" s="581"/>
      <c r="I28" s="581"/>
      <c r="J28" s="581"/>
      <c r="K28" s="581"/>
      <c r="L28" s="580"/>
    </row>
    <row r="29" spans="1:12" ht="17.850000000000001" customHeight="1">
      <c r="A29" s="562" t="s">
        <v>332</v>
      </c>
      <c r="B29" s="563"/>
      <c r="C29" s="565"/>
      <c r="D29" s="566"/>
      <c r="E29" s="567"/>
      <c r="F29" s="567"/>
      <c r="G29" s="567"/>
      <c r="H29" s="567"/>
      <c r="I29" s="567"/>
      <c r="J29" s="567"/>
      <c r="K29" s="567"/>
      <c r="L29" s="568"/>
    </row>
  </sheetData>
  <mergeCells count="67">
    <mergeCell ref="B24:K24"/>
    <mergeCell ref="F26:G26"/>
    <mergeCell ref="D26:E26"/>
    <mergeCell ref="A10:D10"/>
    <mergeCell ref="E10:L10"/>
    <mergeCell ref="B23:K23"/>
    <mergeCell ref="C18:G18"/>
    <mergeCell ref="H18:I18"/>
    <mergeCell ref="J18:K18"/>
    <mergeCell ref="C19:G19"/>
    <mergeCell ref="H19:I19"/>
    <mergeCell ref="J19:K19"/>
    <mergeCell ref="C20:G20"/>
    <mergeCell ref="H20:I20"/>
    <mergeCell ref="J20:K20"/>
    <mergeCell ref="C22:G22"/>
    <mergeCell ref="A28:C28"/>
    <mergeCell ref="D28:L28"/>
    <mergeCell ref="A29:C29"/>
    <mergeCell ref="D29:L29"/>
    <mergeCell ref="A25:L25"/>
    <mergeCell ref="A26:C26"/>
    <mergeCell ref="I26:J26"/>
    <mergeCell ref="A27:C27"/>
    <mergeCell ref="D27:L27"/>
    <mergeCell ref="H22:I22"/>
    <mergeCell ref="J22:K22"/>
    <mergeCell ref="I15:J15"/>
    <mergeCell ref="K15:L15"/>
    <mergeCell ref="A17:C17"/>
    <mergeCell ref="D17:H17"/>
    <mergeCell ref="I17:L17"/>
    <mergeCell ref="A16:C16"/>
    <mergeCell ref="D16:H16"/>
    <mergeCell ref="I16:J16"/>
    <mergeCell ref="K16:L16"/>
    <mergeCell ref="A15:C15"/>
    <mergeCell ref="D15:H15"/>
    <mergeCell ref="C21:G21"/>
    <mergeCell ref="H21:I21"/>
    <mergeCell ref="J21:K21"/>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L24</xm:sqref>
        </x14:dataValidation>
        <x14:dataValidation type="list" allowBlank="1" showInputMessage="1" showErrorMessage="1" xr:uid="{F74BA7A8-C72D-4A93-8188-C5A9EE4135EA}">
          <x14:formula1>
            <xm:f>Datos!$K$2:$K$3</xm:f>
          </x14:formula1>
          <xm:sqref>J19:K22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56278-50CD-4495-B1CD-86BD9139C3BF}">
  <sheetPr>
    <tabColor theme="5" tint="0.59999389629810485"/>
  </sheetPr>
  <dimension ref="A1:Q127"/>
  <sheetViews>
    <sheetView zoomScale="70" zoomScaleNormal="70" workbookViewId="0">
      <selection activeCell="E120" sqref="E120"/>
    </sheetView>
  </sheetViews>
  <sheetFormatPr defaultColWidth="10.85546875" defaultRowHeight="14.25"/>
  <cols>
    <col min="1" max="1" width="49.7109375" style="68" customWidth="1"/>
    <col min="2" max="4" width="35.7109375" style="68" customWidth="1"/>
    <col min="5" max="5" width="46" style="68" customWidth="1"/>
    <col min="6" max="13" width="35.7109375" style="68" customWidth="1"/>
    <col min="14" max="14" width="26.855468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4" customFormat="1" ht="32.25" customHeight="1" thickBot="1">
      <c r="A1" s="522"/>
      <c r="B1" s="499" t="s">
        <v>182</v>
      </c>
      <c r="C1" s="500"/>
      <c r="D1" s="500"/>
      <c r="E1" s="500"/>
      <c r="F1" s="500"/>
      <c r="G1" s="500"/>
      <c r="H1" s="500"/>
      <c r="I1" s="500"/>
      <c r="J1" s="500"/>
      <c r="K1" s="500"/>
      <c r="L1" s="501"/>
      <c r="M1" s="496" t="s">
        <v>183</v>
      </c>
      <c r="N1" s="497"/>
      <c r="O1" s="498"/>
    </row>
    <row r="2" spans="1:15" s="154" customFormat="1" ht="30.75" customHeight="1" thickBot="1">
      <c r="A2" s="523"/>
      <c r="B2" s="502" t="s">
        <v>184</v>
      </c>
      <c r="C2" s="503"/>
      <c r="D2" s="503"/>
      <c r="E2" s="503"/>
      <c r="F2" s="503"/>
      <c r="G2" s="503"/>
      <c r="H2" s="503"/>
      <c r="I2" s="503"/>
      <c r="J2" s="503"/>
      <c r="K2" s="503"/>
      <c r="L2" s="504"/>
      <c r="M2" s="496" t="s">
        <v>185</v>
      </c>
      <c r="N2" s="497"/>
      <c r="O2" s="498"/>
    </row>
    <row r="3" spans="1:15" s="154" customFormat="1" ht="24" customHeight="1" thickBot="1">
      <c r="A3" s="523"/>
      <c r="B3" s="502" t="s">
        <v>186</v>
      </c>
      <c r="C3" s="503"/>
      <c r="D3" s="503"/>
      <c r="E3" s="503"/>
      <c r="F3" s="503"/>
      <c r="G3" s="503"/>
      <c r="H3" s="503"/>
      <c r="I3" s="503"/>
      <c r="J3" s="503"/>
      <c r="K3" s="503"/>
      <c r="L3" s="504"/>
      <c r="M3" s="496" t="s">
        <v>187</v>
      </c>
      <c r="N3" s="497"/>
      <c r="O3" s="498"/>
    </row>
    <row r="4" spans="1:15" s="154" customFormat="1" ht="21.75" customHeight="1" thickBot="1">
      <c r="A4" s="524"/>
      <c r="B4" s="505" t="s">
        <v>188</v>
      </c>
      <c r="C4" s="506"/>
      <c r="D4" s="506"/>
      <c r="E4" s="506"/>
      <c r="F4" s="506"/>
      <c r="G4" s="506"/>
      <c r="H4" s="506"/>
      <c r="I4" s="506"/>
      <c r="J4" s="506"/>
      <c r="K4" s="506"/>
      <c r="L4" s="507"/>
      <c r="M4" s="496" t="s">
        <v>189</v>
      </c>
      <c r="N4" s="497"/>
      <c r="O4" s="498"/>
    </row>
    <row r="5" spans="1:15" s="154" customFormat="1" ht="21.75" customHeight="1" thickBot="1">
      <c r="A5" s="155"/>
      <c r="B5" s="156"/>
      <c r="C5" s="156"/>
      <c r="D5" s="156"/>
      <c r="E5" s="156"/>
      <c r="F5" s="156"/>
      <c r="G5" s="156"/>
      <c r="H5" s="156"/>
      <c r="I5" s="156"/>
      <c r="J5" s="156"/>
      <c r="K5" s="156"/>
      <c r="L5" s="156"/>
      <c r="M5" s="157"/>
      <c r="N5" s="157"/>
      <c r="O5" s="157"/>
    </row>
    <row r="6" spans="1:15" s="154" customFormat="1" ht="21.75" customHeight="1" thickBot="1">
      <c r="A6" s="526" t="s">
        <v>190</v>
      </c>
      <c r="B6" s="243" t="s">
        <v>191</v>
      </c>
      <c r="C6" s="204" t="s">
        <v>192</v>
      </c>
      <c r="D6" s="243" t="s">
        <v>193</v>
      </c>
      <c r="E6" s="204" t="s">
        <v>192</v>
      </c>
      <c r="F6" s="243" t="s">
        <v>194</v>
      </c>
      <c r="G6" s="205"/>
      <c r="H6" s="243" t="s">
        <v>195</v>
      </c>
      <c r="I6" s="206"/>
      <c r="J6" s="510" t="s">
        <v>196</v>
      </c>
      <c r="K6" s="525"/>
      <c r="L6" s="242" t="s">
        <v>197</v>
      </c>
      <c r="M6" s="540"/>
      <c r="N6" s="540"/>
      <c r="O6" s="540"/>
    </row>
    <row r="7" spans="1:15" s="154" customFormat="1" ht="21.75" customHeight="1" thickBot="1">
      <c r="A7" s="526"/>
      <c r="B7" s="244" t="s">
        <v>198</v>
      </c>
      <c r="C7" s="207"/>
      <c r="D7" s="243" t="s">
        <v>199</v>
      </c>
      <c r="E7" s="208"/>
      <c r="F7" s="243" t="s">
        <v>200</v>
      </c>
      <c r="G7" s="208"/>
      <c r="H7" s="243" t="s">
        <v>201</v>
      </c>
      <c r="I7" s="206"/>
      <c r="J7" s="510"/>
      <c r="K7" s="525"/>
      <c r="L7" s="242" t="s">
        <v>202</v>
      </c>
      <c r="M7" s="540"/>
      <c r="N7" s="540"/>
      <c r="O7" s="540"/>
    </row>
    <row r="8" spans="1:15" s="154" customFormat="1" ht="21.75" customHeight="1" thickBot="1">
      <c r="A8" s="526"/>
      <c r="B8" s="243" t="s">
        <v>203</v>
      </c>
      <c r="C8" s="204"/>
      <c r="D8" s="243" t="s">
        <v>204</v>
      </c>
      <c r="E8" s="208"/>
      <c r="F8" s="243" t="s">
        <v>205</v>
      </c>
      <c r="G8" s="208"/>
      <c r="H8" s="243" t="s">
        <v>206</v>
      </c>
      <c r="I8" s="206"/>
      <c r="J8" s="510"/>
      <c r="K8" s="525"/>
      <c r="L8" s="242" t="s">
        <v>207</v>
      </c>
      <c r="M8" s="540" t="s">
        <v>192</v>
      </c>
      <c r="N8" s="540"/>
      <c r="O8" s="540"/>
    </row>
    <row r="9" spans="1:15" s="154" customFormat="1" ht="9.6" customHeight="1" thickBot="1">
      <c r="A9" s="155"/>
      <c r="B9" s="156"/>
      <c r="C9" s="156"/>
      <c r="D9" s="156"/>
      <c r="E9" s="156"/>
      <c r="F9" s="156"/>
      <c r="G9" s="156"/>
      <c r="H9" s="156"/>
      <c r="I9" s="156"/>
      <c r="J9" s="156"/>
      <c r="K9" s="156"/>
      <c r="L9" s="156"/>
      <c r="M9" s="157"/>
      <c r="N9" s="157"/>
      <c r="O9" s="157"/>
    </row>
    <row r="10" spans="1:15" ht="40.35" customHeight="1" thickBot="1">
      <c r="A10" s="124" t="s">
        <v>208</v>
      </c>
      <c r="B10" s="532" t="s">
        <v>209</v>
      </c>
      <c r="C10" s="533"/>
      <c r="D10" s="533"/>
      <c r="E10" s="533"/>
      <c r="F10" s="533"/>
      <c r="G10" s="533"/>
      <c r="H10" s="533"/>
      <c r="I10" s="533"/>
      <c r="J10" s="533"/>
      <c r="K10" s="534"/>
      <c r="L10" s="314" t="s">
        <v>210</v>
      </c>
      <c r="M10" s="535">
        <v>2024110010317</v>
      </c>
      <c r="N10" s="536"/>
      <c r="O10" s="537"/>
    </row>
    <row r="11" spans="1:15" ht="11.45" customHeight="1" thickBot="1">
      <c r="A11" s="73"/>
      <c r="B11" s="74"/>
      <c r="C11" s="74"/>
      <c r="D11" s="76"/>
      <c r="E11" s="75"/>
      <c r="F11" s="75"/>
      <c r="G11" s="378"/>
      <c r="H11" s="378"/>
      <c r="I11" s="77"/>
      <c r="J11" s="77"/>
      <c r="K11" s="74"/>
      <c r="L11" s="74"/>
      <c r="M11" s="74"/>
      <c r="N11" s="74"/>
      <c r="O11" s="74"/>
    </row>
    <row r="12" spans="1:15" ht="15" customHeight="1">
      <c r="A12" s="529" t="s">
        <v>211</v>
      </c>
      <c r="B12" s="511" t="s">
        <v>333</v>
      </c>
      <c r="C12" s="512"/>
      <c r="D12" s="512"/>
      <c r="E12" s="512"/>
      <c r="F12" s="512"/>
      <c r="G12" s="512"/>
      <c r="H12" s="512"/>
      <c r="I12" s="512"/>
      <c r="J12" s="512"/>
      <c r="K12" s="512"/>
      <c r="L12" s="512"/>
      <c r="M12" s="512"/>
      <c r="N12" s="512"/>
      <c r="O12" s="513"/>
    </row>
    <row r="13" spans="1:15" ht="15" customHeight="1">
      <c r="A13" s="530"/>
      <c r="B13" s="514"/>
      <c r="C13" s="515"/>
      <c r="D13" s="515"/>
      <c r="E13" s="515"/>
      <c r="F13" s="515"/>
      <c r="G13" s="515"/>
      <c r="H13" s="515"/>
      <c r="I13" s="515"/>
      <c r="J13" s="515"/>
      <c r="K13" s="515"/>
      <c r="L13" s="515"/>
      <c r="M13" s="515"/>
      <c r="N13" s="515"/>
      <c r="O13" s="516"/>
    </row>
    <row r="14" spans="1:15" ht="15" customHeight="1" thickBot="1">
      <c r="A14" s="531"/>
      <c r="B14" s="517"/>
      <c r="C14" s="518"/>
      <c r="D14" s="518"/>
      <c r="E14" s="518"/>
      <c r="F14" s="518"/>
      <c r="G14" s="518"/>
      <c r="H14" s="518"/>
      <c r="I14" s="518"/>
      <c r="J14" s="518"/>
      <c r="K14" s="518"/>
      <c r="L14" s="518"/>
      <c r="M14" s="518"/>
      <c r="N14" s="518"/>
      <c r="O14" s="519"/>
    </row>
    <row r="15" spans="1:15" ht="9" customHeight="1" thickBot="1">
      <c r="A15" s="81"/>
      <c r="B15" s="153"/>
      <c r="C15" s="82"/>
      <c r="D15" s="82"/>
      <c r="E15" s="82"/>
      <c r="F15" s="82"/>
      <c r="G15" s="83"/>
      <c r="H15" s="83"/>
      <c r="I15" s="83"/>
      <c r="J15" s="83"/>
      <c r="K15" s="83"/>
      <c r="L15" s="84"/>
      <c r="M15" s="84"/>
      <c r="N15" s="84"/>
      <c r="O15" s="84"/>
    </row>
    <row r="16" spans="1:15" s="85" customFormat="1" ht="37.5" customHeight="1" thickBot="1">
      <c r="A16" s="124" t="s">
        <v>213</v>
      </c>
      <c r="B16" s="520" t="s">
        <v>334</v>
      </c>
      <c r="C16" s="520"/>
      <c r="D16" s="520"/>
      <c r="E16" s="520"/>
      <c r="F16" s="520"/>
      <c r="G16" s="526" t="s">
        <v>215</v>
      </c>
      <c r="H16" s="526"/>
      <c r="I16" s="521" t="s">
        <v>335</v>
      </c>
      <c r="J16" s="521"/>
      <c r="K16" s="521"/>
      <c r="L16" s="521"/>
      <c r="M16" s="521"/>
      <c r="N16" s="521"/>
      <c r="O16" s="521"/>
    </row>
    <row r="17" spans="1:17" ht="9" customHeight="1" thickBot="1">
      <c r="A17" s="81"/>
      <c r="B17" s="83"/>
      <c r="C17" s="82"/>
      <c r="D17" s="82"/>
      <c r="E17" s="82"/>
      <c r="F17" s="82"/>
      <c r="G17" s="83"/>
      <c r="H17" s="83"/>
      <c r="I17" s="83"/>
      <c r="J17" s="83"/>
      <c r="K17" s="83"/>
      <c r="L17" s="84"/>
      <c r="M17" s="84"/>
      <c r="N17" s="84"/>
      <c r="O17" s="84"/>
    </row>
    <row r="18" spans="1:17" ht="56.25" customHeight="1" thickBot="1">
      <c r="A18" s="124" t="s">
        <v>217</v>
      </c>
      <c r="B18" s="520" t="s">
        <v>218</v>
      </c>
      <c r="C18" s="520"/>
      <c r="D18" s="520"/>
      <c r="E18" s="520"/>
      <c r="F18" s="124" t="s">
        <v>219</v>
      </c>
      <c r="G18" s="527" t="s">
        <v>220</v>
      </c>
      <c r="H18" s="527"/>
      <c r="I18" s="527"/>
      <c r="J18" s="124" t="s">
        <v>221</v>
      </c>
      <c r="K18" s="520" t="s">
        <v>222</v>
      </c>
      <c r="L18" s="520"/>
      <c r="M18" s="520"/>
      <c r="N18" s="520"/>
      <c r="O18" s="520"/>
    </row>
    <row r="19" spans="1:17" ht="9" customHeight="1">
      <c r="A19" s="72"/>
      <c r="B19" s="69"/>
      <c r="C19" s="528"/>
      <c r="D19" s="528"/>
      <c r="E19" s="528"/>
      <c r="F19" s="528"/>
      <c r="G19" s="528"/>
      <c r="H19" s="528"/>
      <c r="I19" s="528"/>
      <c r="J19" s="528"/>
      <c r="K19" s="528"/>
      <c r="L19" s="528"/>
      <c r="M19" s="528"/>
      <c r="N19" s="528"/>
      <c r="O19" s="528"/>
    </row>
    <row r="21" spans="1:17" ht="16.5" customHeight="1" thickBot="1">
      <c r="A21" s="151"/>
      <c r="B21" s="152"/>
      <c r="C21" s="152"/>
      <c r="D21" s="152"/>
      <c r="E21" s="152"/>
      <c r="F21" s="152"/>
      <c r="G21" s="152"/>
      <c r="H21" s="152"/>
      <c r="I21" s="152"/>
      <c r="J21" s="152"/>
      <c r="K21" s="152"/>
      <c r="L21" s="152"/>
      <c r="M21" s="152"/>
      <c r="N21" s="152"/>
      <c r="O21" s="152"/>
    </row>
    <row r="22" spans="1:17" ht="32.1" customHeight="1" thickBot="1">
      <c r="A22" s="508" t="s">
        <v>223</v>
      </c>
      <c r="B22" s="509"/>
      <c r="C22" s="509"/>
      <c r="D22" s="509"/>
      <c r="E22" s="509"/>
      <c r="F22" s="509"/>
      <c r="G22" s="509"/>
      <c r="H22" s="509"/>
      <c r="I22" s="509"/>
      <c r="J22" s="509"/>
      <c r="K22" s="509"/>
      <c r="L22" s="509"/>
      <c r="M22" s="509"/>
      <c r="N22" s="509"/>
      <c r="O22" s="510"/>
    </row>
    <row r="23" spans="1:17" ht="32.1" customHeight="1" thickBot="1">
      <c r="A23" s="508" t="s">
        <v>224</v>
      </c>
      <c r="B23" s="509"/>
      <c r="C23" s="509"/>
      <c r="D23" s="509"/>
      <c r="E23" s="509"/>
      <c r="F23" s="509"/>
      <c r="G23" s="509"/>
      <c r="H23" s="509"/>
      <c r="I23" s="509"/>
      <c r="J23" s="509"/>
      <c r="K23" s="509"/>
      <c r="L23" s="509"/>
      <c r="M23" s="509"/>
      <c r="N23" s="509"/>
      <c r="O23" s="510"/>
    </row>
    <row r="24" spans="1:17" ht="32.1" customHeight="1" thickBot="1">
      <c r="A24" s="94"/>
      <c r="B24" s="86" t="s">
        <v>191</v>
      </c>
      <c r="C24" s="86" t="s">
        <v>193</v>
      </c>
      <c r="D24" s="86" t="s">
        <v>194</v>
      </c>
      <c r="E24" s="86" t="s">
        <v>195</v>
      </c>
      <c r="F24" s="86" t="s">
        <v>198</v>
      </c>
      <c r="G24" s="86" t="s">
        <v>199</v>
      </c>
      <c r="H24" s="86" t="s">
        <v>200</v>
      </c>
      <c r="I24" s="86" t="s">
        <v>201</v>
      </c>
      <c r="J24" s="86" t="s">
        <v>203</v>
      </c>
      <c r="K24" s="86" t="s">
        <v>204</v>
      </c>
      <c r="L24" s="86" t="s">
        <v>205</v>
      </c>
      <c r="M24" s="86" t="s">
        <v>206</v>
      </c>
      <c r="N24" s="87" t="s">
        <v>225</v>
      </c>
      <c r="O24" s="87" t="s">
        <v>226</v>
      </c>
    </row>
    <row r="25" spans="1:17" ht="32.1" customHeight="1">
      <c r="A25" s="88" t="s">
        <v>227</v>
      </c>
      <c r="B25" s="381">
        <v>892417000</v>
      </c>
      <c r="C25" s="381">
        <v>1467846826</v>
      </c>
      <c r="D25" s="381">
        <v>99316174</v>
      </c>
      <c r="E25" s="381">
        <v>140064000</v>
      </c>
      <c r="F25" s="328">
        <v>0</v>
      </c>
      <c r="G25" s="328">
        <v>0</v>
      </c>
      <c r="H25" s="328">
        <v>0</v>
      </c>
      <c r="I25" s="328">
        <v>0</v>
      </c>
      <c r="J25" s="328">
        <v>30000000</v>
      </c>
      <c r="K25" s="328">
        <v>28250000</v>
      </c>
      <c r="L25" s="328">
        <v>218328000</v>
      </c>
      <c r="M25" s="328">
        <v>0</v>
      </c>
      <c r="N25" s="329">
        <f>SUM(B25:M25)</f>
        <v>2876222000</v>
      </c>
      <c r="O25" s="123">
        <v>1</v>
      </c>
    </row>
    <row r="26" spans="1:17" ht="32.1" customHeight="1">
      <c r="A26" s="88" t="s">
        <v>228</v>
      </c>
      <c r="B26" s="388">
        <v>269750000</v>
      </c>
      <c r="C26" s="388">
        <v>492888000</v>
      </c>
      <c r="D26" s="382">
        <v>0</v>
      </c>
      <c r="E26" s="382">
        <v>0</v>
      </c>
      <c r="F26" s="332">
        <v>0</v>
      </c>
      <c r="G26" s="332">
        <v>0</v>
      </c>
      <c r="H26" s="332">
        <v>0</v>
      </c>
      <c r="I26" s="332">
        <v>0</v>
      </c>
      <c r="J26" s="332">
        <v>0</v>
      </c>
      <c r="K26" s="332">
        <v>0</v>
      </c>
      <c r="L26" s="332">
        <v>0</v>
      </c>
      <c r="M26" s="332">
        <v>0</v>
      </c>
      <c r="N26" s="329">
        <f t="shared" ref="N26:N30" si="0">SUM(B26:M26)</f>
        <v>762638000</v>
      </c>
      <c r="O26" s="123">
        <f>N26/N25</f>
        <v>0.26515268988276985</v>
      </c>
    </row>
    <row r="27" spans="1:17" ht="32.1" customHeight="1">
      <c r="A27" s="88" t="s">
        <v>229</v>
      </c>
      <c r="B27" s="382">
        <v>0</v>
      </c>
      <c r="C27" s="388">
        <v>6111733</v>
      </c>
      <c r="D27" s="382">
        <v>0</v>
      </c>
      <c r="E27" s="382">
        <v>0</v>
      </c>
      <c r="F27" s="332">
        <v>0</v>
      </c>
      <c r="G27" s="332">
        <v>0</v>
      </c>
      <c r="H27" s="332">
        <v>0</v>
      </c>
      <c r="I27" s="332">
        <v>0</v>
      </c>
      <c r="J27" s="332">
        <v>0</v>
      </c>
      <c r="K27" s="332">
        <v>0</v>
      </c>
      <c r="L27" s="332">
        <v>0</v>
      </c>
      <c r="M27" s="332">
        <v>0</v>
      </c>
      <c r="N27" s="329">
        <f t="shared" si="0"/>
        <v>6111733</v>
      </c>
      <c r="O27" s="123">
        <f t="array" ref="O27">N27:O27/N25</f>
        <v>2.1249169918038315E-3</v>
      </c>
    </row>
    <row r="28" spans="1:17" ht="32.1" customHeight="1">
      <c r="A28" s="88" t="s">
        <v>230</v>
      </c>
      <c r="B28" s="381">
        <v>75758566</v>
      </c>
      <c r="C28" s="381">
        <v>15582241</v>
      </c>
      <c r="D28" s="381">
        <v>0</v>
      </c>
      <c r="E28" s="381">
        <v>0</v>
      </c>
      <c r="F28" s="328">
        <v>0</v>
      </c>
      <c r="G28" s="328">
        <v>0</v>
      </c>
      <c r="H28" s="328">
        <v>0</v>
      </c>
      <c r="I28" s="328">
        <v>0</v>
      </c>
      <c r="J28" s="328">
        <v>0</v>
      </c>
      <c r="K28" s="328">
        <v>0</v>
      </c>
      <c r="L28" s="328">
        <v>0</v>
      </c>
      <c r="M28" s="328">
        <v>0</v>
      </c>
      <c r="N28" s="329">
        <f t="shared" si="0"/>
        <v>91340807</v>
      </c>
      <c r="O28" s="123">
        <v>1</v>
      </c>
      <c r="Q28" s="295"/>
    </row>
    <row r="29" spans="1:17" ht="32.1" customHeight="1">
      <c r="A29" s="88" t="s">
        <v>231</v>
      </c>
      <c r="B29" s="382">
        <v>0</v>
      </c>
      <c r="C29" s="382">
        <v>0</v>
      </c>
      <c r="D29" s="382">
        <v>0</v>
      </c>
      <c r="E29" s="382">
        <v>0</v>
      </c>
      <c r="F29" s="332">
        <v>0</v>
      </c>
      <c r="G29" s="332">
        <v>0</v>
      </c>
      <c r="H29" s="332">
        <v>0</v>
      </c>
      <c r="I29" s="332">
        <v>0</v>
      </c>
      <c r="J29" s="332">
        <v>0</v>
      </c>
      <c r="K29" s="332">
        <v>0</v>
      </c>
      <c r="L29" s="332">
        <v>0</v>
      </c>
      <c r="M29" s="332">
        <v>0</v>
      </c>
      <c r="N29" s="329">
        <f t="shared" si="0"/>
        <v>0</v>
      </c>
      <c r="O29" s="123">
        <f>N29/N28</f>
        <v>0</v>
      </c>
    </row>
    <row r="30" spans="1:17" ht="32.1" customHeight="1" thickBot="1">
      <c r="A30" s="91" t="s">
        <v>232</v>
      </c>
      <c r="B30" s="383">
        <v>8442034</v>
      </c>
      <c r="C30" s="383">
        <v>6959140</v>
      </c>
      <c r="D30" s="383">
        <v>0</v>
      </c>
      <c r="E30" s="383">
        <v>0</v>
      </c>
      <c r="F30" s="333">
        <v>0</v>
      </c>
      <c r="G30" s="333">
        <v>0</v>
      </c>
      <c r="H30" s="333">
        <v>0</v>
      </c>
      <c r="I30" s="333">
        <v>0</v>
      </c>
      <c r="J30" s="333">
        <v>0</v>
      </c>
      <c r="K30" s="333">
        <v>0</v>
      </c>
      <c r="L30" s="333">
        <v>0</v>
      </c>
      <c r="M30" s="333">
        <v>0</v>
      </c>
      <c r="N30" s="334">
        <f t="shared" si="0"/>
        <v>15401174</v>
      </c>
      <c r="O30" s="336">
        <f>N30/N28</f>
        <v>0.16861219542323511</v>
      </c>
    </row>
    <row r="31" spans="1:17" s="93" customFormat="1" ht="16.5" customHeight="1"/>
    <row r="32" spans="1:17" s="93" customFormat="1" ht="17.25" customHeight="1"/>
    <row r="33" spans="1:10" ht="5.25" customHeight="1" thickBot="1"/>
    <row r="34" spans="1:10" ht="48" customHeight="1" thickBot="1">
      <c r="A34" s="474" t="s">
        <v>233</v>
      </c>
      <c r="B34" s="475"/>
      <c r="C34" s="475"/>
      <c r="D34" s="475"/>
      <c r="E34" s="475"/>
      <c r="F34" s="475"/>
      <c r="G34" s="475"/>
      <c r="H34" s="475"/>
      <c r="I34" s="476"/>
      <c r="J34" s="98"/>
    </row>
    <row r="35" spans="1:10" ht="50.25" customHeight="1" thickBot="1">
      <c r="A35" s="107" t="s">
        <v>234</v>
      </c>
      <c r="B35" s="477" t="str">
        <f>+B12</f>
        <v>Elaborar 16 estudios y/o investigaciones con información sobre la situación de derechos de las mujeres con enfoque de género y diferencial</v>
      </c>
      <c r="C35" s="478"/>
      <c r="D35" s="478"/>
      <c r="E35" s="478"/>
      <c r="F35" s="478"/>
      <c r="G35" s="478"/>
      <c r="H35" s="478"/>
      <c r="I35" s="479"/>
      <c r="J35" s="96"/>
    </row>
    <row r="36" spans="1:10" ht="18.75" customHeight="1" thickBot="1">
      <c r="A36" s="468" t="s">
        <v>235</v>
      </c>
      <c r="B36" s="162">
        <v>2024</v>
      </c>
      <c r="C36" s="162">
        <v>2025</v>
      </c>
      <c r="D36" s="162">
        <v>2026</v>
      </c>
      <c r="E36" s="162">
        <v>2027</v>
      </c>
      <c r="F36" s="162" t="s">
        <v>236</v>
      </c>
      <c r="G36" s="489" t="s">
        <v>237</v>
      </c>
      <c r="H36" s="489" t="s">
        <v>21</v>
      </c>
      <c r="I36" s="489"/>
      <c r="J36" s="96"/>
    </row>
    <row r="37" spans="1:10" ht="50.25" customHeight="1" thickBot="1">
      <c r="A37" s="469"/>
      <c r="B37" s="282">
        <v>2</v>
      </c>
      <c r="C37" s="282">
        <v>4</v>
      </c>
      <c r="D37" s="282">
        <v>5</v>
      </c>
      <c r="E37" s="282">
        <v>5</v>
      </c>
      <c r="F37" s="283">
        <f>B37+C37+D37+E37</f>
        <v>16</v>
      </c>
      <c r="G37" s="489"/>
      <c r="H37" s="489"/>
      <c r="I37" s="489"/>
      <c r="J37" s="96"/>
    </row>
    <row r="38" spans="1:10" ht="52.5" customHeight="1" thickBot="1">
      <c r="A38" s="108" t="s">
        <v>238</v>
      </c>
      <c r="B38" s="589">
        <v>0.72</v>
      </c>
      <c r="C38" s="590"/>
      <c r="D38" s="486" t="s">
        <v>239</v>
      </c>
      <c r="E38" s="487"/>
      <c r="F38" s="487"/>
      <c r="G38" s="487"/>
      <c r="H38" s="487"/>
      <c r="I38" s="488"/>
    </row>
    <row r="39" spans="1:10" s="97" customFormat="1" ht="48" customHeight="1" thickBot="1">
      <c r="A39" s="468" t="s">
        <v>240</v>
      </c>
      <c r="B39" s="108" t="s">
        <v>241</v>
      </c>
      <c r="C39" s="107" t="s">
        <v>242</v>
      </c>
      <c r="D39" s="454" t="s">
        <v>243</v>
      </c>
      <c r="E39" s="455"/>
      <c r="F39" s="454" t="s">
        <v>244</v>
      </c>
      <c r="G39" s="455"/>
      <c r="H39" s="109" t="s">
        <v>245</v>
      </c>
      <c r="I39" s="111" t="s">
        <v>246</v>
      </c>
    </row>
    <row r="40" spans="1:10" ht="120.75" customHeight="1" thickBot="1">
      <c r="A40" s="469"/>
      <c r="B40" s="285">
        <v>0</v>
      </c>
      <c r="C40" s="102">
        <v>0</v>
      </c>
      <c r="D40" s="470" t="s">
        <v>336</v>
      </c>
      <c r="E40" s="471"/>
      <c r="F40" s="470" t="s">
        <v>337</v>
      </c>
      <c r="G40" s="471"/>
      <c r="H40" s="326" t="s">
        <v>249</v>
      </c>
      <c r="I40" s="326" t="s">
        <v>338</v>
      </c>
    </row>
    <row r="41" spans="1:10" s="97" customFormat="1" ht="54" customHeight="1" thickBot="1">
      <c r="A41" s="468" t="s">
        <v>251</v>
      </c>
      <c r="B41" s="110" t="s">
        <v>241</v>
      </c>
      <c r="C41" s="109" t="s">
        <v>242</v>
      </c>
      <c r="D41" s="454" t="s">
        <v>243</v>
      </c>
      <c r="E41" s="455"/>
      <c r="F41" s="454" t="s">
        <v>244</v>
      </c>
      <c r="G41" s="455"/>
      <c r="H41" s="109" t="s">
        <v>245</v>
      </c>
      <c r="I41" s="111" t="s">
        <v>246</v>
      </c>
    </row>
    <row r="42" spans="1:10" ht="362.25" customHeight="1" thickBot="1">
      <c r="A42" s="469"/>
      <c r="B42" s="235">
        <v>0.3</v>
      </c>
      <c r="C42" s="235">
        <v>0.3</v>
      </c>
      <c r="D42" s="591" t="s">
        <v>339</v>
      </c>
      <c r="E42" s="592"/>
      <c r="F42" s="470" t="s">
        <v>340</v>
      </c>
      <c r="G42" s="471"/>
      <c r="H42" s="326" t="s">
        <v>249</v>
      </c>
      <c r="I42" s="100" t="s">
        <v>341</v>
      </c>
    </row>
    <row r="43" spans="1:10" s="97" customFormat="1" ht="50.25" customHeight="1" thickBot="1">
      <c r="A43" s="468" t="s">
        <v>254</v>
      </c>
      <c r="B43" s="110" t="s">
        <v>241</v>
      </c>
      <c r="C43" s="109" t="s">
        <v>242</v>
      </c>
      <c r="D43" s="454" t="s">
        <v>243</v>
      </c>
      <c r="E43" s="455"/>
      <c r="F43" s="454" t="s">
        <v>244</v>
      </c>
      <c r="G43" s="455"/>
      <c r="H43" s="109" t="s">
        <v>245</v>
      </c>
      <c r="I43" s="111" t="s">
        <v>246</v>
      </c>
    </row>
    <row r="44" spans="1:10" ht="120.75" customHeight="1" thickBot="1">
      <c r="A44" s="469"/>
      <c r="B44" s="235">
        <v>0.3</v>
      </c>
      <c r="C44" s="102"/>
      <c r="D44" s="470"/>
      <c r="E44" s="471"/>
      <c r="F44" s="470"/>
      <c r="G44" s="471"/>
      <c r="H44" s="99"/>
      <c r="I44" s="100"/>
    </row>
    <row r="45" spans="1:10" s="97" customFormat="1" ht="35.1" customHeight="1" thickBot="1">
      <c r="A45" s="468" t="s">
        <v>255</v>
      </c>
      <c r="B45" s="110" t="s">
        <v>241</v>
      </c>
      <c r="C45" s="110" t="s">
        <v>242</v>
      </c>
      <c r="D45" s="454" t="s">
        <v>243</v>
      </c>
      <c r="E45" s="455"/>
      <c r="F45" s="454" t="s">
        <v>244</v>
      </c>
      <c r="G45" s="455"/>
      <c r="H45" s="109" t="s">
        <v>245</v>
      </c>
      <c r="I45" s="109" t="s">
        <v>246</v>
      </c>
    </row>
    <row r="46" spans="1:10" ht="120.75" customHeight="1" thickBot="1">
      <c r="A46" s="469"/>
      <c r="B46" s="235">
        <v>0.3</v>
      </c>
      <c r="C46" s="102"/>
      <c r="D46" s="472"/>
      <c r="E46" s="473"/>
      <c r="F46" s="472"/>
      <c r="G46" s="473"/>
      <c r="H46" s="118"/>
      <c r="I46" s="119"/>
    </row>
    <row r="47" spans="1:10" s="97" customFormat="1" ht="35.1" customHeight="1" thickBot="1">
      <c r="A47" s="468" t="s">
        <v>256</v>
      </c>
      <c r="B47" s="110" t="s">
        <v>241</v>
      </c>
      <c r="C47" s="109" t="s">
        <v>242</v>
      </c>
      <c r="D47" s="454" t="s">
        <v>243</v>
      </c>
      <c r="E47" s="455"/>
      <c r="F47" s="454" t="s">
        <v>244</v>
      </c>
      <c r="G47" s="455"/>
      <c r="H47" s="109" t="s">
        <v>245</v>
      </c>
      <c r="I47" s="111" t="s">
        <v>246</v>
      </c>
    </row>
    <row r="48" spans="1:10" ht="120.75" customHeight="1" thickBot="1">
      <c r="A48" s="469"/>
      <c r="B48" s="235">
        <v>0.3</v>
      </c>
      <c r="C48" s="102"/>
      <c r="D48" s="456"/>
      <c r="E48" s="458"/>
      <c r="F48" s="456"/>
      <c r="G48" s="458"/>
      <c r="H48" s="99"/>
      <c r="I48" s="101"/>
    </row>
    <row r="49" spans="1:9" s="97" customFormat="1" ht="35.1" customHeight="1" thickBot="1">
      <c r="A49" s="468" t="s">
        <v>257</v>
      </c>
      <c r="B49" s="110" t="s">
        <v>241</v>
      </c>
      <c r="C49" s="109" t="s">
        <v>242</v>
      </c>
      <c r="D49" s="454" t="s">
        <v>243</v>
      </c>
      <c r="E49" s="455"/>
      <c r="F49" s="454" t="s">
        <v>244</v>
      </c>
      <c r="G49" s="455"/>
      <c r="H49" s="109" t="s">
        <v>245</v>
      </c>
      <c r="I49" s="111" t="s">
        <v>246</v>
      </c>
    </row>
    <row r="50" spans="1:9" ht="120.75" customHeight="1" thickBot="1">
      <c r="A50" s="469"/>
      <c r="B50" s="235">
        <v>0.3</v>
      </c>
      <c r="C50" s="103"/>
      <c r="D50" s="456"/>
      <c r="E50" s="458"/>
      <c r="F50" s="456"/>
      <c r="G50" s="458"/>
      <c r="H50" s="99"/>
      <c r="I50" s="101"/>
    </row>
    <row r="51" spans="1:9" ht="35.1" customHeight="1" thickBot="1">
      <c r="A51" s="468" t="s">
        <v>258</v>
      </c>
      <c r="B51" s="109" t="s">
        <v>241</v>
      </c>
      <c r="C51" s="107" t="s">
        <v>242</v>
      </c>
      <c r="D51" s="454" t="s">
        <v>243</v>
      </c>
      <c r="E51" s="455"/>
      <c r="F51" s="454" t="s">
        <v>244</v>
      </c>
      <c r="G51" s="455"/>
      <c r="H51" s="109" t="s">
        <v>245</v>
      </c>
      <c r="I51" s="111" t="s">
        <v>246</v>
      </c>
    </row>
    <row r="52" spans="1:9" ht="120.75" customHeight="1" thickBot="1">
      <c r="A52" s="469"/>
      <c r="B52" s="235">
        <v>0.5</v>
      </c>
      <c r="C52" s="103"/>
      <c r="D52" s="456"/>
      <c r="E52" s="457"/>
      <c r="F52" s="456"/>
      <c r="G52" s="458"/>
      <c r="H52" s="99"/>
      <c r="I52" s="101"/>
    </row>
    <row r="53" spans="1:9" ht="35.1" customHeight="1" thickBot="1">
      <c r="A53" s="468" t="s">
        <v>259</v>
      </c>
      <c r="B53" s="109" t="s">
        <v>241</v>
      </c>
      <c r="C53" s="107" t="s">
        <v>242</v>
      </c>
      <c r="D53" s="454" t="s">
        <v>243</v>
      </c>
      <c r="E53" s="455"/>
      <c r="F53" s="454" t="s">
        <v>244</v>
      </c>
      <c r="G53" s="455"/>
      <c r="H53" s="109" t="s">
        <v>245</v>
      </c>
      <c r="I53" s="111" t="s">
        <v>246</v>
      </c>
    </row>
    <row r="54" spans="1:9" ht="120.75" customHeight="1" thickBot="1">
      <c r="A54" s="469"/>
      <c r="B54" s="284">
        <v>0.2</v>
      </c>
      <c r="C54" s="103"/>
      <c r="D54" s="456"/>
      <c r="E54" s="457"/>
      <c r="F54" s="456"/>
      <c r="G54" s="458"/>
      <c r="H54" s="120"/>
      <c r="I54" s="101"/>
    </row>
    <row r="55" spans="1:9" ht="35.1" customHeight="1" thickBot="1">
      <c r="A55" s="468" t="s">
        <v>260</v>
      </c>
      <c r="B55" s="109" t="s">
        <v>241</v>
      </c>
      <c r="C55" s="107" t="s">
        <v>242</v>
      </c>
      <c r="D55" s="454" t="s">
        <v>243</v>
      </c>
      <c r="E55" s="455"/>
      <c r="F55" s="454" t="s">
        <v>244</v>
      </c>
      <c r="G55" s="455"/>
      <c r="H55" s="109" t="s">
        <v>245</v>
      </c>
      <c r="I55" s="111" t="s">
        <v>246</v>
      </c>
    </row>
    <row r="56" spans="1:9" ht="120.75" customHeight="1" thickBot="1">
      <c r="A56" s="469"/>
      <c r="B56" s="284">
        <v>0.2</v>
      </c>
      <c r="C56" s="103"/>
      <c r="D56" s="456"/>
      <c r="E56" s="458"/>
      <c r="F56" s="456"/>
      <c r="G56" s="458"/>
      <c r="H56" s="99"/>
      <c r="I56" s="99"/>
    </row>
    <row r="57" spans="1:9" ht="35.1" customHeight="1" thickBot="1">
      <c r="A57" s="468" t="s">
        <v>261</v>
      </c>
      <c r="B57" s="109" t="s">
        <v>241</v>
      </c>
      <c r="C57" s="107" t="s">
        <v>242</v>
      </c>
      <c r="D57" s="454" t="s">
        <v>243</v>
      </c>
      <c r="E57" s="455"/>
      <c r="F57" s="454" t="s">
        <v>244</v>
      </c>
      <c r="G57" s="455"/>
      <c r="H57" s="109" t="s">
        <v>245</v>
      </c>
      <c r="I57" s="111" t="s">
        <v>246</v>
      </c>
    </row>
    <row r="58" spans="1:9" ht="120.75" customHeight="1" thickBot="1">
      <c r="A58" s="469"/>
      <c r="B58" s="284">
        <v>0.2</v>
      </c>
      <c r="C58" s="103"/>
      <c r="D58" s="456"/>
      <c r="E58" s="458"/>
      <c r="F58" s="456"/>
      <c r="G58" s="458"/>
      <c r="H58" s="99"/>
      <c r="I58" s="101"/>
    </row>
    <row r="59" spans="1:9" ht="35.1" customHeight="1" thickBot="1">
      <c r="A59" s="468" t="s">
        <v>262</v>
      </c>
      <c r="B59" s="109" t="s">
        <v>241</v>
      </c>
      <c r="C59" s="107" t="s">
        <v>242</v>
      </c>
      <c r="D59" s="454" t="s">
        <v>243</v>
      </c>
      <c r="E59" s="455"/>
      <c r="F59" s="454" t="s">
        <v>244</v>
      </c>
      <c r="G59" s="455"/>
      <c r="H59" s="109" t="s">
        <v>245</v>
      </c>
      <c r="I59" s="111" t="s">
        <v>246</v>
      </c>
    </row>
    <row r="60" spans="1:9" ht="120.75" customHeight="1" thickBot="1">
      <c r="A60" s="469"/>
      <c r="B60" s="284">
        <v>0.7</v>
      </c>
      <c r="C60" s="103"/>
      <c r="D60" s="456"/>
      <c r="E60" s="458"/>
      <c r="F60" s="457"/>
      <c r="G60" s="457"/>
      <c r="H60" s="99"/>
      <c r="I60" s="99"/>
    </row>
    <row r="61" spans="1:9" ht="35.1" customHeight="1" thickBot="1">
      <c r="A61" s="468" t="s">
        <v>263</v>
      </c>
      <c r="B61" s="109" t="s">
        <v>241</v>
      </c>
      <c r="C61" s="107" t="s">
        <v>242</v>
      </c>
      <c r="D61" s="454" t="s">
        <v>243</v>
      </c>
      <c r="E61" s="455"/>
      <c r="F61" s="454" t="s">
        <v>244</v>
      </c>
      <c r="G61" s="455"/>
      <c r="H61" s="109" t="s">
        <v>245</v>
      </c>
      <c r="I61" s="111" t="s">
        <v>246</v>
      </c>
    </row>
    <row r="62" spans="1:9" ht="120.75" customHeight="1" thickBot="1">
      <c r="A62" s="469"/>
      <c r="B62" s="293">
        <v>0.7</v>
      </c>
      <c r="C62" s="103"/>
      <c r="D62" s="456"/>
      <c r="E62" s="458"/>
      <c r="F62" s="456"/>
      <c r="G62" s="458"/>
      <c r="H62" s="99"/>
      <c r="I62" s="99"/>
    </row>
    <row r="63" spans="1:9">
      <c r="B63" s="289">
        <f>+B62+B60+B58+B56+B54+B52+B50+B48+B46+B44+B42</f>
        <v>3.9999999999999991</v>
      </c>
    </row>
    <row r="65" spans="1:9" s="96" customFormat="1" ht="30" customHeight="1">
      <c r="A65" s="68"/>
      <c r="B65" s="68"/>
      <c r="C65" s="68"/>
      <c r="D65" s="68"/>
      <c r="E65" s="68"/>
      <c r="F65" s="68"/>
      <c r="G65" s="68"/>
      <c r="H65" s="68"/>
      <c r="I65" s="68"/>
    </row>
    <row r="66" spans="1:9" ht="34.5" customHeight="1">
      <c r="A66" s="541" t="s">
        <v>264</v>
      </c>
      <c r="B66" s="541"/>
      <c r="C66" s="541"/>
      <c r="D66" s="541"/>
      <c r="E66" s="541"/>
      <c r="F66" s="541"/>
      <c r="G66" s="541"/>
      <c r="H66" s="541"/>
      <c r="I66" s="541"/>
    </row>
    <row r="67" spans="1:9" ht="87.75" customHeight="1">
      <c r="A67" s="112" t="s">
        <v>265</v>
      </c>
      <c r="B67" s="465" t="s">
        <v>342</v>
      </c>
      <c r="C67" s="466"/>
      <c r="D67" s="465" t="s">
        <v>343</v>
      </c>
      <c r="E67" s="466"/>
      <c r="F67" s="465" t="s">
        <v>344</v>
      </c>
      <c r="G67" s="466"/>
      <c r="H67" s="542" t="s">
        <v>269</v>
      </c>
      <c r="I67" s="543"/>
    </row>
    <row r="68" spans="1:9" ht="48" customHeight="1">
      <c r="A68" s="112" t="s">
        <v>270</v>
      </c>
      <c r="B68" s="545">
        <v>0.36</v>
      </c>
      <c r="C68" s="593"/>
      <c r="D68" s="545">
        <v>0.12</v>
      </c>
      <c r="E68" s="593"/>
      <c r="F68" s="545">
        <v>0.24</v>
      </c>
      <c r="G68" s="593"/>
      <c r="H68" s="545"/>
      <c r="I68" s="546"/>
    </row>
    <row r="69" spans="1:9" ht="30" customHeight="1">
      <c r="A69" s="538" t="s">
        <v>191</v>
      </c>
      <c r="B69" s="167" t="s">
        <v>99</v>
      </c>
      <c r="C69" s="167" t="s">
        <v>242</v>
      </c>
      <c r="D69" s="167" t="s">
        <v>99</v>
      </c>
      <c r="E69" s="167" t="s">
        <v>242</v>
      </c>
      <c r="F69" s="167" t="s">
        <v>99</v>
      </c>
      <c r="G69" s="167" t="s">
        <v>242</v>
      </c>
      <c r="H69" s="167" t="s">
        <v>99</v>
      </c>
      <c r="I69" s="167" t="s">
        <v>242</v>
      </c>
    </row>
    <row r="70" spans="1:9" ht="30" customHeight="1">
      <c r="A70" s="539"/>
      <c r="B70" s="114">
        <v>0</v>
      </c>
      <c r="C70" s="114">
        <v>0</v>
      </c>
      <c r="D70" s="114">
        <v>0</v>
      </c>
      <c r="E70" s="114">
        <v>0</v>
      </c>
      <c r="F70" s="114">
        <v>0</v>
      </c>
      <c r="G70" s="114">
        <v>0</v>
      </c>
      <c r="H70" s="121"/>
      <c r="I70" s="114"/>
    </row>
    <row r="71" spans="1:9" ht="80.25" customHeight="1">
      <c r="A71" s="112" t="s">
        <v>271</v>
      </c>
      <c r="B71" s="459" t="s">
        <v>336</v>
      </c>
      <c r="C71" s="460"/>
      <c r="D71" s="459" t="s">
        <v>336</v>
      </c>
      <c r="E71" s="460"/>
      <c r="F71" s="459" t="s">
        <v>336</v>
      </c>
      <c r="G71" s="460"/>
      <c r="H71" s="452"/>
      <c r="I71" s="544"/>
    </row>
    <row r="72" spans="1:9" ht="80.25" customHeight="1">
      <c r="A72" s="112" t="s">
        <v>275</v>
      </c>
      <c r="B72" s="459" t="s">
        <v>345</v>
      </c>
      <c r="C72" s="460"/>
      <c r="D72" s="459" t="s">
        <v>345</v>
      </c>
      <c r="E72" s="460"/>
      <c r="F72" s="459" t="s">
        <v>345</v>
      </c>
      <c r="G72" s="460"/>
      <c r="H72" s="448"/>
      <c r="I72" s="449"/>
    </row>
    <row r="73" spans="1:9" ht="30.75" customHeight="1">
      <c r="A73" s="538" t="s">
        <v>193</v>
      </c>
      <c r="B73" s="167" t="s">
        <v>99</v>
      </c>
      <c r="C73" s="167" t="s">
        <v>242</v>
      </c>
      <c r="D73" s="167" t="s">
        <v>99</v>
      </c>
      <c r="E73" s="167" t="s">
        <v>242</v>
      </c>
      <c r="F73" s="167" t="s">
        <v>99</v>
      </c>
      <c r="G73" s="167" t="s">
        <v>242</v>
      </c>
      <c r="H73" s="167" t="s">
        <v>99</v>
      </c>
      <c r="I73" s="167" t="s">
        <v>242</v>
      </c>
    </row>
    <row r="74" spans="1:9" ht="30.75" customHeight="1">
      <c r="A74" s="539"/>
      <c r="B74" s="114">
        <v>0</v>
      </c>
      <c r="C74" s="114">
        <v>0.02</v>
      </c>
      <c r="D74" s="114">
        <v>0.05</v>
      </c>
      <c r="E74" s="114">
        <v>0.05</v>
      </c>
      <c r="F74" s="114">
        <v>0.1</v>
      </c>
      <c r="G74" s="115">
        <v>0.1</v>
      </c>
      <c r="H74" s="121"/>
      <c r="I74" s="115"/>
    </row>
    <row r="75" spans="1:9" ht="213.75" customHeight="1">
      <c r="A75" s="112" t="s">
        <v>271</v>
      </c>
      <c r="B75" s="594" t="s">
        <v>346</v>
      </c>
      <c r="C75" s="595"/>
      <c r="D75" s="594" t="s">
        <v>347</v>
      </c>
      <c r="E75" s="595"/>
      <c r="F75" s="594" t="s">
        <v>348</v>
      </c>
      <c r="G75" s="595"/>
      <c r="H75" s="492"/>
      <c r="I75" s="493"/>
    </row>
    <row r="76" spans="1:9" ht="80.45" customHeight="1">
      <c r="A76" s="112" t="s">
        <v>275</v>
      </c>
      <c r="B76" s="596" t="s">
        <v>349</v>
      </c>
      <c r="C76" s="597"/>
      <c r="D76" s="596" t="s">
        <v>350</v>
      </c>
      <c r="E76" s="597"/>
      <c r="F76" s="596" t="s">
        <v>351</v>
      </c>
      <c r="G76" s="597"/>
      <c r="H76" s="448"/>
      <c r="I76" s="449"/>
    </row>
    <row r="77" spans="1:9" ht="30.75" customHeight="1">
      <c r="A77" s="538" t="s">
        <v>194</v>
      </c>
      <c r="B77" s="167" t="s">
        <v>99</v>
      </c>
      <c r="C77" s="167" t="s">
        <v>242</v>
      </c>
      <c r="D77" s="167" t="s">
        <v>99</v>
      </c>
      <c r="E77" s="167" t="s">
        <v>242</v>
      </c>
      <c r="F77" s="167" t="s">
        <v>99</v>
      </c>
      <c r="G77" s="167" t="s">
        <v>242</v>
      </c>
      <c r="H77" s="167" t="s">
        <v>99</v>
      </c>
      <c r="I77" s="167" t="s">
        <v>242</v>
      </c>
    </row>
    <row r="78" spans="1:9" ht="30.75" customHeight="1">
      <c r="A78" s="539"/>
      <c r="B78" s="114">
        <v>0.1</v>
      </c>
      <c r="C78" s="114"/>
      <c r="D78" s="114">
        <v>0.05</v>
      </c>
      <c r="E78" s="114"/>
      <c r="F78" s="114">
        <v>0.15</v>
      </c>
      <c r="G78" s="115"/>
      <c r="H78" s="121"/>
      <c r="I78" s="115"/>
    </row>
    <row r="79" spans="1:9" ht="80.25" customHeight="1">
      <c r="A79" s="112" t="s">
        <v>271</v>
      </c>
      <c r="B79" s="462"/>
      <c r="C79" s="463"/>
      <c r="D79" s="448"/>
      <c r="E79" s="464"/>
      <c r="F79" s="452"/>
      <c r="G79" s="453"/>
      <c r="H79" s="448"/>
      <c r="I79" s="449"/>
    </row>
    <row r="80" spans="1:9" ht="80.25" customHeight="1">
      <c r="A80" s="112" t="s">
        <v>275</v>
      </c>
      <c r="B80" s="459"/>
      <c r="C80" s="460"/>
      <c r="D80" s="459"/>
      <c r="E80" s="460"/>
      <c r="F80" s="448"/>
      <c r="G80" s="449"/>
      <c r="H80" s="448"/>
      <c r="I80" s="449"/>
    </row>
    <row r="81" spans="1:9" ht="30.75" customHeight="1">
      <c r="A81" s="538" t="s">
        <v>195</v>
      </c>
      <c r="B81" s="167" t="s">
        <v>99</v>
      </c>
      <c r="C81" s="167" t="s">
        <v>242</v>
      </c>
      <c r="D81" s="167" t="s">
        <v>99</v>
      </c>
      <c r="E81" s="167" t="s">
        <v>242</v>
      </c>
      <c r="F81" s="167" t="s">
        <v>99</v>
      </c>
      <c r="G81" s="167" t="s">
        <v>242</v>
      </c>
      <c r="H81" s="167" t="s">
        <v>99</v>
      </c>
      <c r="I81" s="167" t="s">
        <v>242</v>
      </c>
    </row>
    <row r="82" spans="1:9" ht="30.75" customHeight="1">
      <c r="A82" s="539"/>
      <c r="B82" s="114">
        <v>0.1</v>
      </c>
      <c r="C82" s="114"/>
      <c r="D82" s="114">
        <v>0.05</v>
      </c>
      <c r="E82" s="114"/>
      <c r="F82" s="114">
        <v>0.15</v>
      </c>
      <c r="G82" s="115"/>
      <c r="H82" s="121"/>
      <c r="I82" s="115"/>
    </row>
    <row r="83" spans="1:9" ht="80.25" customHeight="1">
      <c r="A83" s="112" t="s">
        <v>271</v>
      </c>
      <c r="B83" s="450"/>
      <c r="C83" s="451"/>
      <c r="D83" s="448"/>
      <c r="E83" s="449"/>
      <c r="F83" s="452"/>
      <c r="G83" s="453"/>
      <c r="H83" s="448"/>
      <c r="I83" s="449"/>
    </row>
    <row r="84" spans="1:9" ht="80.25" customHeight="1">
      <c r="A84" s="112" t="s">
        <v>275</v>
      </c>
      <c r="B84" s="547"/>
      <c r="C84" s="548"/>
      <c r="D84" s="459"/>
      <c r="E84" s="460"/>
      <c r="F84" s="448"/>
      <c r="G84" s="449"/>
      <c r="H84" s="448"/>
      <c r="I84" s="449"/>
    </row>
    <row r="85" spans="1:9" ht="30" customHeight="1">
      <c r="A85" s="538" t="s">
        <v>198</v>
      </c>
      <c r="B85" s="167" t="s">
        <v>99</v>
      </c>
      <c r="C85" s="167" t="s">
        <v>242</v>
      </c>
      <c r="D85" s="167" t="s">
        <v>99</v>
      </c>
      <c r="E85" s="167" t="s">
        <v>242</v>
      </c>
      <c r="F85" s="167" t="s">
        <v>99</v>
      </c>
      <c r="G85" s="167" t="s">
        <v>242</v>
      </c>
      <c r="H85" s="167" t="s">
        <v>99</v>
      </c>
      <c r="I85" s="167" t="s">
        <v>242</v>
      </c>
    </row>
    <row r="86" spans="1:9" ht="30" customHeight="1">
      <c r="A86" s="539"/>
      <c r="B86" s="114">
        <v>0.1</v>
      </c>
      <c r="C86" s="114"/>
      <c r="D86" s="114">
        <v>0.05</v>
      </c>
      <c r="E86" s="114"/>
      <c r="F86" s="114">
        <v>0.15</v>
      </c>
      <c r="G86" s="115"/>
      <c r="H86" s="121"/>
      <c r="I86" s="115"/>
    </row>
    <row r="87" spans="1:9" ht="80.25" customHeight="1">
      <c r="A87" s="112" t="s">
        <v>271</v>
      </c>
      <c r="B87" s="467"/>
      <c r="C87" s="467"/>
      <c r="D87" s="467"/>
      <c r="E87" s="467"/>
      <c r="F87" s="467"/>
      <c r="G87" s="467"/>
      <c r="H87" s="467"/>
      <c r="I87" s="467"/>
    </row>
    <row r="88" spans="1:9" ht="80.25" customHeight="1">
      <c r="A88" s="112" t="s">
        <v>275</v>
      </c>
      <c r="B88" s="443"/>
      <c r="C88" s="444"/>
      <c r="D88" s="443"/>
      <c r="E88" s="444"/>
      <c r="F88" s="443"/>
      <c r="G88" s="444"/>
      <c r="H88" s="443"/>
      <c r="I88" s="444"/>
    </row>
    <row r="89" spans="1:9" ht="29.25" customHeight="1">
      <c r="A89" s="538" t="s">
        <v>199</v>
      </c>
      <c r="B89" s="167" t="s">
        <v>99</v>
      </c>
      <c r="C89" s="167" t="s">
        <v>242</v>
      </c>
      <c r="D89" s="167" t="s">
        <v>99</v>
      </c>
      <c r="E89" s="167" t="s">
        <v>242</v>
      </c>
      <c r="F89" s="167" t="s">
        <v>99</v>
      </c>
      <c r="G89" s="167" t="s">
        <v>242</v>
      </c>
      <c r="H89" s="167" t="s">
        <v>99</v>
      </c>
      <c r="I89" s="167" t="s">
        <v>242</v>
      </c>
    </row>
    <row r="90" spans="1:9" ht="29.25" customHeight="1">
      <c r="A90" s="539"/>
      <c r="B90" s="114">
        <v>0.15</v>
      </c>
      <c r="C90" s="116"/>
      <c r="D90" s="114">
        <v>0.1</v>
      </c>
      <c r="E90" s="114"/>
      <c r="F90" s="114">
        <v>0.15</v>
      </c>
      <c r="G90" s="115"/>
      <c r="H90" s="121"/>
      <c r="I90" s="115"/>
    </row>
    <row r="91" spans="1:9" ht="80.25" customHeight="1">
      <c r="A91" s="112" t="s">
        <v>271</v>
      </c>
      <c r="B91" s="442"/>
      <c r="C91" s="442"/>
      <c r="D91" s="442"/>
      <c r="E91" s="442"/>
      <c r="F91" s="442"/>
      <c r="G91" s="442"/>
      <c r="H91" s="442"/>
      <c r="I91" s="442"/>
    </row>
    <row r="92" spans="1:9" ht="80.25" customHeight="1">
      <c r="A92" s="112" t="s">
        <v>275</v>
      </c>
      <c r="B92" s="443"/>
      <c r="C92" s="444"/>
      <c r="D92" s="443"/>
      <c r="E92" s="444"/>
      <c r="F92" s="443"/>
      <c r="G92" s="444"/>
      <c r="H92" s="443"/>
      <c r="I92" s="444"/>
    </row>
    <row r="93" spans="1:9" ht="24.95" customHeight="1">
      <c r="A93" s="538" t="s">
        <v>200</v>
      </c>
      <c r="B93" s="167" t="s">
        <v>99</v>
      </c>
      <c r="C93" s="167" t="s">
        <v>242</v>
      </c>
      <c r="D93" s="167" t="s">
        <v>99</v>
      </c>
      <c r="E93" s="167" t="s">
        <v>242</v>
      </c>
      <c r="F93" s="167" t="s">
        <v>99</v>
      </c>
      <c r="G93" s="167" t="s">
        <v>242</v>
      </c>
      <c r="H93" s="167" t="s">
        <v>99</v>
      </c>
      <c r="I93" s="167" t="s">
        <v>242</v>
      </c>
    </row>
    <row r="94" spans="1:9" ht="24.95" customHeight="1">
      <c r="A94" s="539"/>
      <c r="B94" s="114">
        <v>0.15</v>
      </c>
      <c r="C94" s="116"/>
      <c r="D94" s="114">
        <v>0.1</v>
      </c>
      <c r="E94" s="114"/>
      <c r="F94" s="114">
        <v>0.05</v>
      </c>
      <c r="G94" s="115"/>
      <c r="H94" s="121"/>
      <c r="I94" s="115"/>
    </row>
    <row r="95" spans="1:9" ht="80.25" customHeight="1">
      <c r="A95" s="112" t="s">
        <v>271</v>
      </c>
      <c r="B95" s="442"/>
      <c r="C95" s="442"/>
      <c r="D95" s="442"/>
      <c r="E95" s="442"/>
      <c r="F95" s="442"/>
      <c r="G95" s="442"/>
      <c r="H95" s="442"/>
      <c r="I95" s="442"/>
    </row>
    <row r="96" spans="1:9" ht="80.25" customHeight="1">
      <c r="A96" s="112" t="s">
        <v>275</v>
      </c>
      <c r="B96" s="443"/>
      <c r="C96" s="444"/>
      <c r="D96" s="443"/>
      <c r="E96" s="444"/>
      <c r="F96" s="443"/>
      <c r="G96" s="444"/>
      <c r="H96" s="443"/>
      <c r="I96" s="444"/>
    </row>
    <row r="97" spans="1:9" ht="24.95" customHeight="1">
      <c r="A97" s="538" t="s">
        <v>201</v>
      </c>
      <c r="B97" s="167" t="s">
        <v>99</v>
      </c>
      <c r="C97" s="167" t="s">
        <v>242</v>
      </c>
      <c r="D97" s="167" t="s">
        <v>99</v>
      </c>
      <c r="E97" s="167" t="s">
        <v>242</v>
      </c>
      <c r="F97" s="167" t="s">
        <v>99</v>
      </c>
      <c r="G97" s="167" t="s">
        <v>242</v>
      </c>
      <c r="H97" s="167" t="s">
        <v>99</v>
      </c>
      <c r="I97" s="167" t="s">
        <v>242</v>
      </c>
    </row>
    <row r="98" spans="1:9" ht="24.95" customHeight="1">
      <c r="A98" s="539"/>
      <c r="B98" s="114">
        <v>0.15</v>
      </c>
      <c r="C98" s="116"/>
      <c r="D98" s="114">
        <v>0.1</v>
      </c>
      <c r="E98" s="114"/>
      <c r="F98" s="114">
        <v>0.05</v>
      </c>
      <c r="G98" s="115"/>
      <c r="H98" s="121"/>
      <c r="I98" s="115"/>
    </row>
    <row r="99" spans="1:9" ht="80.25" customHeight="1">
      <c r="A99" s="112" t="s">
        <v>271</v>
      </c>
      <c r="B99" s="442"/>
      <c r="C99" s="442"/>
      <c r="D99" s="442"/>
      <c r="E99" s="442"/>
      <c r="F99" s="442"/>
      <c r="G99" s="442"/>
      <c r="H99" s="442"/>
      <c r="I99" s="442"/>
    </row>
    <row r="100" spans="1:9" ht="80.25" customHeight="1">
      <c r="A100" s="112" t="s">
        <v>275</v>
      </c>
      <c r="B100" s="443"/>
      <c r="C100" s="444"/>
      <c r="D100" s="443"/>
      <c r="E100" s="444"/>
      <c r="F100" s="443"/>
      <c r="G100" s="444"/>
      <c r="H100" s="443"/>
      <c r="I100" s="444"/>
    </row>
    <row r="101" spans="1:9" ht="24.95" customHeight="1">
      <c r="A101" s="538" t="s">
        <v>203</v>
      </c>
      <c r="B101" s="167" t="s">
        <v>99</v>
      </c>
      <c r="C101" s="167" t="s">
        <v>242</v>
      </c>
      <c r="D101" s="167" t="s">
        <v>99</v>
      </c>
      <c r="E101" s="167" t="s">
        <v>242</v>
      </c>
      <c r="F101" s="167" t="s">
        <v>99</v>
      </c>
      <c r="G101" s="167" t="s">
        <v>242</v>
      </c>
      <c r="H101" s="167" t="s">
        <v>99</v>
      </c>
      <c r="I101" s="167" t="s">
        <v>242</v>
      </c>
    </row>
    <row r="102" spans="1:9" ht="24.95" customHeight="1">
      <c r="A102" s="539"/>
      <c r="B102" s="114">
        <v>0.25</v>
      </c>
      <c r="C102" s="116"/>
      <c r="D102" s="114">
        <v>0.1</v>
      </c>
      <c r="E102" s="114"/>
      <c r="F102" s="114">
        <v>0.05</v>
      </c>
      <c r="G102" s="115"/>
      <c r="H102" s="121"/>
      <c r="I102" s="115"/>
    </row>
    <row r="103" spans="1:9" ht="80.25" customHeight="1">
      <c r="A103" s="112" t="s">
        <v>271</v>
      </c>
      <c r="B103" s="442"/>
      <c r="C103" s="442"/>
      <c r="D103" s="442"/>
      <c r="E103" s="442"/>
      <c r="F103" s="442"/>
      <c r="G103" s="442"/>
      <c r="H103" s="442"/>
      <c r="I103" s="442"/>
    </row>
    <row r="104" spans="1:9" ht="80.25" customHeight="1">
      <c r="A104" s="112" t="s">
        <v>275</v>
      </c>
      <c r="B104" s="443"/>
      <c r="C104" s="444"/>
      <c r="D104" s="443"/>
      <c r="E104" s="444"/>
      <c r="F104" s="443"/>
      <c r="G104" s="444"/>
      <c r="H104" s="443"/>
      <c r="I104" s="444"/>
    </row>
    <row r="105" spans="1:9" ht="24.95" customHeight="1">
      <c r="A105" s="538" t="s">
        <v>204</v>
      </c>
      <c r="B105" s="167" t="s">
        <v>99</v>
      </c>
      <c r="C105" s="167" t="s">
        <v>242</v>
      </c>
      <c r="D105" s="167" t="s">
        <v>99</v>
      </c>
      <c r="E105" s="167" t="s">
        <v>242</v>
      </c>
      <c r="F105" s="167" t="s">
        <v>99</v>
      </c>
      <c r="G105" s="167" t="s">
        <v>242</v>
      </c>
      <c r="H105" s="167" t="s">
        <v>99</v>
      </c>
      <c r="I105" s="167" t="s">
        <v>242</v>
      </c>
    </row>
    <row r="106" spans="1:9" ht="24.95" customHeight="1">
      <c r="A106" s="539"/>
      <c r="B106" s="114">
        <v>0</v>
      </c>
      <c r="C106" s="116"/>
      <c r="D106" s="114">
        <v>0.1</v>
      </c>
      <c r="E106" s="114"/>
      <c r="F106" s="114">
        <v>0.05</v>
      </c>
      <c r="G106" s="115"/>
      <c r="H106" s="121"/>
      <c r="I106" s="115"/>
    </row>
    <row r="107" spans="1:9" ht="80.25" customHeight="1">
      <c r="A107" s="112" t="s">
        <v>271</v>
      </c>
      <c r="B107" s="442"/>
      <c r="C107" s="442"/>
      <c r="D107" s="442"/>
      <c r="E107" s="442"/>
      <c r="F107" s="442"/>
      <c r="G107" s="442"/>
      <c r="H107" s="442"/>
      <c r="I107" s="442"/>
    </row>
    <row r="108" spans="1:9" ht="80.25" customHeight="1">
      <c r="A108" s="112" t="s">
        <v>275</v>
      </c>
      <c r="B108" s="443"/>
      <c r="C108" s="444"/>
      <c r="D108" s="443"/>
      <c r="E108" s="444"/>
      <c r="F108" s="443"/>
      <c r="G108" s="444"/>
      <c r="H108" s="443"/>
      <c r="I108" s="444"/>
    </row>
    <row r="109" spans="1:9" ht="24.95" customHeight="1">
      <c r="A109" s="538" t="s">
        <v>205</v>
      </c>
      <c r="B109" s="167" t="s">
        <v>99</v>
      </c>
      <c r="C109" s="167" t="s">
        <v>242</v>
      </c>
      <c r="D109" s="167" t="s">
        <v>99</v>
      </c>
      <c r="E109" s="167" t="s">
        <v>242</v>
      </c>
      <c r="F109" s="167" t="s">
        <v>99</v>
      </c>
      <c r="G109" s="167" t="s">
        <v>242</v>
      </c>
      <c r="H109" s="167" t="s">
        <v>99</v>
      </c>
      <c r="I109" s="167" t="s">
        <v>242</v>
      </c>
    </row>
    <row r="110" spans="1:9" ht="24.95" customHeight="1">
      <c r="A110" s="539"/>
      <c r="B110" s="114">
        <v>0</v>
      </c>
      <c r="C110" s="116"/>
      <c r="D110" s="114">
        <v>0.1</v>
      </c>
      <c r="E110" s="114"/>
      <c r="F110" s="114">
        <v>0.05</v>
      </c>
      <c r="G110" s="115"/>
      <c r="H110" s="121"/>
      <c r="I110" s="115"/>
    </row>
    <row r="111" spans="1:9" ht="80.25" customHeight="1">
      <c r="A111" s="112" t="s">
        <v>271</v>
      </c>
      <c r="B111" s="442"/>
      <c r="C111" s="442"/>
      <c r="D111" s="442"/>
      <c r="E111" s="442"/>
      <c r="F111" s="442"/>
      <c r="G111" s="442"/>
      <c r="H111" s="442"/>
      <c r="I111" s="442"/>
    </row>
    <row r="112" spans="1:9" ht="80.25" customHeight="1">
      <c r="A112" s="112" t="s">
        <v>275</v>
      </c>
      <c r="B112" s="443"/>
      <c r="C112" s="444"/>
      <c r="D112" s="443"/>
      <c r="E112" s="444"/>
      <c r="F112" s="443"/>
      <c r="G112" s="444"/>
      <c r="H112" s="443"/>
      <c r="I112" s="444"/>
    </row>
    <row r="113" spans="1:9" ht="24.95" customHeight="1">
      <c r="A113" s="538" t="s">
        <v>206</v>
      </c>
      <c r="B113" s="167" t="s">
        <v>99</v>
      </c>
      <c r="C113" s="167" t="s">
        <v>242</v>
      </c>
      <c r="D113" s="167" t="s">
        <v>99</v>
      </c>
      <c r="E113" s="167" t="s">
        <v>242</v>
      </c>
      <c r="F113" s="167" t="s">
        <v>99</v>
      </c>
      <c r="G113" s="167" t="s">
        <v>242</v>
      </c>
      <c r="H113" s="167" t="s">
        <v>99</v>
      </c>
      <c r="I113" s="167" t="s">
        <v>242</v>
      </c>
    </row>
    <row r="114" spans="1:9" ht="24.95" customHeight="1">
      <c r="A114" s="539"/>
      <c r="B114" s="114">
        <v>0</v>
      </c>
      <c r="C114" s="268"/>
      <c r="D114" s="114">
        <v>0.2</v>
      </c>
      <c r="E114" s="268"/>
      <c r="F114" s="114">
        <v>0.05</v>
      </c>
      <c r="G114" s="269"/>
      <c r="H114" s="268"/>
      <c r="I114" s="269"/>
    </row>
    <row r="115" spans="1:9" ht="80.25" customHeight="1">
      <c r="A115" s="112" t="s">
        <v>271</v>
      </c>
      <c r="B115" s="445"/>
      <c r="C115" s="445"/>
      <c r="D115" s="445"/>
      <c r="E115" s="445"/>
      <c r="F115" s="445"/>
      <c r="G115" s="445"/>
      <c r="H115" s="445"/>
      <c r="I115" s="445"/>
    </row>
    <row r="116" spans="1:9" ht="80.25" customHeight="1">
      <c r="A116" s="112" t="s">
        <v>275</v>
      </c>
      <c r="B116" s="443"/>
      <c r="C116" s="444"/>
      <c r="D116" s="443"/>
      <c r="E116" s="444"/>
      <c r="F116" s="443"/>
      <c r="G116" s="444"/>
      <c r="H116" s="443"/>
      <c r="I116" s="444"/>
    </row>
    <row r="117" spans="1:9" ht="16.5">
      <c r="A117" s="113" t="s">
        <v>285</v>
      </c>
      <c r="B117" s="117">
        <f t="shared" ref="B117:I117" si="1">(B70+B74+B78+B82+B86+B90+B94+B98+B102+B106+B110+B114)</f>
        <v>1</v>
      </c>
      <c r="C117" s="117">
        <f t="shared" si="1"/>
        <v>0.02</v>
      </c>
      <c r="D117" s="117">
        <f t="shared" si="1"/>
        <v>1</v>
      </c>
      <c r="E117" s="117">
        <f t="shared" si="1"/>
        <v>0.05</v>
      </c>
      <c r="F117" s="117">
        <f t="shared" si="1"/>
        <v>1.0000000000000002</v>
      </c>
      <c r="G117" s="117">
        <f t="shared" si="1"/>
        <v>0.1</v>
      </c>
      <c r="H117" s="117">
        <f t="shared" si="1"/>
        <v>0</v>
      </c>
      <c r="I117" s="117">
        <f t="shared" si="1"/>
        <v>0</v>
      </c>
    </row>
    <row r="122" spans="1:9" ht="37.5" customHeight="1"/>
    <row r="123" spans="1:9" ht="19.5" customHeight="1"/>
    <row r="124" spans="1:9" ht="19.5" customHeight="1"/>
    <row r="125" spans="1:9" ht="34.5" customHeight="1"/>
    <row r="126" spans="1:9" ht="15" customHeight="1"/>
    <row r="127" spans="1:9" ht="15.75" customHeight="1"/>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4C3F2D6-7B3A-40AB-8B06-57D11490C549}">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FC3A-060F-49D8-8357-ABBB46629C50}">
  <sheetPr>
    <tabColor theme="5" tint="0.59999389629810485"/>
  </sheetPr>
  <dimension ref="A1:L28"/>
  <sheetViews>
    <sheetView topLeftCell="A5" zoomScale="110" zoomScaleNormal="110" workbookViewId="0">
      <selection activeCell="H19" sqref="H19:I19"/>
    </sheetView>
  </sheetViews>
  <sheetFormatPr defaultColWidth="8.7109375" defaultRowHeight="12.75"/>
  <cols>
    <col min="1" max="1" width="3.28515625" style="257" customWidth="1"/>
    <col min="2" max="2" width="9.28515625" style="257" customWidth="1"/>
    <col min="3" max="3" width="5.7109375" style="257" customWidth="1"/>
    <col min="4" max="4" width="6.7109375" style="257" customWidth="1"/>
    <col min="5" max="5" width="5.7109375" style="257" customWidth="1"/>
    <col min="6" max="6" width="10.28515625" style="257" customWidth="1"/>
    <col min="7" max="7" width="2.140625" style="257" customWidth="1"/>
    <col min="8" max="8" width="18.7109375" style="257" customWidth="1"/>
    <col min="9" max="9" width="12.7109375" style="257" customWidth="1"/>
    <col min="10" max="10" width="6.7109375" style="257" customWidth="1"/>
    <col min="11" max="11" width="18.7109375" style="257" customWidth="1"/>
    <col min="12" max="12" width="25.7109375" style="257" customWidth="1"/>
    <col min="13" max="16384" width="8.7109375" style="257"/>
  </cols>
  <sheetData>
    <row r="1" spans="1:12" ht="18.75" customHeight="1">
      <c r="A1" s="549"/>
      <c r="B1" s="550"/>
      <c r="C1" s="550"/>
      <c r="D1" s="550"/>
      <c r="E1" s="551"/>
      <c r="F1" s="558" t="s">
        <v>286</v>
      </c>
      <c r="G1" s="559"/>
      <c r="H1" s="559"/>
      <c r="I1" s="559"/>
      <c r="J1" s="559"/>
      <c r="K1" s="559"/>
      <c r="L1" s="256"/>
    </row>
    <row r="2" spans="1:12" ht="18.75" customHeight="1">
      <c r="A2" s="552"/>
      <c r="B2" s="553"/>
      <c r="C2" s="553"/>
      <c r="D2" s="553"/>
      <c r="E2" s="554"/>
      <c r="F2" s="560"/>
      <c r="G2" s="561"/>
      <c r="H2" s="561"/>
      <c r="I2" s="561"/>
      <c r="J2" s="561"/>
      <c r="K2" s="561"/>
      <c r="L2" s="256"/>
    </row>
    <row r="3" spans="1:12" ht="18.75" customHeight="1">
      <c r="A3" s="552"/>
      <c r="B3" s="553"/>
      <c r="C3" s="553"/>
      <c r="D3" s="553"/>
      <c r="E3" s="554"/>
      <c r="F3" s="558" t="s">
        <v>287</v>
      </c>
      <c r="G3" s="559"/>
      <c r="H3" s="559"/>
      <c r="I3" s="559"/>
      <c r="J3" s="559"/>
      <c r="K3" s="559"/>
      <c r="L3" s="256"/>
    </row>
    <row r="4" spans="1:12" ht="18.75" customHeight="1">
      <c r="A4" s="555"/>
      <c r="B4" s="556"/>
      <c r="C4" s="556"/>
      <c r="D4" s="556"/>
      <c r="E4" s="557"/>
      <c r="F4" s="560"/>
      <c r="G4" s="561"/>
      <c r="H4" s="561"/>
      <c r="I4" s="561"/>
      <c r="J4" s="561"/>
      <c r="K4" s="561"/>
      <c r="L4" s="256"/>
    </row>
    <row r="5" spans="1:12" ht="15.75" customHeight="1">
      <c r="A5" s="562" t="s">
        <v>288</v>
      </c>
      <c r="B5" s="563"/>
      <c r="C5" s="563"/>
      <c r="D5" s="563"/>
      <c r="E5" s="563"/>
      <c r="F5" s="563"/>
      <c r="G5" s="563"/>
      <c r="H5" s="563"/>
      <c r="I5" s="563"/>
      <c r="J5" s="563"/>
      <c r="K5" s="563"/>
      <c r="L5" s="564"/>
    </row>
    <row r="6" spans="1:12" ht="23.25" customHeight="1">
      <c r="A6" s="562" t="s">
        <v>289</v>
      </c>
      <c r="B6" s="563"/>
      <c r="C6" s="565"/>
      <c r="D6" s="566" t="s">
        <v>12</v>
      </c>
      <c r="E6" s="567"/>
      <c r="F6" s="567"/>
      <c r="G6" s="567"/>
      <c r="H6" s="568"/>
      <c r="I6" s="562" t="s">
        <v>290</v>
      </c>
      <c r="J6" s="565"/>
      <c r="K6" s="566" t="s">
        <v>37</v>
      </c>
      <c r="L6" s="568"/>
    </row>
    <row r="7" spans="1:12" ht="17.850000000000001" customHeight="1">
      <c r="A7" s="562" t="s">
        <v>291</v>
      </c>
      <c r="B7" s="563"/>
      <c r="C7" s="565"/>
      <c r="D7" s="566" t="s">
        <v>26</v>
      </c>
      <c r="E7" s="567"/>
      <c r="F7" s="567"/>
      <c r="G7" s="567"/>
      <c r="H7" s="568"/>
      <c r="I7" s="562" t="s">
        <v>98</v>
      </c>
      <c r="J7" s="565"/>
      <c r="K7" s="566" t="s">
        <v>15</v>
      </c>
      <c r="L7" s="568"/>
    </row>
    <row r="8" spans="1:12" ht="35.85" customHeight="1">
      <c r="A8" s="562" t="s">
        <v>292</v>
      </c>
      <c r="B8" s="563"/>
      <c r="C8" s="565"/>
      <c r="D8" s="566" t="s">
        <v>63</v>
      </c>
      <c r="E8" s="567"/>
      <c r="F8" s="567"/>
      <c r="G8" s="567"/>
      <c r="H8" s="568"/>
      <c r="I8" s="562" t="s">
        <v>293</v>
      </c>
      <c r="J8" s="565"/>
      <c r="K8" s="566" t="s">
        <v>67</v>
      </c>
      <c r="L8" s="568"/>
    </row>
    <row r="9" spans="1:12" ht="15.75" customHeight="1">
      <c r="A9" s="572" t="s">
        <v>294</v>
      </c>
      <c r="B9" s="573"/>
      <c r="C9" s="573"/>
      <c r="D9" s="573"/>
      <c r="E9" s="563"/>
      <c r="F9" s="563"/>
      <c r="G9" s="563"/>
      <c r="H9" s="563"/>
      <c r="I9" s="563"/>
      <c r="J9" s="563"/>
      <c r="K9" s="563"/>
      <c r="L9" s="564"/>
    </row>
    <row r="10" spans="1:12" ht="15.75" customHeight="1">
      <c r="A10" s="586" t="s">
        <v>295</v>
      </c>
      <c r="B10" s="586"/>
      <c r="C10" s="586"/>
      <c r="D10" s="586"/>
      <c r="E10" s="598" t="s">
        <v>333</v>
      </c>
      <c r="F10" s="577"/>
      <c r="G10" s="577"/>
      <c r="H10" s="577"/>
      <c r="I10" s="577"/>
      <c r="J10" s="577"/>
      <c r="K10" s="577"/>
      <c r="L10" s="577"/>
    </row>
    <row r="11" spans="1:12" ht="34.5" customHeight="1">
      <c r="A11" s="574" t="s">
        <v>296</v>
      </c>
      <c r="B11" s="575"/>
      <c r="C11" s="575"/>
      <c r="D11" s="564"/>
      <c r="E11" s="576" t="s">
        <v>335</v>
      </c>
      <c r="F11" s="577"/>
      <c r="G11" s="577"/>
      <c r="H11" s="577"/>
      <c r="I11" s="577"/>
      <c r="J11" s="577"/>
      <c r="K11" s="577"/>
      <c r="L11" s="578"/>
    </row>
    <row r="12" spans="1:12" ht="47.25" customHeight="1">
      <c r="A12" s="562" t="s">
        <v>297</v>
      </c>
      <c r="B12" s="563"/>
      <c r="C12" s="563"/>
      <c r="D12" s="565"/>
      <c r="E12" s="576" t="s">
        <v>352</v>
      </c>
      <c r="F12" s="577"/>
      <c r="G12" s="577"/>
      <c r="H12" s="577"/>
      <c r="I12" s="577"/>
      <c r="J12" s="577"/>
      <c r="K12" s="577"/>
      <c r="L12" s="578"/>
    </row>
    <row r="13" spans="1:12" ht="28.5" customHeight="1">
      <c r="A13" s="562" t="s">
        <v>299</v>
      </c>
      <c r="B13" s="563"/>
      <c r="C13" s="565"/>
      <c r="D13" s="569" t="s">
        <v>300</v>
      </c>
      <c r="E13" s="570"/>
      <c r="F13" s="570"/>
      <c r="G13" s="570"/>
      <c r="H13" s="571"/>
      <c r="I13" s="562" t="s">
        <v>301</v>
      </c>
      <c r="J13" s="565"/>
      <c r="K13" s="566" t="s">
        <v>18</v>
      </c>
      <c r="L13" s="568"/>
    </row>
    <row r="14" spans="1:12" ht="15.75" customHeight="1">
      <c r="A14" s="562" t="s">
        <v>302</v>
      </c>
      <c r="B14" s="563"/>
      <c r="C14" s="563"/>
      <c r="D14" s="563"/>
      <c r="E14" s="563"/>
      <c r="F14" s="563"/>
      <c r="G14" s="563"/>
      <c r="H14" s="563"/>
      <c r="I14" s="563"/>
      <c r="J14" s="563"/>
      <c r="K14" s="563"/>
      <c r="L14" s="564"/>
    </row>
    <row r="15" spans="1:12" ht="25.5" customHeight="1">
      <c r="A15" s="562" t="s">
        <v>303</v>
      </c>
      <c r="B15" s="563"/>
      <c r="C15" s="565"/>
      <c r="D15" s="566" t="s">
        <v>19</v>
      </c>
      <c r="E15" s="567"/>
      <c r="F15" s="567"/>
      <c r="G15" s="567"/>
      <c r="H15" s="568"/>
      <c r="I15" s="562" t="s">
        <v>304</v>
      </c>
      <c r="J15" s="565"/>
      <c r="K15" s="566" t="s">
        <v>20</v>
      </c>
      <c r="L15" s="568"/>
    </row>
    <row r="16" spans="1:12" ht="25.5" customHeight="1">
      <c r="A16" s="562" t="s">
        <v>305</v>
      </c>
      <c r="B16" s="563"/>
      <c r="C16" s="565"/>
      <c r="D16" s="582">
        <v>4</v>
      </c>
      <c r="E16" s="583"/>
      <c r="F16" s="583"/>
      <c r="G16" s="583"/>
      <c r="H16" s="584"/>
      <c r="I16" s="562" t="s">
        <v>237</v>
      </c>
      <c r="J16" s="565"/>
      <c r="K16" s="566" t="s">
        <v>21</v>
      </c>
      <c r="L16" s="568"/>
    </row>
    <row r="17" spans="1:12" ht="27.6" customHeight="1">
      <c r="A17" s="562" t="s">
        <v>306</v>
      </c>
      <c r="B17" s="563"/>
      <c r="C17" s="565"/>
      <c r="D17" s="566"/>
      <c r="E17" s="567"/>
      <c r="F17" s="567"/>
      <c r="G17" s="567"/>
      <c r="H17" s="568"/>
      <c r="I17" s="579"/>
      <c r="J17" s="581"/>
      <c r="K17" s="581"/>
      <c r="L17" s="580"/>
    </row>
    <row r="18" spans="1:12" ht="12" customHeight="1">
      <c r="A18" s="264" t="s">
        <v>307</v>
      </c>
      <c r="B18" s="264" t="s">
        <v>308</v>
      </c>
      <c r="C18" s="562" t="s">
        <v>309</v>
      </c>
      <c r="D18" s="563"/>
      <c r="E18" s="563"/>
      <c r="F18" s="563"/>
      <c r="G18" s="565"/>
      <c r="H18" s="562" t="s">
        <v>310</v>
      </c>
      <c r="I18" s="565"/>
      <c r="J18" s="562" t="s">
        <v>311</v>
      </c>
      <c r="K18" s="565"/>
      <c r="L18" s="264" t="s">
        <v>312</v>
      </c>
    </row>
    <row r="19" spans="1:12" ht="132.75" customHeight="1">
      <c r="A19" s="258">
        <v>1</v>
      </c>
      <c r="B19" s="259" t="s">
        <v>313</v>
      </c>
      <c r="C19" s="569" t="s">
        <v>353</v>
      </c>
      <c r="D19" s="570"/>
      <c r="E19" s="570"/>
      <c r="F19" s="570"/>
      <c r="G19" s="571"/>
      <c r="H19" s="569" t="s">
        <v>354</v>
      </c>
      <c r="I19" s="571"/>
      <c r="J19" s="579" t="s">
        <v>22</v>
      </c>
      <c r="K19" s="580"/>
      <c r="L19" s="259" t="s">
        <v>316</v>
      </c>
    </row>
    <row r="20" spans="1:12" ht="122.25" customHeight="1">
      <c r="A20" s="258">
        <v>2</v>
      </c>
      <c r="B20" s="259" t="s">
        <v>313</v>
      </c>
      <c r="C20" s="569" t="s">
        <v>355</v>
      </c>
      <c r="D20" s="570"/>
      <c r="E20" s="570"/>
      <c r="F20" s="570"/>
      <c r="G20" s="571"/>
      <c r="H20" s="569" t="s">
        <v>356</v>
      </c>
      <c r="I20" s="571"/>
      <c r="J20" s="579" t="s">
        <v>22</v>
      </c>
      <c r="K20" s="580"/>
      <c r="L20" s="259" t="s">
        <v>316</v>
      </c>
    </row>
    <row r="21" spans="1:12" ht="126.75" customHeight="1">
      <c r="A21" s="258">
        <v>3</v>
      </c>
      <c r="B21" s="259" t="s">
        <v>313</v>
      </c>
      <c r="C21" s="569" t="s">
        <v>357</v>
      </c>
      <c r="D21" s="570"/>
      <c r="E21" s="570"/>
      <c r="F21" s="570"/>
      <c r="G21" s="571"/>
      <c r="H21" s="569" t="s">
        <v>358</v>
      </c>
      <c r="I21" s="571"/>
      <c r="J21" s="579" t="s">
        <v>22</v>
      </c>
      <c r="K21" s="580"/>
      <c r="L21" s="259" t="s">
        <v>316</v>
      </c>
    </row>
    <row r="22" spans="1:12" ht="25.5" customHeight="1">
      <c r="A22" s="264" t="s">
        <v>307</v>
      </c>
      <c r="B22" s="562" t="s">
        <v>323</v>
      </c>
      <c r="C22" s="563"/>
      <c r="D22" s="563"/>
      <c r="E22" s="563"/>
      <c r="F22" s="563"/>
      <c r="G22" s="563"/>
      <c r="H22" s="563"/>
      <c r="I22" s="563"/>
      <c r="J22" s="563"/>
      <c r="K22" s="565"/>
      <c r="L22" s="264" t="s">
        <v>324</v>
      </c>
    </row>
    <row r="23" spans="1:12" ht="55.5" customHeight="1">
      <c r="A23" s="258">
        <v>1</v>
      </c>
      <c r="B23" s="569" t="s">
        <v>359</v>
      </c>
      <c r="C23" s="570"/>
      <c r="D23" s="570"/>
      <c r="E23" s="570"/>
      <c r="F23" s="570"/>
      <c r="G23" s="570"/>
      <c r="H23" s="570"/>
      <c r="I23" s="570"/>
      <c r="J23" s="570"/>
      <c r="K23" s="571"/>
      <c r="L23" s="259" t="s">
        <v>22</v>
      </c>
    </row>
    <row r="24" spans="1:12" ht="15.75" customHeight="1">
      <c r="A24" s="562" t="s">
        <v>326</v>
      </c>
      <c r="B24" s="563"/>
      <c r="C24" s="563"/>
      <c r="D24" s="563"/>
      <c r="E24" s="563"/>
      <c r="F24" s="573"/>
      <c r="G24" s="573"/>
      <c r="H24" s="563"/>
      <c r="I24" s="573"/>
      <c r="J24" s="573"/>
      <c r="K24" s="563"/>
      <c r="L24" s="585"/>
    </row>
    <row r="25" spans="1:12" ht="37.5" customHeight="1">
      <c r="A25" s="562" t="s">
        <v>327</v>
      </c>
      <c r="B25" s="563"/>
      <c r="C25" s="565"/>
      <c r="D25" s="566">
        <v>2</v>
      </c>
      <c r="E25" s="567"/>
      <c r="F25" s="586" t="s">
        <v>328</v>
      </c>
      <c r="G25" s="586"/>
      <c r="H25" s="271">
        <v>2024</v>
      </c>
      <c r="I25" s="586" t="s">
        <v>329</v>
      </c>
      <c r="J25" s="586"/>
      <c r="L25" s="270" t="s">
        <v>316</v>
      </c>
    </row>
    <row r="26" spans="1:12" ht="26.25" customHeight="1">
      <c r="A26" s="562" t="s">
        <v>330</v>
      </c>
      <c r="B26" s="563"/>
      <c r="C26" s="565"/>
      <c r="D26" s="566"/>
      <c r="E26" s="567"/>
      <c r="F26" s="587"/>
      <c r="G26" s="587"/>
      <c r="H26" s="567"/>
      <c r="I26" s="587"/>
      <c r="J26" s="587"/>
      <c r="K26" s="567"/>
      <c r="L26" s="588"/>
    </row>
    <row r="27" spans="1:12" ht="45.75" customHeight="1">
      <c r="A27" s="562" t="s">
        <v>331</v>
      </c>
      <c r="B27" s="563"/>
      <c r="C27" s="565"/>
      <c r="D27" s="579"/>
      <c r="E27" s="581"/>
      <c r="F27" s="581"/>
      <c r="G27" s="581"/>
      <c r="H27" s="581"/>
      <c r="I27" s="581"/>
      <c r="J27" s="581"/>
      <c r="K27" s="581"/>
      <c r="L27" s="580"/>
    </row>
    <row r="28" spans="1:12" ht="17.850000000000001" customHeight="1">
      <c r="A28" s="562" t="s">
        <v>332</v>
      </c>
      <c r="B28" s="563"/>
      <c r="C28" s="565"/>
      <c r="D28" s="566"/>
      <c r="E28" s="567"/>
      <c r="F28" s="567"/>
      <c r="G28" s="567"/>
      <c r="H28" s="567"/>
      <c r="I28" s="567"/>
      <c r="J28" s="567"/>
      <c r="K28" s="567"/>
      <c r="L28" s="568"/>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6B716A34-F429-4425-933C-EBC5286FEBB0}">
          <x14:formula1>
            <xm:f>Datos!$K$2:$K$3</xm:f>
          </x14:formula1>
          <xm:sqref>J19:K21</xm:sqref>
        </x14:dataValidation>
        <x14:dataValidation type="list" allowBlank="1" showInputMessage="1" showErrorMessage="1" xr:uid="{8FE029F9-015E-40D0-90CF-AFFD59F5153A}">
          <x14:formula1>
            <xm:f>Datos!$K$2:$K$4</xm:f>
          </x14:formula1>
          <xm:sqref>L23</xm:sqref>
        </x14:dataValidation>
        <x14:dataValidation type="list" allowBlank="1" showInputMessage="1" showErrorMessage="1" xr:uid="{0B8CBD0F-7D84-4CCD-90A3-432946C9CC15}">
          <x14:formula1>
            <xm:f>Datos!$J$2:$J$5</xm:f>
          </x14:formula1>
          <xm:sqref>K16:L16</xm:sqref>
        </x14:dataValidation>
        <x14:dataValidation type="list" allowBlank="1" showInputMessage="1" showErrorMessage="1" xr:uid="{A0331E35-8694-4AA3-AC4D-63AC068E5D7F}">
          <x14:formula1>
            <xm:f>Datos!$I$2:$I$7</xm:f>
          </x14:formula1>
          <xm:sqref>K15:L15</xm:sqref>
        </x14:dataValidation>
        <x14:dataValidation type="list" allowBlank="1" showInputMessage="1" showErrorMessage="1" xr:uid="{EB588202-312A-499F-9F4C-536FD49F95EB}">
          <x14:formula1>
            <xm:f>Datos!$H$2:$H$3</xm:f>
          </x14:formula1>
          <xm:sqref>D15:H15</xm:sqref>
        </x14:dataValidation>
        <x14:dataValidation type="list" allowBlank="1" showInputMessage="1" showErrorMessage="1" xr:uid="{9EC87933-7767-4FDF-96AF-488AE574DF68}">
          <x14:formula1>
            <xm:f>Datos!$G$2:$G$8</xm:f>
          </x14:formula1>
          <xm:sqref>K13:L13</xm:sqref>
        </x14:dataValidation>
        <x14:dataValidation type="list" allowBlank="1" showInputMessage="1" showErrorMessage="1" xr:uid="{969076F4-AB26-4732-9B12-1FE3125A1350}">
          <x14:formula1>
            <xm:f>Datos!$F$2:$F$18</xm:f>
          </x14:formula1>
          <xm:sqref>K8:L8</xm:sqref>
        </x14:dataValidation>
        <x14:dataValidation type="list" allowBlank="1" showInputMessage="1" showErrorMessage="1" xr:uid="{56E33FFB-88FB-425B-BBFE-3F380ADDBD7C}">
          <x14:formula1>
            <xm:f>Datos!$E$2:$E$23</xm:f>
          </x14:formula1>
          <xm:sqref>D8:H8</xm:sqref>
        </x14:dataValidation>
        <x14:dataValidation type="list" allowBlank="1" showInputMessage="1" showErrorMessage="1" xr:uid="{AD27BD54-8145-47B1-9095-21B287088195}">
          <x14:formula1>
            <xm:f>Datos!$D$2:$D$7</xm:f>
          </x14:formula1>
          <xm:sqref>K7:L7</xm:sqref>
        </x14:dataValidation>
        <x14:dataValidation type="list" allowBlank="1" showInputMessage="1" showErrorMessage="1" xr:uid="{DD581377-F971-47D3-86C5-D12A7B1FDC68}">
          <x14:formula1>
            <xm:f>Datos!$C$2:$C$3</xm:f>
          </x14:formula1>
          <xm:sqref>D7:H7</xm:sqref>
        </x14:dataValidation>
        <x14:dataValidation type="list" allowBlank="1" showInputMessage="1" showErrorMessage="1" xr:uid="{98832CFD-F079-4144-BE80-BDEF13339EC5}">
          <x14:formula1>
            <xm:f>Datos!$B$2:$B$6</xm:f>
          </x14:formula1>
          <xm:sqref>K6:L6</xm:sqref>
        </x14:dataValidation>
        <x14:dataValidation type="list" allowBlank="1" showInputMessage="1" showErrorMessage="1" xr:uid="{36C61605-90E2-4BFE-8D80-5CB1A146E2EE}">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abSelected="1" topLeftCell="C30" zoomScale="80" zoomScaleNormal="80" workbookViewId="0">
      <selection activeCell="D31" sqref="D31:E31"/>
    </sheetView>
  </sheetViews>
  <sheetFormatPr defaultColWidth="10.85546875" defaultRowHeight="14.25"/>
  <cols>
    <col min="1" max="1" width="42.42578125" style="68" customWidth="1"/>
    <col min="2" max="5" width="35.7109375" style="68" customWidth="1"/>
    <col min="6" max="6" width="41.28515625" style="68" customWidth="1"/>
    <col min="7"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c r="A1" s="607"/>
      <c r="B1" s="499" t="s">
        <v>182</v>
      </c>
      <c r="C1" s="500"/>
      <c r="D1" s="500"/>
      <c r="E1" s="500"/>
      <c r="F1" s="500"/>
      <c r="G1" s="500"/>
      <c r="H1" s="501"/>
      <c r="I1" s="124" t="s">
        <v>121</v>
      </c>
      <c r="J1" s="125"/>
      <c r="M1" s="159"/>
    </row>
    <row r="2" spans="1:25" ht="24" customHeight="1" thickBot="1">
      <c r="A2" s="608"/>
      <c r="B2" s="502" t="s">
        <v>184</v>
      </c>
      <c r="C2" s="503"/>
      <c r="D2" s="503"/>
      <c r="E2" s="503"/>
      <c r="F2" s="503"/>
      <c r="G2" s="503"/>
      <c r="H2" s="504"/>
      <c r="I2" s="124" t="s">
        <v>122</v>
      </c>
      <c r="J2" s="125"/>
      <c r="M2" s="159"/>
    </row>
    <row r="3" spans="1:25" ht="24" customHeight="1" thickBot="1">
      <c r="A3" s="608"/>
      <c r="B3" s="502" t="s">
        <v>186</v>
      </c>
      <c r="C3" s="503"/>
      <c r="D3" s="503"/>
      <c r="E3" s="503"/>
      <c r="F3" s="503"/>
      <c r="G3" s="503"/>
      <c r="H3" s="504"/>
      <c r="I3" s="124" t="s">
        <v>360</v>
      </c>
      <c r="J3" s="125"/>
      <c r="M3" s="159"/>
    </row>
    <row r="4" spans="1:25" ht="24" customHeight="1" thickBot="1">
      <c r="A4" s="609"/>
      <c r="B4" s="505" t="s">
        <v>361</v>
      </c>
      <c r="C4" s="506"/>
      <c r="D4" s="506"/>
      <c r="E4" s="506"/>
      <c r="F4" s="506"/>
      <c r="G4" s="506"/>
      <c r="H4" s="507"/>
      <c r="I4" s="124" t="s">
        <v>189</v>
      </c>
      <c r="J4" s="125"/>
      <c r="M4" s="159"/>
    </row>
    <row r="6" spans="1:25" ht="15" customHeight="1" thickBot="1">
      <c r="A6" s="73"/>
      <c r="B6" s="74"/>
      <c r="C6" s="74"/>
      <c r="D6" s="76"/>
      <c r="E6" s="75"/>
      <c r="F6" s="75"/>
      <c r="G6" s="378"/>
      <c r="H6" s="378"/>
      <c r="I6" s="77"/>
      <c r="J6" s="77"/>
      <c r="K6" s="74"/>
      <c r="L6" s="74"/>
      <c r="M6" s="74"/>
      <c r="N6" s="74"/>
      <c r="O6" s="74"/>
      <c r="P6" s="74"/>
      <c r="Q6" s="74"/>
      <c r="R6" s="74"/>
      <c r="S6" s="74"/>
      <c r="T6" s="78"/>
      <c r="U6" s="74"/>
      <c r="V6" s="74"/>
      <c r="X6" s="79"/>
      <c r="Y6" s="80"/>
    </row>
    <row r="7" spans="1:25" ht="15" customHeight="1">
      <c r="A7" s="617" t="s">
        <v>362</v>
      </c>
      <c r="B7" s="624" t="s">
        <v>209</v>
      </c>
      <c r="C7" s="625"/>
      <c r="D7" s="625"/>
      <c r="E7" s="625"/>
      <c r="F7" s="625"/>
      <c r="G7" s="625"/>
      <c r="H7" s="626"/>
      <c r="I7" s="617" t="s">
        <v>210</v>
      </c>
      <c r="J7" s="620">
        <v>2024110010317</v>
      </c>
      <c r="K7" s="74"/>
      <c r="L7" s="74"/>
      <c r="M7" s="74"/>
      <c r="N7" s="74"/>
      <c r="O7" s="74"/>
      <c r="P7" s="74"/>
      <c r="Q7" s="74"/>
      <c r="R7" s="74"/>
      <c r="S7" s="74"/>
      <c r="T7" s="74"/>
      <c r="U7" s="74"/>
      <c r="V7" s="74"/>
      <c r="W7" s="74"/>
      <c r="X7" s="74"/>
      <c r="Y7" s="74"/>
    </row>
    <row r="8" spans="1:25" ht="15" customHeight="1">
      <c r="A8" s="618"/>
      <c r="B8" s="627"/>
      <c r="C8" s="628"/>
      <c r="D8" s="628"/>
      <c r="E8" s="628"/>
      <c r="F8" s="628"/>
      <c r="G8" s="628"/>
      <c r="H8" s="629"/>
      <c r="I8" s="618"/>
      <c r="J8" s="621"/>
      <c r="K8" s="74"/>
      <c r="L8" s="74"/>
      <c r="M8" s="74"/>
      <c r="N8" s="74"/>
      <c r="O8" s="74"/>
      <c r="P8" s="74"/>
      <c r="Q8" s="74"/>
      <c r="R8" s="74"/>
      <c r="S8" s="74"/>
      <c r="T8" s="74"/>
      <c r="U8" s="74"/>
      <c r="V8" s="74"/>
      <c r="W8" s="74"/>
      <c r="X8" s="74"/>
      <c r="Y8" s="74"/>
    </row>
    <row r="9" spans="1:25" ht="15" customHeight="1">
      <c r="A9" s="618"/>
      <c r="B9" s="627"/>
      <c r="C9" s="628"/>
      <c r="D9" s="628"/>
      <c r="E9" s="628"/>
      <c r="F9" s="628"/>
      <c r="G9" s="628"/>
      <c r="H9" s="629"/>
      <c r="I9" s="618"/>
      <c r="J9" s="621"/>
      <c r="K9" s="74"/>
      <c r="L9" s="74"/>
      <c r="M9" s="74"/>
      <c r="N9" s="74"/>
      <c r="O9" s="74"/>
      <c r="P9" s="74"/>
      <c r="Q9" s="74"/>
      <c r="R9" s="74"/>
      <c r="S9" s="74"/>
      <c r="T9" s="74"/>
      <c r="U9" s="74"/>
      <c r="V9" s="74"/>
      <c r="W9" s="74"/>
      <c r="X9" s="74"/>
      <c r="Y9" s="74"/>
    </row>
    <row r="10" spans="1:25" ht="15" customHeight="1" thickBot="1">
      <c r="A10" s="619"/>
      <c r="B10" s="630"/>
      <c r="C10" s="631"/>
      <c r="D10" s="631"/>
      <c r="E10" s="631"/>
      <c r="F10" s="631"/>
      <c r="G10" s="631"/>
      <c r="H10" s="632"/>
      <c r="I10" s="619"/>
      <c r="J10" s="622"/>
      <c r="K10" s="74"/>
      <c r="L10" s="74"/>
      <c r="M10" s="74"/>
      <c r="N10" s="74"/>
      <c r="O10" s="74"/>
      <c r="P10" s="74"/>
      <c r="Q10" s="74"/>
      <c r="R10" s="74"/>
      <c r="S10" s="74"/>
      <c r="T10" s="74"/>
      <c r="U10" s="74"/>
      <c r="V10" s="74"/>
      <c r="W10" s="74"/>
      <c r="X10" s="74"/>
      <c r="Y10" s="74"/>
    </row>
    <row r="11" spans="1:25" ht="9" customHeight="1" thickBot="1">
      <c r="A11" s="81"/>
      <c r="B11" s="153"/>
      <c r="C11" s="74"/>
      <c r="D11" s="74"/>
      <c r="E11" s="74"/>
      <c r="F11" s="74"/>
      <c r="G11" s="74"/>
      <c r="H11" s="74"/>
      <c r="I11" s="74"/>
      <c r="J11" s="74"/>
      <c r="K11" s="74"/>
      <c r="L11" s="74"/>
      <c r="M11" s="74"/>
      <c r="N11" s="74"/>
      <c r="O11" s="74"/>
      <c r="P11" s="74"/>
      <c r="Q11" s="74"/>
      <c r="R11" s="74"/>
      <c r="S11" s="74"/>
      <c r="T11" s="74"/>
      <c r="U11" s="74"/>
      <c r="V11" s="74"/>
      <c r="W11" s="74"/>
      <c r="X11" s="74"/>
      <c r="Y11" s="74"/>
    </row>
    <row r="12" spans="1:25" s="154" customFormat="1" ht="21.75" customHeight="1" thickBot="1">
      <c r="A12" s="526" t="s">
        <v>190</v>
      </c>
      <c r="B12" s="221" t="s">
        <v>191</v>
      </c>
      <c r="C12" s="245" t="s">
        <v>192</v>
      </c>
      <c r="D12" s="221" t="s">
        <v>193</v>
      </c>
      <c r="E12" s="245" t="s">
        <v>192</v>
      </c>
      <c r="F12" s="221" t="s">
        <v>194</v>
      </c>
      <c r="G12" s="246"/>
      <c r="H12" s="221" t="s">
        <v>195</v>
      </c>
      <c r="I12" s="247"/>
    </row>
    <row r="13" spans="1:25" s="154" customFormat="1" ht="21.75" customHeight="1" thickBot="1">
      <c r="A13" s="526"/>
      <c r="B13" s="223" t="s">
        <v>198</v>
      </c>
      <c r="C13" s="163"/>
      <c r="D13" s="221" t="s">
        <v>199</v>
      </c>
      <c r="E13" s="125"/>
      <c r="F13" s="221" t="s">
        <v>200</v>
      </c>
      <c r="G13" s="125"/>
      <c r="H13" s="221" t="s">
        <v>201</v>
      </c>
      <c r="I13" s="247"/>
    </row>
    <row r="14" spans="1:25" s="154" customFormat="1" ht="21.75" customHeight="1" thickBot="1">
      <c r="A14" s="526"/>
      <c r="B14" s="221" t="s">
        <v>203</v>
      </c>
      <c r="C14" s="245"/>
      <c r="D14" s="221" t="s">
        <v>204</v>
      </c>
      <c r="E14" s="125"/>
      <c r="F14" s="221" t="s">
        <v>205</v>
      </c>
      <c r="G14" s="125"/>
      <c r="H14" s="221" t="s">
        <v>206</v>
      </c>
      <c r="I14" s="247"/>
    </row>
    <row r="15" spans="1:25" s="154" customFormat="1" ht="21.75" customHeight="1" thickBot="1">
      <c r="A15" s="68"/>
      <c r="B15" s="68"/>
      <c r="C15" s="68"/>
      <c r="D15" s="68"/>
      <c r="E15" s="68"/>
      <c r="F15" s="68"/>
      <c r="G15" s="68"/>
      <c r="H15" s="68"/>
      <c r="I15" s="68"/>
      <c r="J15" s="68"/>
      <c r="K15" s="68"/>
      <c r="L15" s="168"/>
      <c r="M15" s="169"/>
      <c r="N15" s="169"/>
      <c r="O15" s="169"/>
    </row>
    <row r="16" spans="1:25" s="154" customFormat="1" ht="21.75" customHeight="1" thickBot="1">
      <c r="A16" s="525" t="s">
        <v>196</v>
      </c>
      <c r="B16" s="525"/>
      <c r="C16" s="242" t="s">
        <v>197</v>
      </c>
      <c r="D16" s="540"/>
      <c r="E16" s="540"/>
      <c r="F16" s="540"/>
      <c r="G16" s="68"/>
      <c r="H16" s="68"/>
      <c r="I16" s="68"/>
      <c r="J16" s="68"/>
      <c r="K16" s="68"/>
      <c r="L16" s="168"/>
      <c r="M16" s="169"/>
      <c r="N16" s="169"/>
      <c r="O16" s="169"/>
    </row>
    <row r="17" spans="1:15" s="154" customFormat="1" ht="21.75" customHeight="1" thickBot="1">
      <c r="A17" s="525"/>
      <c r="B17" s="525"/>
      <c r="C17" s="242" t="s">
        <v>202</v>
      </c>
      <c r="D17" s="540"/>
      <c r="E17" s="540"/>
      <c r="F17" s="540"/>
      <c r="G17" s="68"/>
      <c r="H17" s="68"/>
      <c r="I17" s="68"/>
      <c r="J17" s="68"/>
      <c r="K17" s="68"/>
      <c r="L17" s="168"/>
      <c r="M17" s="169"/>
      <c r="N17" s="169"/>
      <c r="O17" s="169"/>
    </row>
    <row r="18" spans="1:15" s="154" customFormat="1" ht="21.75" customHeight="1" thickBot="1">
      <c r="A18" s="525"/>
      <c r="B18" s="525"/>
      <c r="C18" s="242" t="s">
        <v>207</v>
      </c>
      <c r="D18" s="540" t="s">
        <v>192</v>
      </c>
      <c r="E18" s="540"/>
      <c r="F18" s="540"/>
      <c r="G18" s="68"/>
      <c r="H18" s="68"/>
      <c r="I18" s="68"/>
      <c r="J18" s="68"/>
      <c r="K18" s="68"/>
      <c r="L18" s="168"/>
      <c r="M18" s="169"/>
      <c r="N18" s="169"/>
      <c r="O18" s="169"/>
    </row>
    <row r="19" spans="1:15" s="154" customFormat="1" ht="21.75" customHeight="1">
      <c r="A19" s="68"/>
      <c r="B19" s="68"/>
      <c r="C19" s="68"/>
      <c r="D19" s="68"/>
      <c r="E19" s="68"/>
      <c r="F19" s="68"/>
      <c r="G19" s="68"/>
      <c r="H19" s="68"/>
      <c r="I19" s="68"/>
      <c r="J19" s="68"/>
      <c r="K19" s="68"/>
      <c r="L19" s="168"/>
      <c r="M19" s="169"/>
      <c r="N19" s="169"/>
      <c r="O19" s="169"/>
    </row>
    <row r="20" spans="1:15" s="93" customFormat="1" ht="16.5" customHeight="1"/>
    <row r="21" spans="1:15" ht="5.25" customHeight="1" thickBot="1"/>
    <row r="22" spans="1:15" ht="48" customHeight="1" thickBot="1">
      <c r="A22" s="623" t="s">
        <v>363</v>
      </c>
      <c r="B22" s="623"/>
      <c r="C22" s="623"/>
      <c r="D22" s="623"/>
      <c r="E22" s="623"/>
      <c r="F22" s="623"/>
      <c r="G22" s="623"/>
      <c r="H22" s="623"/>
      <c r="I22" s="623"/>
      <c r="J22" s="623"/>
    </row>
    <row r="23" spans="1:15" ht="69.95" customHeight="1" thickBot="1">
      <c r="A23" s="227" t="s">
        <v>221</v>
      </c>
      <c r="B23" s="610" t="s">
        <v>222</v>
      </c>
      <c r="C23" s="611"/>
      <c r="D23" s="612"/>
      <c r="E23" s="228" t="s">
        <v>364</v>
      </c>
      <c r="F23" s="229" t="s">
        <v>365</v>
      </c>
      <c r="G23" s="228" t="s">
        <v>366</v>
      </c>
      <c r="H23" s="610" t="s">
        <v>367</v>
      </c>
      <c r="I23" s="611"/>
      <c r="J23" s="612"/>
    </row>
    <row r="24" spans="1:15" ht="50.25" customHeight="1" thickBot="1">
      <c r="A24" s="199" t="s">
        <v>368</v>
      </c>
      <c r="B24" s="610" t="s">
        <v>369</v>
      </c>
      <c r="C24" s="611"/>
      <c r="D24" s="611"/>
      <c r="E24" s="611"/>
      <c r="F24" s="611"/>
      <c r="G24" s="611"/>
      <c r="H24" s="611"/>
      <c r="I24" s="611"/>
      <c r="J24" s="612"/>
    </row>
    <row r="25" spans="1:15" ht="50.25" customHeight="1" thickBot="1">
      <c r="A25" s="600" t="s">
        <v>370</v>
      </c>
      <c r="B25" s="230">
        <v>2024</v>
      </c>
      <c r="C25" s="231">
        <v>2025</v>
      </c>
      <c r="D25" s="231">
        <v>2026</v>
      </c>
      <c r="E25" s="231">
        <v>2027</v>
      </c>
      <c r="F25" s="232" t="s">
        <v>93</v>
      </c>
      <c r="G25" s="233" t="s">
        <v>371</v>
      </c>
      <c r="H25" s="633" t="s">
        <v>372</v>
      </c>
      <c r="I25" s="634"/>
      <c r="J25" s="635"/>
    </row>
    <row r="26" spans="1:15" ht="50.25" customHeight="1" thickBot="1">
      <c r="A26" s="601"/>
      <c r="B26" s="316">
        <v>2</v>
      </c>
      <c r="C26" s="316">
        <v>4</v>
      </c>
      <c r="D26" s="316">
        <v>5</v>
      </c>
      <c r="E26" s="317">
        <v>5</v>
      </c>
      <c r="F26" s="315">
        <f>B26+C26+D26+E26</f>
        <v>16</v>
      </c>
      <c r="G26" s="234">
        <v>2</v>
      </c>
      <c r="H26" s="636" t="s">
        <v>21</v>
      </c>
      <c r="I26" s="637"/>
      <c r="J26" s="638"/>
    </row>
    <row r="27" spans="1:15" ht="52.5" customHeight="1" thickBot="1">
      <c r="A27" s="199"/>
      <c r="B27" s="639" t="s">
        <v>373</v>
      </c>
      <c r="C27" s="640"/>
      <c r="D27" s="640"/>
      <c r="E27" s="640"/>
      <c r="F27" s="640"/>
      <c r="G27" s="640"/>
      <c r="H27" s="640"/>
      <c r="I27" s="640"/>
      <c r="J27" s="641"/>
    </row>
    <row r="28" spans="1:15" s="97" customFormat="1" ht="56.25" customHeight="1" thickBot="1">
      <c r="A28" s="600" t="s">
        <v>240</v>
      </c>
      <c r="B28" s="199" t="s">
        <v>241</v>
      </c>
      <c r="C28" s="227" t="s">
        <v>242</v>
      </c>
      <c r="D28" s="602" t="s">
        <v>243</v>
      </c>
      <c r="E28" s="603"/>
      <c r="F28" s="602" t="s">
        <v>244</v>
      </c>
      <c r="G28" s="603"/>
      <c r="H28" s="200" t="s">
        <v>245</v>
      </c>
      <c r="I28" s="198" t="s">
        <v>246</v>
      </c>
      <c r="J28" s="198" t="s">
        <v>374</v>
      </c>
    </row>
    <row r="29" spans="1:15" ht="120.75" customHeight="1" thickBot="1">
      <c r="A29" s="601"/>
      <c r="B29" s="235">
        <v>0</v>
      </c>
      <c r="C29" s="165">
        <f>+B59</f>
        <v>0</v>
      </c>
      <c r="D29" s="610" t="s">
        <v>336</v>
      </c>
      <c r="E29" s="612"/>
      <c r="F29" s="610" t="s">
        <v>337</v>
      </c>
      <c r="G29" s="612"/>
      <c r="H29" s="326" t="s">
        <v>375</v>
      </c>
      <c r="I29" s="236" t="s">
        <v>338</v>
      </c>
      <c r="J29" s="236" t="s">
        <v>376</v>
      </c>
    </row>
    <row r="30" spans="1:15" s="97" customFormat="1" ht="45" customHeight="1" thickBot="1">
      <c r="A30" s="600" t="s">
        <v>251</v>
      </c>
      <c r="B30" s="197" t="s">
        <v>241</v>
      </c>
      <c r="C30" s="200" t="s">
        <v>242</v>
      </c>
      <c r="D30" s="602" t="s">
        <v>243</v>
      </c>
      <c r="E30" s="603"/>
      <c r="F30" s="602" t="s">
        <v>244</v>
      </c>
      <c r="G30" s="603"/>
      <c r="H30" s="200" t="s">
        <v>245</v>
      </c>
      <c r="I30" s="198" t="s">
        <v>246</v>
      </c>
      <c r="J30" s="198" t="s">
        <v>374</v>
      </c>
    </row>
    <row r="31" spans="1:15" ht="333" customHeight="1">
      <c r="A31" s="601"/>
      <c r="B31" s="235">
        <v>0.3</v>
      </c>
      <c r="C31" s="235">
        <v>0.3</v>
      </c>
      <c r="D31" s="615" t="s">
        <v>377</v>
      </c>
      <c r="E31" s="616"/>
      <c r="F31" s="610" t="s">
        <v>340</v>
      </c>
      <c r="G31" s="612"/>
      <c r="H31" s="326" t="s">
        <v>375</v>
      </c>
      <c r="I31" s="236" t="s">
        <v>378</v>
      </c>
      <c r="J31" s="236" t="s">
        <v>379</v>
      </c>
    </row>
    <row r="32" spans="1:15" s="97" customFormat="1" ht="45" customHeight="1" thickBot="1">
      <c r="A32" s="600" t="s">
        <v>254</v>
      </c>
      <c r="B32" s="197" t="s">
        <v>241</v>
      </c>
      <c r="C32" s="200" t="s">
        <v>242</v>
      </c>
      <c r="D32" s="602" t="s">
        <v>243</v>
      </c>
      <c r="E32" s="603"/>
      <c r="F32" s="602" t="s">
        <v>244</v>
      </c>
      <c r="G32" s="603"/>
      <c r="H32" s="200" t="s">
        <v>245</v>
      </c>
      <c r="I32" s="198" t="s">
        <v>246</v>
      </c>
      <c r="J32" s="198" t="s">
        <v>374</v>
      </c>
    </row>
    <row r="33" spans="1:10" ht="120.75" customHeight="1" thickBot="1">
      <c r="A33" s="601"/>
      <c r="B33" s="235">
        <v>0.3</v>
      </c>
      <c r="C33" s="165">
        <f>+D59</f>
        <v>0</v>
      </c>
      <c r="D33" s="610"/>
      <c r="E33" s="612"/>
      <c r="F33" s="610"/>
      <c r="G33" s="612"/>
      <c r="H33" s="164"/>
      <c r="I33" s="236"/>
      <c r="J33" s="236"/>
    </row>
    <row r="34" spans="1:10" s="97" customFormat="1" ht="47.25" customHeight="1" thickBot="1">
      <c r="A34" s="600" t="s">
        <v>255</v>
      </c>
      <c r="B34" s="197" t="s">
        <v>241</v>
      </c>
      <c r="C34" s="197" t="s">
        <v>242</v>
      </c>
      <c r="D34" s="602" t="s">
        <v>243</v>
      </c>
      <c r="E34" s="603"/>
      <c r="F34" s="602" t="s">
        <v>244</v>
      </c>
      <c r="G34" s="603"/>
      <c r="H34" s="200" t="s">
        <v>245</v>
      </c>
      <c r="I34" s="200" t="s">
        <v>246</v>
      </c>
      <c r="J34" s="198" t="s">
        <v>374</v>
      </c>
    </row>
    <row r="35" spans="1:10" ht="120.75" customHeight="1" thickBot="1">
      <c r="A35" s="601"/>
      <c r="B35" s="235">
        <v>0.3</v>
      </c>
      <c r="C35" s="165">
        <f>+E59</f>
        <v>0</v>
      </c>
      <c r="D35" s="613"/>
      <c r="E35" s="614"/>
      <c r="F35" s="613"/>
      <c r="G35" s="614"/>
      <c r="H35" s="237"/>
      <c r="I35" s="238"/>
      <c r="J35" s="238"/>
    </row>
    <row r="36" spans="1:10" s="97" customFormat="1" ht="47.25" customHeight="1" thickBot="1">
      <c r="A36" s="600" t="s">
        <v>256</v>
      </c>
      <c r="B36" s="197" t="s">
        <v>241</v>
      </c>
      <c r="C36" s="200" t="s">
        <v>242</v>
      </c>
      <c r="D36" s="602" t="s">
        <v>243</v>
      </c>
      <c r="E36" s="603"/>
      <c r="F36" s="602" t="s">
        <v>244</v>
      </c>
      <c r="G36" s="603"/>
      <c r="H36" s="200" t="s">
        <v>245</v>
      </c>
      <c r="I36" s="198" t="s">
        <v>246</v>
      </c>
      <c r="J36" s="198" t="s">
        <v>374</v>
      </c>
    </row>
    <row r="37" spans="1:10" ht="120.75" customHeight="1" thickBot="1">
      <c r="A37" s="601"/>
      <c r="B37" s="235">
        <v>0.3</v>
      </c>
      <c r="C37" s="165">
        <f>+F59</f>
        <v>0</v>
      </c>
      <c r="D37" s="604"/>
      <c r="E37" s="605"/>
      <c r="F37" s="604"/>
      <c r="G37" s="605"/>
      <c r="H37" s="164"/>
      <c r="I37" s="239"/>
      <c r="J37" s="239"/>
    </row>
    <row r="38" spans="1:10" s="97" customFormat="1" ht="48.75" customHeight="1" thickBot="1">
      <c r="A38" s="600" t="s">
        <v>257</v>
      </c>
      <c r="B38" s="197" t="s">
        <v>241</v>
      </c>
      <c r="C38" s="200" t="s">
        <v>242</v>
      </c>
      <c r="D38" s="602" t="s">
        <v>243</v>
      </c>
      <c r="E38" s="603"/>
      <c r="F38" s="602" t="s">
        <v>244</v>
      </c>
      <c r="G38" s="603"/>
      <c r="H38" s="200" t="s">
        <v>245</v>
      </c>
      <c r="I38" s="198" t="s">
        <v>246</v>
      </c>
      <c r="J38" s="198" t="s">
        <v>374</v>
      </c>
    </row>
    <row r="39" spans="1:10" ht="120.75" customHeight="1" thickBot="1">
      <c r="A39" s="601"/>
      <c r="B39" s="235">
        <v>0.3</v>
      </c>
      <c r="C39" s="166">
        <f>+G59</f>
        <v>0</v>
      </c>
      <c r="D39" s="604"/>
      <c r="E39" s="605"/>
      <c r="F39" s="604"/>
      <c r="G39" s="605"/>
      <c r="H39" s="164"/>
      <c r="I39" s="239"/>
      <c r="J39" s="239"/>
    </row>
    <row r="40" spans="1:10" ht="46.5" customHeight="1" thickBot="1">
      <c r="A40" s="600" t="s">
        <v>258</v>
      </c>
      <c r="B40" s="200" t="s">
        <v>241</v>
      </c>
      <c r="C40" s="227" t="s">
        <v>242</v>
      </c>
      <c r="D40" s="602" t="s">
        <v>243</v>
      </c>
      <c r="E40" s="603"/>
      <c r="F40" s="602" t="s">
        <v>244</v>
      </c>
      <c r="G40" s="603"/>
      <c r="H40" s="200" t="s">
        <v>245</v>
      </c>
      <c r="I40" s="198" t="s">
        <v>246</v>
      </c>
      <c r="J40" s="198" t="s">
        <v>374</v>
      </c>
    </row>
    <row r="41" spans="1:10" ht="120.75" customHeight="1" thickBot="1">
      <c r="A41" s="601"/>
      <c r="B41" s="240">
        <v>0.5</v>
      </c>
      <c r="C41" s="166">
        <f>+H59</f>
        <v>0</v>
      </c>
      <c r="D41" s="604"/>
      <c r="E41" s="606"/>
      <c r="F41" s="604"/>
      <c r="G41" s="605"/>
      <c r="H41" s="164"/>
      <c r="I41" s="239"/>
      <c r="J41" s="239"/>
    </row>
    <row r="42" spans="1:10" ht="48.75" customHeight="1" thickBot="1">
      <c r="A42" s="600" t="s">
        <v>259</v>
      </c>
      <c r="B42" s="199" t="s">
        <v>241</v>
      </c>
      <c r="C42" s="227" t="s">
        <v>242</v>
      </c>
      <c r="D42" s="602" t="s">
        <v>243</v>
      </c>
      <c r="E42" s="603"/>
      <c r="F42" s="602" t="s">
        <v>244</v>
      </c>
      <c r="G42" s="603"/>
      <c r="H42" s="200" t="s">
        <v>245</v>
      </c>
      <c r="I42" s="198" t="s">
        <v>246</v>
      </c>
      <c r="J42" s="198" t="s">
        <v>374</v>
      </c>
    </row>
    <row r="43" spans="1:10" ht="120.75" customHeight="1" thickBot="1">
      <c r="A43" s="601"/>
      <c r="B43" s="240">
        <v>0.2</v>
      </c>
      <c r="C43" s="166">
        <f>+I59</f>
        <v>0</v>
      </c>
      <c r="D43" s="604"/>
      <c r="E43" s="606"/>
      <c r="F43" s="604"/>
      <c r="G43" s="605"/>
      <c r="H43" s="241"/>
      <c r="I43" s="164"/>
      <c r="J43" s="239"/>
    </row>
    <row r="44" spans="1:10" ht="42.75" customHeight="1" thickBot="1">
      <c r="A44" s="600" t="s">
        <v>260</v>
      </c>
      <c r="B44" s="199" t="s">
        <v>241</v>
      </c>
      <c r="C44" s="227" t="s">
        <v>242</v>
      </c>
      <c r="D44" s="602" t="s">
        <v>243</v>
      </c>
      <c r="E44" s="603"/>
      <c r="F44" s="602" t="s">
        <v>244</v>
      </c>
      <c r="G44" s="603"/>
      <c r="H44" s="200" t="s">
        <v>245</v>
      </c>
      <c r="I44" s="198" t="s">
        <v>246</v>
      </c>
      <c r="J44" s="198" t="s">
        <v>374</v>
      </c>
    </row>
    <row r="45" spans="1:10" ht="120.75" customHeight="1" thickBot="1">
      <c r="A45" s="601"/>
      <c r="B45" s="240">
        <v>0.2</v>
      </c>
      <c r="C45" s="166">
        <f>+J59</f>
        <v>0</v>
      </c>
      <c r="D45" s="604"/>
      <c r="E45" s="605"/>
      <c r="F45" s="604"/>
      <c r="G45" s="605"/>
      <c r="H45" s="164"/>
      <c r="I45" s="164"/>
      <c r="J45" s="164"/>
    </row>
    <row r="46" spans="1:10" ht="45" customHeight="1" thickBot="1">
      <c r="A46" s="600" t="s">
        <v>261</v>
      </c>
      <c r="B46" s="199" t="s">
        <v>241</v>
      </c>
      <c r="C46" s="227" t="s">
        <v>242</v>
      </c>
      <c r="D46" s="602" t="s">
        <v>243</v>
      </c>
      <c r="E46" s="603"/>
      <c r="F46" s="602" t="s">
        <v>244</v>
      </c>
      <c r="G46" s="603"/>
      <c r="H46" s="200" t="s">
        <v>245</v>
      </c>
      <c r="I46" s="198" t="s">
        <v>246</v>
      </c>
      <c r="J46" s="198" t="s">
        <v>374</v>
      </c>
    </row>
    <row r="47" spans="1:10" ht="120.75" customHeight="1" thickBot="1">
      <c r="A47" s="601"/>
      <c r="B47" s="240">
        <v>0.2</v>
      </c>
      <c r="C47" s="166">
        <f>+K59</f>
        <v>0</v>
      </c>
      <c r="D47" s="604"/>
      <c r="E47" s="605"/>
      <c r="F47" s="604"/>
      <c r="G47" s="605"/>
      <c r="H47" s="164"/>
      <c r="I47" s="239"/>
      <c r="J47" s="239"/>
    </row>
    <row r="48" spans="1:10" ht="46.5" customHeight="1" thickBot="1">
      <c r="A48" s="600" t="s">
        <v>262</v>
      </c>
      <c r="B48" s="199" t="s">
        <v>241</v>
      </c>
      <c r="C48" s="227" t="s">
        <v>242</v>
      </c>
      <c r="D48" s="602" t="s">
        <v>243</v>
      </c>
      <c r="E48" s="603"/>
      <c r="F48" s="602" t="s">
        <v>244</v>
      </c>
      <c r="G48" s="603"/>
      <c r="H48" s="200" t="s">
        <v>245</v>
      </c>
      <c r="I48" s="198" t="s">
        <v>246</v>
      </c>
      <c r="J48" s="198" t="s">
        <v>374</v>
      </c>
    </row>
    <row r="49" spans="1:13" ht="120.75" customHeight="1" thickBot="1">
      <c r="A49" s="601"/>
      <c r="B49" s="240">
        <v>0.7</v>
      </c>
      <c r="C49" s="166">
        <f>+L59</f>
        <v>0</v>
      </c>
      <c r="D49" s="604"/>
      <c r="E49" s="605"/>
      <c r="F49" s="606"/>
      <c r="G49" s="606"/>
      <c r="H49" s="164"/>
      <c r="I49" s="164"/>
      <c r="J49" s="164"/>
    </row>
    <row r="50" spans="1:13" ht="48.75" customHeight="1" thickBot="1">
      <c r="A50" s="600" t="s">
        <v>263</v>
      </c>
      <c r="B50" s="199" t="s">
        <v>241</v>
      </c>
      <c r="C50" s="227" t="s">
        <v>242</v>
      </c>
      <c r="D50" s="602" t="s">
        <v>243</v>
      </c>
      <c r="E50" s="603"/>
      <c r="F50" s="602" t="s">
        <v>244</v>
      </c>
      <c r="G50" s="603"/>
      <c r="H50" s="200" t="s">
        <v>245</v>
      </c>
      <c r="I50" s="198" t="s">
        <v>246</v>
      </c>
      <c r="J50" s="198" t="s">
        <v>374</v>
      </c>
    </row>
    <row r="51" spans="1:13" ht="120.75" customHeight="1" thickBot="1">
      <c r="A51" s="601"/>
      <c r="B51" s="240">
        <v>0.7</v>
      </c>
      <c r="C51" s="166">
        <f>+M59</f>
        <v>0</v>
      </c>
      <c r="D51" s="604"/>
      <c r="E51" s="605"/>
      <c r="F51" s="604"/>
      <c r="G51" s="605"/>
      <c r="H51" s="164"/>
      <c r="I51" s="164"/>
      <c r="J51" s="164"/>
    </row>
    <row r="52" spans="1:13">
      <c r="B52" s="68">
        <f>B29+B31+B33+B35+B37+B39+B41+B43+B45+B47+B49+B51</f>
        <v>4.0000000000000009</v>
      </c>
    </row>
    <row r="55" spans="1:13" ht="18">
      <c r="A55" s="122" t="s">
        <v>380</v>
      </c>
      <c r="B55" s="68" t="s">
        <v>381</v>
      </c>
    </row>
    <row r="56" spans="1:13" ht="57.75" customHeight="1">
      <c r="A56" s="104"/>
    </row>
    <row r="58" spans="1:13" ht="23.25">
      <c r="A58" s="599" t="s">
        <v>382</v>
      </c>
      <c r="B58" s="105" t="s">
        <v>191</v>
      </c>
      <c r="C58" s="105" t="s">
        <v>193</v>
      </c>
      <c r="D58" s="105" t="s">
        <v>194</v>
      </c>
      <c r="E58" s="105" t="s">
        <v>195</v>
      </c>
      <c r="F58" s="105" t="s">
        <v>198</v>
      </c>
      <c r="G58" s="105" t="s">
        <v>199</v>
      </c>
      <c r="H58" s="105" t="s">
        <v>200</v>
      </c>
      <c r="I58" s="105" t="s">
        <v>201</v>
      </c>
      <c r="J58" s="105" t="s">
        <v>203</v>
      </c>
      <c r="K58" s="105" t="s">
        <v>204</v>
      </c>
      <c r="L58" s="105" t="s">
        <v>205</v>
      </c>
      <c r="M58" s="105" t="s">
        <v>206</v>
      </c>
    </row>
    <row r="59" spans="1:13" ht="24.75" customHeight="1">
      <c r="A59" s="599"/>
      <c r="B59" s="106">
        <v>0</v>
      </c>
      <c r="C59" s="106">
        <v>0.3</v>
      </c>
      <c r="D59" s="106"/>
      <c r="E59" s="106"/>
      <c r="F59" s="106"/>
      <c r="G59" s="106"/>
      <c r="H59" s="106"/>
      <c r="I59" s="106"/>
      <c r="J59" s="106"/>
      <c r="K59" s="106"/>
      <c r="L59" s="106"/>
      <c r="M59" s="106"/>
    </row>
    <row r="60" spans="1:13" ht="24.75" customHeight="1">
      <c r="B60" s="77"/>
      <c r="C60" s="77"/>
      <c r="D60" s="77"/>
      <c r="E60" s="77"/>
      <c r="F60" s="77"/>
      <c r="G60" s="77"/>
    </row>
    <row r="61" spans="1:13" s="96" customFormat="1" ht="30" customHeight="1">
      <c r="A61" s="68"/>
      <c r="B61" s="68"/>
      <c r="C61" s="68"/>
      <c r="D61" s="68"/>
      <c r="E61" s="68"/>
      <c r="F61" s="68"/>
      <c r="G61" s="68"/>
      <c r="H61" s="68"/>
      <c r="I61" s="68"/>
    </row>
    <row r="62" spans="1:13" ht="15" thickBot="1"/>
    <row r="63" spans="1:13" ht="44.25" customHeight="1" thickBot="1">
      <c r="A63" s="320" t="s">
        <v>383</v>
      </c>
      <c r="B63" s="296" t="s">
        <v>384</v>
      </c>
      <c r="C63" s="248"/>
      <c r="D63" s="321" t="s">
        <v>385</v>
      </c>
      <c r="E63" s="296" t="s">
        <v>384</v>
      </c>
      <c r="F63" s="248"/>
      <c r="G63" s="321" t="s">
        <v>386</v>
      </c>
      <c r="H63" s="296" t="s">
        <v>387</v>
      </c>
      <c r="I63" s="318"/>
      <c r="J63" s="239"/>
    </row>
    <row r="64" spans="1:13" ht="15.75" thickBot="1">
      <c r="A64" s="322"/>
      <c r="B64" s="296" t="s">
        <v>388</v>
      </c>
      <c r="C64" s="248" t="s">
        <v>389</v>
      </c>
      <c r="D64" s="323"/>
      <c r="E64" s="296" t="s">
        <v>388</v>
      </c>
      <c r="F64" s="248" t="s">
        <v>390</v>
      </c>
      <c r="G64" s="323"/>
      <c r="H64" s="296" t="s">
        <v>391</v>
      </c>
      <c r="I64" s="389" t="s">
        <v>392</v>
      </c>
      <c r="J64" s="239"/>
    </row>
    <row r="65" spans="1:10" ht="15.75" thickBot="1">
      <c r="A65" s="322"/>
      <c r="B65" s="296" t="s">
        <v>393</v>
      </c>
      <c r="C65" s="248" t="s">
        <v>394</v>
      </c>
      <c r="D65" s="323"/>
      <c r="E65" s="296" t="s">
        <v>393</v>
      </c>
      <c r="F65" s="248" t="s">
        <v>395</v>
      </c>
      <c r="G65" s="323"/>
      <c r="H65" s="296" t="s">
        <v>396</v>
      </c>
      <c r="I65" s="389" t="s">
        <v>397</v>
      </c>
      <c r="J65" s="239"/>
    </row>
    <row r="66" spans="1:10" ht="39.75" customHeight="1" thickBot="1">
      <c r="A66" s="322"/>
      <c r="B66" s="296" t="s">
        <v>384</v>
      </c>
      <c r="C66" s="248"/>
      <c r="D66" s="323"/>
      <c r="E66" s="296" t="s">
        <v>384</v>
      </c>
      <c r="F66" s="248"/>
      <c r="G66" s="323"/>
      <c r="H66" s="296" t="s">
        <v>387</v>
      </c>
      <c r="I66" s="318"/>
      <c r="J66" s="239"/>
    </row>
    <row r="67" spans="1:10" ht="15.75" thickBot="1">
      <c r="A67" s="322"/>
      <c r="B67" s="296" t="s">
        <v>388</v>
      </c>
      <c r="C67" s="248"/>
      <c r="D67" s="323"/>
      <c r="E67" s="296" t="s">
        <v>388</v>
      </c>
      <c r="F67" s="248"/>
      <c r="G67" s="323"/>
      <c r="H67" s="296" t="s">
        <v>391</v>
      </c>
      <c r="I67" s="318"/>
      <c r="J67" s="239"/>
    </row>
    <row r="68" spans="1:10" ht="34.5" customHeight="1" thickBot="1">
      <c r="A68" s="324"/>
      <c r="B68" s="296" t="s">
        <v>393</v>
      </c>
      <c r="C68" s="248"/>
      <c r="D68" s="325"/>
      <c r="E68" s="296" t="s">
        <v>393</v>
      </c>
      <c r="F68" s="319" t="s">
        <v>398</v>
      </c>
      <c r="G68" s="325"/>
      <c r="H68" s="296" t="s">
        <v>396</v>
      </c>
      <c r="I68" s="318"/>
      <c r="J68" s="239"/>
    </row>
  </sheetData>
  <mergeCells count="83">
    <mergeCell ref="D29:E29"/>
    <mergeCell ref="F29:G29"/>
    <mergeCell ref="A25:A26"/>
    <mergeCell ref="H25:J25"/>
    <mergeCell ref="H26:J26"/>
    <mergeCell ref="D28:E28"/>
    <mergeCell ref="F28:G28"/>
    <mergeCell ref="B27:J27"/>
    <mergeCell ref="A28:A29"/>
    <mergeCell ref="A7:A10"/>
    <mergeCell ref="H23:J23"/>
    <mergeCell ref="A12:A14"/>
    <mergeCell ref="A16:B18"/>
    <mergeCell ref="B1:H1"/>
    <mergeCell ref="B2:H2"/>
    <mergeCell ref="B3:H3"/>
    <mergeCell ref="D16:F16"/>
    <mergeCell ref="D17:F17"/>
    <mergeCell ref="D18:F18"/>
    <mergeCell ref="I7:I10"/>
    <mergeCell ref="J7:J10"/>
    <mergeCell ref="B23:D23"/>
    <mergeCell ref="A22:J22"/>
    <mergeCell ref="B4:H4"/>
    <mergeCell ref="B7:H10"/>
    <mergeCell ref="F31:G31"/>
    <mergeCell ref="A32:A33"/>
    <mergeCell ref="D32:E32"/>
    <mergeCell ref="F32:G32"/>
    <mergeCell ref="D33:E33"/>
    <mergeCell ref="F33:G33"/>
    <mergeCell ref="A1:A4"/>
    <mergeCell ref="B24:J24"/>
    <mergeCell ref="A36:A37"/>
    <mergeCell ref="D36:E36"/>
    <mergeCell ref="F36:G36"/>
    <mergeCell ref="D37:E37"/>
    <mergeCell ref="F37:G37"/>
    <mergeCell ref="A34:A35"/>
    <mergeCell ref="D34:E34"/>
    <mergeCell ref="F34:G34"/>
    <mergeCell ref="D35:E35"/>
    <mergeCell ref="F35:G35"/>
    <mergeCell ref="A30:A31"/>
    <mergeCell ref="D30:E30"/>
    <mergeCell ref="F30:G30"/>
    <mergeCell ref="D31:E31"/>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A4" zoomScale="120" zoomScaleNormal="120" workbookViewId="0">
      <selection activeCell="E12" sqref="E12:L12"/>
    </sheetView>
  </sheetViews>
  <sheetFormatPr defaultColWidth="8.7109375" defaultRowHeight="12.75"/>
  <cols>
    <col min="1" max="1" width="3.28515625" style="257" customWidth="1"/>
    <col min="2" max="2" width="9.28515625" style="257" customWidth="1"/>
    <col min="3" max="3" width="5.7109375" style="257" customWidth="1"/>
    <col min="4" max="4" width="6.7109375" style="257" customWidth="1"/>
    <col min="5" max="5" width="5.7109375" style="257" customWidth="1"/>
    <col min="6" max="6" width="10.28515625" style="257" customWidth="1"/>
    <col min="7" max="7" width="2.140625" style="257" customWidth="1"/>
    <col min="8" max="8" width="18.7109375" style="257" customWidth="1"/>
    <col min="9" max="9" width="12.7109375" style="257" customWidth="1"/>
    <col min="10" max="10" width="6.7109375" style="257" customWidth="1"/>
    <col min="11" max="11" width="18.7109375" style="257" customWidth="1"/>
    <col min="12" max="12" width="25.7109375" style="257" customWidth="1"/>
    <col min="13" max="16384" width="8.7109375" style="257"/>
  </cols>
  <sheetData>
    <row r="1" spans="1:12" ht="18.75" customHeight="1">
      <c r="A1" s="549"/>
      <c r="B1" s="550"/>
      <c r="C1" s="550"/>
      <c r="D1" s="550"/>
      <c r="E1" s="551"/>
      <c r="F1" s="558" t="s">
        <v>286</v>
      </c>
      <c r="G1" s="559"/>
      <c r="H1" s="559"/>
      <c r="I1" s="559"/>
      <c r="J1" s="559"/>
      <c r="K1" s="559"/>
      <c r="L1" s="256"/>
    </row>
    <row r="2" spans="1:12" ht="18.75" customHeight="1">
      <c r="A2" s="552"/>
      <c r="B2" s="553"/>
      <c r="C2" s="553"/>
      <c r="D2" s="553"/>
      <c r="E2" s="554"/>
      <c r="F2" s="560"/>
      <c r="G2" s="561"/>
      <c r="H2" s="561"/>
      <c r="I2" s="561"/>
      <c r="J2" s="561"/>
      <c r="K2" s="561"/>
      <c r="L2" s="256"/>
    </row>
    <row r="3" spans="1:12" ht="18.75" customHeight="1">
      <c r="A3" s="552"/>
      <c r="B3" s="553"/>
      <c r="C3" s="553"/>
      <c r="D3" s="553"/>
      <c r="E3" s="554"/>
      <c r="F3" s="558" t="s">
        <v>287</v>
      </c>
      <c r="G3" s="559"/>
      <c r="H3" s="559"/>
      <c r="I3" s="559"/>
      <c r="J3" s="559"/>
      <c r="K3" s="559"/>
      <c r="L3" s="256"/>
    </row>
    <row r="4" spans="1:12" ht="18.75" customHeight="1">
      <c r="A4" s="555"/>
      <c r="B4" s="556"/>
      <c r="C4" s="556"/>
      <c r="D4" s="556"/>
      <c r="E4" s="557"/>
      <c r="F4" s="560"/>
      <c r="G4" s="561"/>
      <c r="H4" s="561"/>
      <c r="I4" s="561"/>
      <c r="J4" s="561"/>
      <c r="K4" s="561"/>
      <c r="L4" s="256"/>
    </row>
    <row r="5" spans="1:12" ht="15.75" customHeight="1">
      <c r="A5" s="562" t="s">
        <v>288</v>
      </c>
      <c r="B5" s="563"/>
      <c r="C5" s="563"/>
      <c r="D5" s="563"/>
      <c r="E5" s="563"/>
      <c r="F5" s="563"/>
      <c r="G5" s="563"/>
      <c r="H5" s="563"/>
      <c r="I5" s="563"/>
      <c r="J5" s="563"/>
      <c r="K5" s="563"/>
      <c r="L5" s="564"/>
    </row>
    <row r="6" spans="1:12" ht="23.25" customHeight="1">
      <c r="A6" s="562" t="s">
        <v>289</v>
      </c>
      <c r="B6" s="563"/>
      <c r="C6" s="565"/>
      <c r="D6" s="566" t="s">
        <v>12</v>
      </c>
      <c r="E6" s="567"/>
      <c r="F6" s="567"/>
      <c r="G6" s="567"/>
      <c r="H6" s="568"/>
      <c r="I6" s="562" t="s">
        <v>290</v>
      </c>
      <c r="J6" s="565"/>
      <c r="K6" s="566" t="s">
        <v>37</v>
      </c>
      <c r="L6" s="568"/>
    </row>
    <row r="7" spans="1:12" ht="17.850000000000001" customHeight="1">
      <c r="A7" s="562" t="s">
        <v>291</v>
      </c>
      <c r="B7" s="563"/>
      <c r="C7" s="565"/>
      <c r="D7" s="566" t="s">
        <v>26</v>
      </c>
      <c r="E7" s="567"/>
      <c r="F7" s="567"/>
      <c r="G7" s="567"/>
      <c r="H7" s="568"/>
      <c r="I7" s="562" t="s">
        <v>98</v>
      </c>
      <c r="J7" s="565"/>
      <c r="K7" s="566" t="s">
        <v>15</v>
      </c>
      <c r="L7" s="568"/>
    </row>
    <row r="8" spans="1:12" ht="35.85" customHeight="1">
      <c r="A8" s="562" t="s">
        <v>292</v>
      </c>
      <c r="B8" s="563"/>
      <c r="C8" s="565"/>
      <c r="D8" s="566" t="s">
        <v>63</v>
      </c>
      <c r="E8" s="567"/>
      <c r="F8" s="567"/>
      <c r="G8" s="567"/>
      <c r="H8" s="568"/>
      <c r="I8" s="562" t="s">
        <v>293</v>
      </c>
      <c r="J8" s="565"/>
      <c r="K8" s="566" t="s">
        <v>67</v>
      </c>
      <c r="L8" s="568"/>
    </row>
    <row r="9" spans="1:12" ht="15.75" customHeight="1">
      <c r="A9" s="572" t="s">
        <v>294</v>
      </c>
      <c r="B9" s="573"/>
      <c r="C9" s="573"/>
      <c r="D9" s="573"/>
      <c r="E9" s="573"/>
      <c r="F9" s="573"/>
      <c r="G9" s="573"/>
      <c r="H9" s="573"/>
      <c r="I9" s="573"/>
      <c r="J9" s="573"/>
      <c r="K9" s="573"/>
      <c r="L9" s="642"/>
    </row>
    <row r="10" spans="1:12" ht="41.25" customHeight="1">
      <c r="A10" s="586" t="s">
        <v>221</v>
      </c>
      <c r="B10" s="586"/>
      <c r="C10" s="586"/>
      <c r="D10" s="586"/>
      <c r="E10" s="643" t="str">
        <f>+META_PDD!B23</f>
        <v>Desarrollar 16 estudios y/o investigaciones del Observatorio de Mujeres y Equidad de Género - OMEG- que den cuenta de la situación de derechos de las mujeres, con datos diversificados para la toma de decisiones.</v>
      </c>
      <c r="F10" s="643"/>
      <c r="G10" s="643"/>
      <c r="H10" s="643"/>
      <c r="I10" s="643"/>
      <c r="J10" s="643"/>
      <c r="K10" s="643"/>
      <c r="L10" s="643"/>
    </row>
    <row r="11" spans="1:12" ht="34.5" customHeight="1">
      <c r="A11" s="574" t="s">
        <v>296</v>
      </c>
      <c r="B11" s="575"/>
      <c r="C11" s="575"/>
      <c r="D11" s="564"/>
      <c r="E11" s="644" t="str">
        <f>+META_PDD!B24</f>
        <v>Número de estudios y/o investigaciones del Observatorio de Mujeres y Equidad de Género - OMEG que den cuenta de la situación de derechos de las mujeres, con datos diversificados para la toma de decisiones.</v>
      </c>
      <c r="F11" s="645"/>
      <c r="G11" s="645"/>
      <c r="H11" s="645"/>
      <c r="I11" s="645"/>
      <c r="J11" s="645"/>
      <c r="K11" s="645"/>
      <c r="L11" s="646"/>
    </row>
    <row r="12" spans="1:12" ht="47.25" customHeight="1">
      <c r="A12" s="562" t="s">
        <v>297</v>
      </c>
      <c r="B12" s="563"/>
      <c r="C12" s="563"/>
      <c r="D12" s="565"/>
      <c r="E12" s="576" t="s">
        <v>399</v>
      </c>
      <c r="F12" s="577"/>
      <c r="G12" s="577"/>
      <c r="H12" s="577"/>
      <c r="I12" s="577"/>
      <c r="J12" s="577"/>
      <c r="K12" s="577"/>
      <c r="L12" s="578"/>
    </row>
    <row r="13" spans="1:12" ht="28.5" customHeight="1">
      <c r="A13" s="562" t="s">
        <v>299</v>
      </c>
      <c r="B13" s="563"/>
      <c r="C13" s="565"/>
      <c r="D13" s="566">
        <v>4036</v>
      </c>
      <c r="E13" s="567"/>
      <c r="F13" s="567"/>
      <c r="G13" s="567"/>
      <c r="H13" s="568"/>
      <c r="I13" s="562" t="s">
        <v>301</v>
      </c>
      <c r="J13" s="565"/>
      <c r="K13" s="566" t="s">
        <v>18</v>
      </c>
      <c r="L13" s="568"/>
    </row>
    <row r="14" spans="1:12" ht="15.75" customHeight="1">
      <c r="A14" s="562" t="s">
        <v>302</v>
      </c>
      <c r="B14" s="563"/>
      <c r="C14" s="563"/>
      <c r="D14" s="563"/>
      <c r="E14" s="563"/>
      <c r="F14" s="563"/>
      <c r="G14" s="563"/>
      <c r="H14" s="563"/>
      <c r="I14" s="563"/>
      <c r="J14" s="563"/>
      <c r="K14" s="563"/>
      <c r="L14" s="564"/>
    </row>
    <row r="15" spans="1:12" ht="25.5" customHeight="1">
      <c r="A15" s="562" t="s">
        <v>303</v>
      </c>
      <c r="B15" s="563"/>
      <c r="C15" s="565"/>
      <c r="D15" s="566" t="s">
        <v>19</v>
      </c>
      <c r="E15" s="567"/>
      <c r="F15" s="567"/>
      <c r="G15" s="567"/>
      <c r="H15" s="568"/>
      <c r="I15" s="562" t="s">
        <v>304</v>
      </c>
      <c r="J15" s="565"/>
      <c r="K15" s="566" t="s">
        <v>20</v>
      </c>
      <c r="L15" s="568"/>
    </row>
    <row r="16" spans="1:12" ht="25.5" customHeight="1">
      <c r="A16" s="562" t="s">
        <v>305</v>
      </c>
      <c r="B16" s="563"/>
      <c r="C16" s="565"/>
      <c r="D16" s="582">
        <v>4</v>
      </c>
      <c r="E16" s="583"/>
      <c r="F16" s="583"/>
      <c r="G16" s="583"/>
      <c r="H16" s="584"/>
      <c r="I16" s="562" t="s">
        <v>237</v>
      </c>
      <c r="J16" s="565"/>
      <c r="K16" s="566" t="s">
        <v>21</v>
      </c>
      <c r="L16" s="568"/>
    </row>
    <row r="17" spans="1:12" ht="27.6" customHeight="1">
      <c r="A17" s="562" t="s">
        <v>306</v>
      </c>
      <c r="B17" s="563"/>
      <c r="C17" s="565"/>
      <c r="D17" s="566"/>
      <c r="E17" s="567"/>
      <c r="F17" s="567"/>
      <c r="G17" s="567"/>
      <c r="H17" s="568"/>
      <c r="I17" s="579"/>
      <c r="J17" s="581"/>
      <c r="K17" s="581"/>
      <c r="L17" s="580"/>
    </row>
    <row r="18" spans="1:12" ht="12" customHeight="1">
      <c r="A18" s="264" t="s">
        <v>307</v>
      </c>
      <c r="B18" s="264" t="s">
        <v>308</v>
      </c>
      <c r="C18" s="562" t="s">
        <v>309</v>
      </c>
      <c r="D18" s="563"/>
      <c r="E18" s="563"/>
      <c r="F18" s="563"/>
      <c r="G18" s="565"/>
      <c r="H18" s="562" t="s">
        <v>310</v>
      </c>
      <c r="I18" s="565"/>
      <c r="J18" s="562" t="s">
        <v>311</v>
      </c>
      <c r="K18" s="565"/>
      <c r="L18" s="264" t="s">
        <v>312</v>
      </c>
    </row>
    <row r="19" spans="1:12" ht="77.25" customHeight="1">
      <c r="A19" s="258">
        <v>1</v>
      </c>
      <c r="B19" s="259" t="s">
        <v>313</v>
      </c>
      <c r="C19" s="566" t="s">
        <v>400</v>
      </c>
      <c r="D19" s="567"/>
      <c r="E19" s="567"/>
      <c r="F19" s="567"/>
      <c r="G19" s="568"/>
      <c r="H19" s="566" t="s">
        <v>401</v>
      </c>
      <c r="I19" s="568"/>
      <c r="J19" s="579" t="s">
        <v>22</v>
      </c>
      <c r="K19" s="580"/>
      <c r="L19" s="259" t="s">
        <v>316</v>
      </c>
    </row>
    <row r="20" spans="1:12" ht="72.75" customHeight="1">
      <c r="A20" s="258">
        <v>2</v>
      </c>
      <c r="B20" s="259" t="s">
        <v>313</v>
      </c>
      <c r="C20" s="566" t="s">
        <v>402</v>
      </c>
      <c r="D20" s="567"/>
      <c r="E20" s="567"/>
      <c r="F20" s="567"/>
      <c r="G20" s="568"/>
      <c r="H20" s="566" t="s">
        <v>403</v>
      </c>
      <c r="I20" s="568"/>
      <c r="J20" s="579" t="s">
        <v>22</v>
      </c>
      <c r="K20" s="580"/>
      <c r="L20" s="259" t="s">
        <v>316</v>
      </c>
    </row>
    <row r="21" spans="1:12" ht="25.5" customHeight="1">
      <c r="A21" s="264" t="s">
        <v>307</v>
      </c>
      <c r="B21" s="562" t="s">
        <v>323</v>
      </c>
      <c r="C21" s="563"/>
      <c r="D21" s="563"/>
      <c r="E21" s="563"/>
      <c r="F21" s="563"/>
      <c r="G21" s="563"/>
      <c r="H21" s="563"/>
      <c r="I21" s="563"/>
      <c r="J21" s="563"/>
      <c r="K21" s="565"/>
      <c r="L21" s="264" t="s">
        <v>324</v>
      </c>
    </row>
    <row r="22" spans="1:12" ht="54.75" customHeight="1">
      <c r="A22" s="258">
        <v>1</v>
      </c>
      <c r="B22" s="566" t="s">
        <v>404</v>
      </c>
      <c r="C22" s="567"/>
      <c r="D22" s="567"/>
      <c r="E22" s="567"/>
      <c r="F22" s="567"/>
      <c r="G22" s="567"/>
      <c r="H22" s="567"/>
      <c r="I22" s="567"/>
      <c r="J22" s="567"/>
      <c r="K22" s="568"/>
      <c r="L22" s="259" t="s">
        <v>22</v>
      </c>
    </row>
    <row r="23" spans="1:12" ht="15.75" customHeight="1">
      <c r="A23" s="562" t="s">
        <v>326</v>
      </c>
      <c r="B23" s="563"/>
      <c r="C23" s="563"/>
      <c r="D23" s="563"/>
      <c r="E23" s="563"/>
      <c r="F23" s="573"/>
      <c r="G23" s="573"/>
      <c r="H23" s="563"/>
      <c r="I23" s="573"/>
      <c r="J23" s="573"/>
      <c r="K23" s="563"/>
      <c r="L23" s="585"/>
    </row>
    <row r="24" spans="1:12" ht="45" customHeight="1">
      <c r="A24" s="562" t="s">
        <v>327</v>
      </c>
      <c r="B24" s="563"/>
      <c r="C24" s="565"/>
      <c r="D24" s="566">
        <v>2</v>
      </c>
      <c r="E24" s="567"/>
      <c r="F24" s="586" t="s">
        <v>328</v>
      </c>
      <c r="G24" s="586"/>
      <c r="H24" s="271">
        <v>2024</v>
      </c>
      <c r="I24" s="586" t="s">
        <v>329</v>
      </c>
      <c r="J24" s="586"/>
      <c r="L24" s="259" t="s">
        <v>316</v>
      </c>
    </row>
    <row r="25" spans="1:12" ht="26.25" customHeight="1">
      <c r="A25" s="562" t="s">
        <v>330</v>
      </c>
      <c r="B25" s="563"/>
      <c r="C25" s="565"/>
      <c r="D25" s="566"/>
      <c r="E25" s="567"/>
      <c r="F25" s="587"/>
      <c r="G25" s="587"/>
      <c r="H25" s="567"/>
      <c r="I25" s="587"/>
      <c r="J25" s="587"/>
      <c r="K25" s="567"/>
      <c r="L25" s="588"/>
    </row>
    <row r="26" spans="1:12" ht="45.75" customHeight="1">
      <c r="A26" s="562" t="s">
        <v>331</v>
      </c>
      <c r="B26" s="563"/>
      <c r="C26" s="565"/>
      <c r="D26" s="579"/>
      <c r="E26" s="581"/>
      <c r="F26" s="581"/>
      <c r="G26" s="581"/>
      <c r="H26" s="581"/>
      <c r="I26" s="581"/>
      <c r="J26" s="581"/>
      <c r="K26" s="581"/>
      <c r="L26" s="580"/>
    </row>
    <row r="27" spans="1:12" ht="17.850000000000001" customHeight="1">
      <c r="A27" s="562" t="s">
        <v>332</v>
      </c>
      <c r="B27" s="563"/>
      <c r="C27" s="565"/>
      <c r="D27" s="566"/>
      <c r="E27" s="567"/>
      <c r="F27" s="567"/>
      <c r="G27" s="567"/>
      <c r="H27" s="567"/>
      <c r="I27" s="567"/>
      <c r="J27" s="567"/>
      <c r="K27" s="567"/>
      <c r="L27" s="568"/>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86C88C-F924-49D4-97E6-21417A31EC32}"/>
</file>

<file path=customXml/itemProps2.xml><?xml version="1.0" encoding="utf-8"?>
<ds:datastoreItem xmlns:ds="http://schemas.openxmlformats.org/officeDocument/2006/customXml" ds:itemID="{424D544D-E8DA-422F-9D4F-04A0A303E7CE}"/>
</file>

<file path=customXml/itemProps3.xml><?xml version="1.0" encoding="utf-8"?>
<ds:datastoreItem xmlns:ds="http://schemas.openxmlformats.org/officeDocument/2006/customXml" ds:itemID="{B8CB741A-7D85-4CE2-B139-98A37B65EA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dcterms:created xsi:type="dcterms:W3CDTF">2016-04-29T15:11:54Z</dcterms:created>
  <dcterms:modified xsi:type="dcterms:W3CDTF">2025-03-19T18:52:06Z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