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11.bin" ContentType="application/vnd.openxmlformats-officedocument.spreadsheetml.customProperty"/>
  <Override PartName="/xl/drawings/drawing5.xml" ContentType="application/vnd.openxmlformats-officedocument.drawing+xml"/>
  <Override PartName="/xl/comments5.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omments6.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drawings/drawing6.xml" ContentType="application/vnd.openxmlformats-officedocument.drawing+xml"/>
  <Override PartName="/xl/comments7.xml" ContentType="application/vnd.openxmlformats-officedocument.spreadsheetml.comments+xml"/>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24226"/>
  <mc:AlternateContent xmlns:mc="http://schemas.openxmlformats.org/markup-compatibility/2006">
    <mc:Choice Requires="x15">
      <x15ac:absPath xmlns:x15ac="http://schemas.microsoft.com/office/spreadsheetml/2010/11/ac" url="C:\Users\ngarcia\Downloads\"/>
    </mc:Choice>
  </mc:AlternateContent>
  <xr:revisionPtr revIDLastSave="1" documentId="13_ncr:1_{B9909AF5-CAB2-4A87-89A3-D521E95C7520}" xr6:coauthVersionLast="47" xr6:coauthVersionMax="47" xr10:uidLastSave="{7C414613-9774-479B-9D23-4C244046866F}"/>
  <bookViews>
    <workbookView xWindow="-120" yWindow="-120" windowWidth="20730" windowHeight="11160" tabRatio="598" firstSheet="4" activeTab="2" xr2:uid="{00000000-000D-0000-FFFF-FFFF00000000}"/>
  </bookViews>
  <sheets>
    <sheet name="Instructivo" sheetId="44" state="hidden" r:id="rId1"/>
    <sheet name="Meta 1. PA inversión" sheetId="40" r:id="rId2"/>
    <sheet name="Meta 2. PA inversión " sheetId="45" r:id="rId3"/>
    <sheet name="Meta 3. PA inversión" sheetId="46" r:id="rId4"/>
    <sheet name="Indicadores PA" sheetId="36" r:id="rId5"/>
    <sheet name="Control de Cambios " sheetId="47" r:id="rId6"/>
    <sheet name="Hoja1" sheetId="42" state="hidden" r:id="rId7"/>
    <sheet name="Territorialización PA" sheetId="37" state="hidden" r:id="rId8"/>
    <sheet name="Control de Cambios" sheetId="41" state="hidden" r:id="rId9"/>
    <sheet name="listas" sheetId="43" state="hidden" r:id="rId10"/>
  </sheets>
  <definedNames>
    <definedName name="_xlnm._FilterDatabase" localSheetId="4" hidden="1">'Indicadores PA'!$A$12:$AV$12</definedName>
    <definedName name="_xlnm.Print_Area" localSheetId="5">'Control de Cambios '!$A$1:$E$13</definedName>
    <definedName name="_xlnm.Print_Area" localSheetId="4">'Indicadores PA'!$A$5:$AV$19</definedName>
    <definedName name="_xlnm.Print_Area" localSheetId="1">'Meta 1. PA inversión'!$A$1:$AE$48</definedName>
    <definedName name="_xlnm.Print_Area" localSheetId="2">'Meta 2. PA inversión '!$A$1:$AE$46</definedName>
    <definedName name="_xlnm.Print_Area" localSheetId="3">'Meta 3. PA inversión'!$A$1:$AE$44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2" i="45" l="1"/>
  <c r="AC22" i="40"/>
  <c r="AP14" i="36" l="1"/>
  <c r="P36" i="40" l="1"/>
  <c r="AC23" i="40" l="1"/>
  <c r="AC25" i="40"/>
  <c r="AE23" i="40" l="1"/>
  <c r="AC23" i="45" l="1"/>
  <c r="AQ14" i="36" l="1"/>
  <c r="P35" i="40" l="1"/>
  <c r="P35" i="45"/>
  <c r="P44" i="46" l="1"/>
  <c r="P43" i="46"/>
  <c r="P42" i="46"/>
  <c r="P41" i="46"/>
  <c r="P36" i="46"/>
  <c r="P35" i="46"/>
  <c r="P30" i="46"/>
  <c r="AC25" i="46"/>
  <c r="AD25" i="46" s="1"/>
  <c r="N25" i="46"/>
  <c r="O25" i="46" s="1"/>
  <c r="AC24" i="46"/>
  <c r="M24" i="46"/>
  <c r="L24" i="46"/>
  <c r="K24" i="46"/>
  <c r="J24" i="46"/>
  <c r="I24" i="46"/>
  <c r="H24" i="46"/>
  <c r="G24" i="46"/>
  <c r="F24" i="46"/>
  <c r="E24" i="46"/>
  <c r="D24" i="46"/>
  <c r="C24" i="46"/>
  <c r="B24" i="46"/>
  <c r="N23" i="46"/>
  <c r="O23" i="46" s="1"/>
  <c r="AC22" i="46"/>
  <c r="N22" i="46"/>
  <c r="P46" i="45"/>
  <c r="P45" i="45"/>
  <c r="P44" i="45"/>
  <c r="P43" i="45"/>
  <c r="P42" i="45"/>
  <c r="P41" i="45"/>
  <c r="P36" i="45"/>
  <c r="P30" i="45"/>
  <c r="AC25" i="45"/>
  <c r="AD25" i="45" s="1"/>
  <c r="N25" i="45"/>
  <c r="O25" i="45" s="1"/>
  <c r="AC24" i="45"/>
  <c r="AE25" i="45" s="1"/>
  <c r="M24" i="45"/>
  <c r="L24" i="45"/>
  <c r="K24" i="45"/>
  <c r="J24" i="45"/>
  <c r="I24" i="45"/>
  <c r="H24" i="45"/>
  <c r="G24" i="45"/>
  <c r="F24" i="45"/>
  <c r="E24" i="45"/>
  <c r="D24" i="45"/>
  <c r="C24" i="45"/>
  <c r="B24" i="45"/>
  <c r="AD23" i="45"/>
  <c r="N23" i="45"/>
  <c r="O23" i="45" s="1"/>
  <c r="N22" i="45"/>
  <c r="AE25" i="46" l="1"/>
  <c r="N24" i="45"/>
  <c r="N24" i="46"/>
  <c r="AE23" i="45"/>
  <c r="M24" i="40"/>
  <c r="L24" i="40"/>
  <c r="K24" i="40"/>
  <c r="J24" i="40"/>
  <c r="I24" i="40"/>
  <c r="H24" i="40"/>
  <c r="G24" i="40"/>
  <c r="F24" i="40"/>
  <c r="E24" i="40"/>
  <c r="D24" i="40"/>
  <c r="C24" i="40"/>
  <c r="B24" i="40"/>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D25" i="40"/>
  <c r="AC24" i="40"/>
  <c r="N25" i="40"/>
  <c r="O25" i="40" s="1"/>
  <c r="N24" i="40"/>
  <c r="P48" i="40"/>
  <c r="P47" i="40"/>
  <c r="P46" i="40"/>
  <c r="P45" i="40"/>
  <c r="P44" i="40"/>
  <c r="P43" i="40"/>
  <c r="P42"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58" i="37" l="1"/>
  <c r="S58" i="37"/>
  <c r="AX58" i="37"/>
  <c r="R32" i="37"/>
  <c r="AY32" i="37"/>
  <c r="AX32" i="37"/>
  <c r="S32" i="37"/>
  <c r="R58" i="37"/>
  <c r="AE25" i="40"/>
  <c r="AD23" i="40" l="1"/>
  <c r="AC23" i="46" l="1"/>
  <c r="AE23" i="46" s="1"/>
  <c r="AD23"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3B225BE-8666-4EEC-BBB3-B489A7468C3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D06100B-E7C2-45BD-BB58-794B0871888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EE4AEFF-3F5D-4BC3-8541-F2872680092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78CF5F7-3B06-47F4-9F7C-0446B2281A2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9F61BEDE-4F4D-4F42-830F-4F1DA09C7CC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A717A92-28D0-42FC-9BCE-26068A9C1915}">
      <text>
        <r>
          <rPr>
            <sz val="9"/>
            <color indexed="81"/>
            <rFont val="Tahoma"/>
            <family val="2"/>
          </rPr>
          <t>En este campo se diligencia el nombre de la actividad del proyecto de inversión</t>
        </r>
      </text>
    </comment>
    <comment ref="A21" authorId="0" shapeId="0" xr:uid="{3C638870-A5A3-448F-901A-6D05A0852264}">
      <text>
        <r>
          <rPr>
            <sz val="9"/>
            <color indexed="81"/>
            <rFont val="Tahoma"/>
            <family val="2"/>
          </rPr>
          <t>Valor de la reserva constituida al inicio de la vigencia</t>
        </r>
      </text>
    </comment>
    <comment ref="AD21" authorId="0" shapeId="0" xr:uid="{10EB74C1-37C7-4655-BE31-004D3582D7BD}">
      <text>
        <r>
          <rPr>
            <sz val="9"/>
            <color indexed="81"/>
            <rFont val="Tahoma"/>
            <family val="2"/>
          </rPr>
          <t>Ajustar las sumatorias en las formulas de compromisos y giros según el periodo según corresponda</t>
        </r>
      </text>
    </comment>
    <comment ref="A22" authorId="0" shapeId="0" xr:uid="{A8F23968-1D16-423E-86B6-8206CF0FD11A}">
      <text>
        <r>
          <rPr>
            <sz val="9"/>
            <color indexed="81"/>
            <rFont val="Tahoma"/>
            <family val="2"/>
          </rPr>
          <t>Programación de acuerdo de desempleño en la ejecución de giros para cada mes de la vigencia.</t>
        </r>
      </text>
    </comment>
    <comment ref="A23" authorId="0" shapeId="0" xr:uid="{7971940B-4317-4197-B625-0053D2E7B55F}">
      <text>
        <r>
          <rPr>
            <sz val="9"/>
            <color indexed="81"/>
            <rFont val="Tahoma"/>
            <family val="2"/>
          </rPr>
          <t>Liberaciones de reservas realizadas en cada mes de la vigencia.</t>
        </r>
      </text>
    </comment>
    <comment ref="A24" authorId="0" shapeId="0" xr:uid="{5DFDD8E5-EF4C-4369-806D-2FABCCA924DC}">
      <text>
        <r>
          <rPr>
            <sz val="9"/>
            <color indexed="81"/>
            <rFont val="Tahoma"/>
            <family val="2"/>
          </rPr>
          <t>Reserva definitiva despues de liberaciones.</t>
        </r>
      </text>
    </comment>
    <comment ref="A25" authorId="0" shapeId="0" xr:uid="{B030D387-FC2A-4EF6-B6E4-92491F7A3C19}">
      <text>
        <r>
          <rPr>
            <sz val="9"/>
            <color indexed="81"/>
            <rFont val="Tahoma"/>
            <family val="2"/>
          </rPr>
          <t>Ejecución de los giros de la reserva para mes</t>
        </r>
      </text>
    </comment>
    <comment ref="A28" authorId="2" shapeId="0" xr:uid="{A22FCD6D-4A39-4D07-BA25-2A63F70A0D59}">
      <text>
        <r>
          <rPr>
            <sz val="9"/>
            <color indexed="81"/>
            <rFont val="Tahoma"/>
            <family val="2"/>
          </rPr>
          <t>En este campo se diligencia el nombre de la actividad del proyecto que se reportó con rezago en su cumplimiento físico en la vigencia anterior</t>
        </r>
      </text>
    </comment>
    <comment ref="B28" authorId="2" shapeId="0" xr:uid="{7077F621-C8E7-4370-B893-D90401A1E593}">
      <text>
        <r>
          <rPr>
            <sz val="9"/>
            <color indexed="81"/>
            <rFont val="Tahoma"/>
            <family val="2"/>
          </rPr>
          <t>Se diligencia el rezago reportado al corte de diciembre de la vigencia anterior</t>
        </r>
      </text>
    </comment>
    <comment ref="A33" authorId="2" shapeId="0" xr:uid="{6669005B-F403-4734-8F04-2A1530406B44}">
      <text>
        <r>
          <rPr>
            <sz val="9"/>
            <color indexed="81"/>
            <rFont val="Tahoma"/>
            <family val="2"/>
          </rPr>
          <t>En este campo se diligencia el nombre de la actividad del proyecto de inversión</t>
        </r>
      </text>
    </comment>
    <comment ref="B33" authorId="2" shapeId="0" xr:uid="{8AB00B03-0FD5-47F9-A8C6-DB2717C0217A}">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5521737C-4F0B-4CA5-A333-AA6D39DAFB90}">
      <text>
        <r>
          <rPr>
            <sz val="9"/>
            <color indexed="81"/>
            <rFont val="Tahoma"/>
            <family val="2"/>
          </rPr>
          <t>Se diligencia la programación mensual de la actividad proyecto de inversión</t>
        </r>
      </text>
    </comment>
    <comment ref="A39" authorId="2" shapeId="0" xr:uid="{546DFAA7-D942-45A0-BD11-62CB22A84241}">
      <text>
        <r>
          <rPr>
            <sz val="9"/>
            <color indexed="81"/>
            <rFont val="Tahoma"/>
            <family val="2"/>
          </rPr>
          <t>En este campo se diligencia el nombre de la tarea definida para la gestión de cumplimiento de la actividad del proyecto de inversión</t>
        </r>
      </text>
    </comment>
    <comment ref="B39" authorId="2" shapeId="0" xr:uid="{A92533E5-8628-4CFD-B142-A7E4D0FD4058}">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F6C88A3A-B39C-4ECE-AB3D-50A5674EA9B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48B839D-D9BF-4062-B125-D86EBBA91C5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28E8A6F-3E0D-4E95-AD05-C5F5DC310FC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9D7D74F3-15BB-43E7-B2DE-D62D6444EAE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DFAF996-2ADA-4730-B004-E7DE01C852C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A5963D3-BFAF-4220-BB0A-DE80178E3AD1}">
      <text>
        <r>
          <rPr>
            <sz val="9"/>
            <color indexed="81"/>
            <rFont val="Tahoma"/>
            <family val="2"/>
          </rPr>
          <t>En este campo se diligencia el nombre de la actividad del proyecto de inversión</t>
        </r>
      </text>
    </comment>
    <comment ref="A21" authorId="0" shapeId="0" xr:uid="{33101558-EAA3-442F-9726-25D8F8E439CA}">
      <text>
        <r>
          <rPr>
            <sz val="9"/>
            <color indexed="81"/>
            <rFont val="Tahoma"/>
            <family val="2"/>
          </rPr>
          <t>Valor de la reserva constituida al inicio de la vigencia</t>
        </r>
      </text>
    </comment>
    <comment ref="AD21" authorId="0" shapeId="0" xr:uid="{BA137B4F-E2AF-4564-A881-FE4E876A1D4C}">
      <text>
        <r>
          <rPr>
            <sz val="9"/>
            <color indexed="81"/>
            <rFont val="Tahoma"/>
            <family val="2"/>
          </rPr>
          <t>Ajustar las sumatorias en las formulas de compromisos y giros según el periodo según corresponda</t>
        </r>
      </text>
    </comment>
    <comment ref="A22" authorId="0" shapeId="0" xr:uid="{7E4C8D82-E78A-4E17-81A3-6E92F7D21213}">
      <text>
        <r>
          <rPr>
            <sz val="9"/>
            <color indexed="81"/>
            <rFont val="Tahoma"/>
            <family val="2"/>
          </rPr>
          <t>Programación de acuerdo de desempleño en la ejecución de giros para cada mes de la vigencia.</t>
        </r>
      </text>
    </comment>
    <comment ref="A23" authorId="0" shapeId="0" xr:uid="{427EF025-C194-4674-BCE1-2FE39EF06AE6}">
      <text>
        <r>
          <rPr>
            <sz val="9"/>
            <color indexed="81"/>
            <rFont val="Tahoma"/>
            <family val="2"/>
          </rPr>
          <t>Liberaciones de reservas realizadas en cada mes de la vigencia.</t>
        </r>
      </text>
    </comment>
    <comment ref="A24" authorId="0" shapeId="0" xr:uid="{0EB89581-8D8E-43B3-988C-20A81BE8A3EB}">
      <text>
        <r>
          <rPr>
            <sz val="9"/>
            <color indexed="81"/>
            <rFont val="Tahoma"/>
            <family val="2"/>
          </rPr>
          <t>Reserva definitiva despues de liberaciones.</t>
        </r>
      </text>
    </comment>
    <comment ref="A25" authorId="0" shapeId="0" xr:uid="{1E4EB22B-F2AB-43FF-82E0-B1866AB719CB}">
      <text>
        <r>
          <rPr>
            <sz val="9"/>
            <color indexed="81"/>
            <rFont val="Tahoma"/>
            <family val="2"/>
          </rPr>
          <t>Ejecución de los giros de la reserva para mes</t>
        </r>
      </text>
    </comment>
    <comment ref="A28" authorId="2" shapeId="0" xr:uid="{7C18F4B7-1D78-40B7-9484-2ACEB10998CE}">
      <text>
        <r>
          <rPr>
            <sz val="9"/>
            <color indexed="81"/>
            <rFont val="Tahoma"/>
            <family val="2"/>
          </rPr>
          <t>En este campo se diligencia el nombre de la actividad del proyecto que se reportó con rezago en su cumplimiento físico en la vigencia anterior</t>
        </r>
      </text>
    </comment>
    <comment ref="B28" authorId="2" shapeId="0" xr:uid="{17C5E819-C51D-4E8B-9699-8966ADB0FC03}">
      <text>
        <r>
          <rPr>
            <sz val="9"/>
            <color indexed="81"/>
            <rFont val="Tahoma"/>
            <family val="2"/>
          </rPr>
          <t>Se diligencia el rezago reportado al corte de diciembre de la vigencia anterior</t>
        </r>
      </text>
    </comment>
    <comment ref="A33" authorId="2" shapeId="0" xr:uid="{3138D822-DB05-44FA-906E-1AC0DCF24F44}">
      <text>
        <r>
          <rPr>
            <sz val="9"/>
            <color indexed="81"/>
            <rFont val="Tahoma"/>
            <family val="2"/>
          </rPr>
          <t>En este campo se diligencia el nombre de la actividad del proyecto de inversión</t>
        </r>
      </text>
    </comment>
    <comment ref="B33" authorId="2" shapeId="0" xr:uid="{ADBF791E-DD5C-4C9D-8A9F-1C98BC8928AF}">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BF1B00-811A-44B6-9208-32CAAFFD9EF8}">
      <text>
        <r>
          <rPr>
            <sz val="9"/>
            <color indexed="81"/>
            <rFont val="Tahoma"/>
            <family val="2"/>
          </rPr>
          <t>Se diligencia la programación mensual de la actividad proyecto de inversión</t>
        </r>
      </text>
    </comment>
    <comment ref="A39" authorId="2" shapeId="0" xr:uid="{C568A891-A7CD-475B-A133-F3678B7D0D6A}">
      <text>
        <r>
          <rPr>
            <sz val="9"/>
            <color indexed="81"/>
            <rFont val="Tahoma"/>
            <family val="2"/>
          </rPr>
          <t>En este campo se diligencia el nombre de la tarea definida para la gestión de cumplimiento de la actividad del proyecto de inversión</t>
        </r>
      </text>
    </comment>
    <comment ref="B39" authorId="2" shapeId="0" xr:uid="{F935E80C-80C9-428B-AA43-DCE883507D2D}">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A6F0D7E5-8C1B-4939-8FF3-57C7C33C386E}">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8D7BAEA1-964F-448B-8A3B-5118C1A9BAF6}">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E28F18B4-CD29-4B3E-BC11-C4025277A23E}">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<sst xmlns="http://schemas.openxmlformats.org/spreadsheetml/2006/main" count="1161" uniqueCount="453">
  <si>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</si>
  <si>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</si>
  <si>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</si>
  <si>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</si>
  <si>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</si>
  <si>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</si>
  <si>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</si>
  <si>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</si>
  <si>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</si>
  <si>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</si>
  <si>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</si>
  <si>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</si>
  <si>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</si>
  <si>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</si>
  <si>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</si>
  <si>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</si>
  <si>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</si>
  <si>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</si>
  <si>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</si>
  <si>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</si>
  <si>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</si>
  <si>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</si>
  <si>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</si>
  <si>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</si>
  <si>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</si>
  <si>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</si>
  <si>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</si>
  <si>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</si>
  <si>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</si>
  <si>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</si>
  <si>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</si>
  <si>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</si>
  <si>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</si>
  <si>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</si>
  <si>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</si>
  <si>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</si>
  <si>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</si>
  <si>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</si>
  <si>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</si>
  <si>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</si>
  <si>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</si>
  <si>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</si>
  <si>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</si>
  <si>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</si>
  <si>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</si>
  <si>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</si>
  <si>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</si>
  <si>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</si>
  <si>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</si>
  <si>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</si>
  <si>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</si>
  <si>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</si>
  <si>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</si>
  <si>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</si>
  <si>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</si>
  <si>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</si>
  <si>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</si>
  <si>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</si>
  <si>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</si>
  <si>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</si>
  <si>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</si>
  <si>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</si>
  <si>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</si>
  <si>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</si>
  <si>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</si>
  <si>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</si>
  <si>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</si>
  <si>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</si>
  <si>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</si>
  <si>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</si>
  <si>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</si>
  <si>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</si>
  <si>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</si>
  <si>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</si>
  <si>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</si>
  <si>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</si>
  <si>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</si>
  <si>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</si>
  <si>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</si>
  <si>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</si>
  <si>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</si>
  <si>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</si>
  <si>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</si>
  <si>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</si>
  <si>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</si>
  <si>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</si>
  <si>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</si>
  <si>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</si>
  <si>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</si>
  <si>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</si>
  <si>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</si>
  <si>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</si>
  <si>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</si>
  <si>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</si>
  <si>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</si>
  <si>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</si>
  <si>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</si>
  <si>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</si>
  <si>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</si>
  <si>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</si>
  <si>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</si>
  <si>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</si>
  <si>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</si>
  <si>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</si>
  <si>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</si>
  <si>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</si>
  <si>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</si>
  <si>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</si>
  <si>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</si>
  <si>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</si>
  <si>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</si>
  <si>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</si>
  <si>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</si>
  <si>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</si>
  <si>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</si>
  <si>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</si>
  <si>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</si>
  <si>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</si>
  <si>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</si>
  <si>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</si>
  <si>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</si>
  <si>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</si>
  <si>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</si>
  <si>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</si>
  <si>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</si>
  <si>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</si>
  <si>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</si>
  <si>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</si>
  <si>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</si>
  <si>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</si>
  <si>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</si>
  <si>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SEGUIMIENTO</t>
  </si>
  <si>
    <t>X</t>
  </si>
  <si>
    <t>8207 - Implementación de una estrategia de comunicación para la promoción de los derechos de las mujeres, la prevención y atención de las violencias de género en Bogotá D.C.</t>
  </si>
  <si>
    <t>2. Bogotá confía en su bien-estar</t>
  </si>
  <si>
    <t>2.12. Bogotá cuida a su gente</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</si>
  <si>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</si>
  <si>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Implementar 1 estrategia de comunicaciones</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</si>
  <si>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</si>
  <si>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</si>
  <si>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</si>
  <si>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</si>
  <si>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</si>
  <si>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</si>
  <si>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</si>
  <si>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</si>
  <si>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</si>
  <si>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</si>
  <si>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</si>
  <si>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</si>
  <si>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</si>
  <si>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</si>
  <si>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</si>
  <si>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</si>
  <si>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</si>
  <si>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</si>
  <si>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</si>
  <si>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</si>
  <si>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REPORTE ACTIVIDADES VIGENCIA (Ejecución vigencia)</t>
  </si>
  <si>
    <t>AVANCE DE LA ACTIVIDAD</t>
  </si>
  <si>
    <t>DESCRIPCIÓN CUALITATIVA DEL AVANCE POR ACTIVIDAD</t>
  </si>
  <si>
    <t>1. Implementar 1 estrategia de comunicaciones</t>
  </si>
  <si>
    <t>En el marco de la implementación de la estrategia de comunicaciones para el mes de diciembre, se avanzó en un 0,17%. Para alcanzar este progreso, se gestionaron los 16 briefs recibidos por el área de comunicaciones, respondiendo a las necesidades de las distintas subdirecciones de la Entidad. Como resultado de estas solicitudes, se produjeron 215 piezas gráficas y 29 contenidos audiovisuales, los cuales fueron publicados en las diversas redes sociales y plataformas de la Entidad.</t>
  </si>
  <si>
    <t>Al mes de diciembre, se avanzó en un 20% de la implementación de la estrategia de comunicaciones que corresponde al 100% de la vigencia , marcando un hito significativo en el cumplimiento de los objetivos establecidos para este periodo. Dentro de las actividades realizadas, se destaca la elaboración del plan de comunicaciones que servirá como guía estratégica para los próximos cuatro años, alineando los esfuerzos del área con la visión institucional y las necesidades de las diferentes subdirecciones de la Entidad.
Adicionalmente, se gestionaron 86 briefs recibidos por el área de comunicaciones, atendiendo de manera oportuna y eficiente las solicitudes de las distintas subdirecciones. Estas gestiones dieron como resultado la producción de 2.208 piezas gráficas y 236 contenidos audiovisuales, diseñados para fortalecer la presencia y el impacto de la Entidad en las diferentes plataformas. Estos materiales fueron publicados estratégicamente en redes sociales, páginas oficiales y otros canales de comunicación, maximizando su alcance y efectividad.
Cabe resaltar que estas acciones no solo responden a las necesidades inmediatas de comunicación, sino que también contribuyen a posicionar a la Entidad como un referente en términos de difusión, transparencia y conexión con sus diferentes públicos. Este avance refleja el compromiso del área de comunicaciones con la innovación y la alineación estratégica con los objetivos institucionales.</t>
  </si>
  <si>
    <t>N/A</t>
  </si>
  <si>
    <t>La Secretaría de la Mujer implementó durante esta vigencia de manera continua y estratégica diversas acciones de comunicaciónque permitieron a dar a conocer sus servicios y garantizando llegar de manera efectiva a todas las mujeres que los necesitan. Estas iniciativas fortalecieron la comunicación de las subdirecciones, amplificaron el alcance de sus mensajes y mejoraron la visibilidad de los programas y proyectos de la Secretaría, contribuyendo significativamente a la difusión de sus objetivos y al impacto positivo en la ciudadanía.</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</si>
  <si>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</si>
  <si>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</si>
  <si>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</si>
  <si>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</si>
  <si>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</si>
  <si>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</si>
  <si>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</si>
  <si>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</si>
  <si>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</si>
  <si>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</si>
  <si>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</si>
  <si>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</si>
  <si>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</si>
  <si>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</si>
  <si>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</si>
  <si>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</si>
  <si>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</si>
  <si>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</si>
  <si>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</si>
  <si>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Implementar el plan de comunicaciones </t>
  </si>
  <si>
    <t>El mes de diciembre quedo listo el documento para ser enviado a la OAPTI para revisión y aprobación con el fin de ser subido a la Intranet de la SDMujer.</t>
  </si>
  <si>
    <t>https://secretariadistritald-my.sharepoint.com/:f:/g/personal/ecastaneda_sdmujer_gov_co/EmItSyebmxJCjcaggOIB2P8Bae5WmYS48FqQnAJFAvqkxg?e=KiVvqJ</t>
  </si>
  <si>
    <t>2. Tramitar los Brief de solicitudes recibidos</t>
  </si>
  <si>
    <t>Durante el mes de diciembre se recibieron 16 brief con solicitudes de elaboración de estrategías de comunicación, piezas o cubrimientos que desde el proceso de comunicación estratégica se trámitaron para cada una de las áreas solicitantes. A la fecha se han tramitado un total de 86 Brief.</t>
  </si>
  <si>
    <t>https://secretariadistritald-my.sharepoint.com/:f:/g/personal/ecastaneda_sdmujer_gov_co/EmWsr8Pf54xPnkT_akaZ0f4BatgY7mDrFTnqJzt8Pmdnhg?e=QKy7P3</t>
  </si>
  <si>
    <t>3. Elaborar las piezas graficas de acuerdo a las solicitudes realizadas</t>
  </si>
  <si>
    <t>Durante el mes de diciembre se elaboraron 215 que responden a las diferentes solicitudes y estrategias desarrolladas durante el mes. A la fecha se lleva un total de 2.208 piezas graficas dando respuesta a todas  las solicitudes realizadas por cada una de las áreas</t>
  </si>
  <si>
    <t>https://secretariadistritald-my.sharepoint.com/:f:/g/personal/ecastaneda_sdmujer_gov_co/ErVQuTHVJz1KoCIlVbb-h3YBE1rhppDLzw-X3B0lfIpGeQ?e=E8kqIW</t>
  </si>
  <si>
    <t>4. Producir contenido audiovisual</t>
  </si>
  <si>
    <t xml:space="preserve">Durante el mes de diciembre  y como resultado de los diferentes estrategias de comunicación se grabaron editaron  un total de 29  productos audiovisuales dando respuesta a todas  las solicitudes realizadas por cada una de las áreas y en el marco de cada una de las estrategias. A la fecha se han elaborado un total de 236 productos audiovisuales </t>
  </si>
  <si>
    <t>https://secretariadistritald-my.sharepoint.com/:f:/g/personal/ecastaneda_sdmujer_gov_co/EuTs6Ahb3-lLtPfIe68gZ6sBIr_JLvJ_tjGS8uL8z37zMg?e=TD57xK</t>
  </si>
  <si>
    <t>*Incluir tantas filas sean necesarias</t>
  </si>
  <si>
    <t>dic</t>
  </si>
  <si>
    <t>Realizar el 100% de de las acciones diseñadas para aumentar el crecimiento de usuarios que consultan las redes sociales y páginas web</t>
  </si>
  <si>
    <t>2. Realizar el 100% de de las acciones diseñadas para aumentar el crecimiento de usuarios que consultan las redes sociales y páginas web</t>
  </si>
  <si>
    <t>Al mes de diciembre se realizó un cumplimiento del 16,70% de las acciones diseñadas para aumentar el crecimiento de usuarios que consultan las redes sociales y las paginas web. Dentro de las acciones se realizó durante estos meses la actualización de contenidos de la página web  también se publicaron contenidos en páginas web y redes sociales que permitiron llegar a muchos mas ciudadanos.</t>
  </si>
  <si>
    <t xml:space="preserve">Durante la vigencia llevamos un cumplimiento del 100% de las acciones diseñadas para aumentar el crecimiento de usuarios que consultan las redes sociales y las paginas web. Dentro de las acciones durante estos meses se realizó la actualización de contenidos de la página web y paralelamente se desarrollo una nueva versión de la pagina web la cual se encuentra en etapa de pre-publicación y en se espera de la aprobación final para salir en línea. Esta nueva versión cuenta  con nuevo aspecto visual, interacciones y secciones nuevas, mejora en la redacción del contenido, y actualizaciones en línea con los parámetros distritales de portales web y con la política de gobierno el línea de MINTIC yel nuevo portal wen institucional cuenta con una mejora en las Directrices de Accesibilidad para el Contenido Web (WCAG), desarrolladas por el World Wide Web Consortium (W3C), obteniendo interpretación por lengua en señas para su menú principal y en contendidos internos de gran impacto. También se publicaron contenidos en páginas web y redes sociales que permitiron llegar a muchos mas ciudadanos. Los principales temas abordados en este lapso de tiempo fueron: Bogotá inaugura la Manzana del Cuidado número 25 en la localidad de Engativá, 4D: Conmemoración del Día Distrital Contra el Feminicidio, Bogotá celebra la cuarta ceremonia de graduación de los Centros de Inclusión Digital en su décimo 
aniversario,  ¿Qué es el feminicidio y cuáles son las señales que lo pueden  prevenir?, La Estrategia Mujeres – Eje Autonomía Económica: Más mujeres cualificadas y mejor conectadas al mercado laboral, Bogotá avanza en el fortalecimiento del Sistema de Cuidado y la autonomía para las mujeres. </t>
  </si>
  <si>
    <t>La Secretaría de la Mujer realizó acciones continuas de difusión a través de su página web y redes sociales, con el objetivo de mantener informada a la ciudadanía sobre los servicios disponibles. Por medio de publicaciones frecuentes, campañas informativas y contenidos interactivos, busca acercar sus programas y recursos a las mujeres, facilitando el acceso a sus derechos y ofreciendo atención en temas clave como la prevención de la violencia de género, el empoderamiento económico y la salud integral. Estas acciones reflejan el compromiso de la Secretaría por alcanzar a un público más amplio, promoviendo la participación activa y el uso de sus servicios para el bienestar de las mujeres.</t>
  </si>
  <si>
    <t>5. Mantener actualizados los contenidos de noticias de la página web e implementar el nuevo diseño de la página</t>
  </si>
  <si>
    <t xml:space="preserve">Para el mes de diciembre se realizó la actualización en la página web de 63 contenidos derivados de las solicitudes  de las diferentes áreas y necesidades de la Entidad.Para la fecha se lleva un total de 184 solicitudes tramitadas. </t>
  </si>
  <si>
    <t>https://secretariadistritald-my.sharepoint.com/:f:/g/personal/ecastaneda_sdmujer_gov_co/Eh36LewqagpCpyWXrBoi6HgBL8iN4iALUTamFH_tZnI-2g?e=uOCDAa</t>
  </si>
  <si>
    <t>6. Realizar el seguimiento a los impactos en redes sociales</t>
  </si>
  <si>
    <r>
      <t xml:space="preserve">Se realizó el seguimiento para el mes de diciembre con un alcance  565.775  personas con un acumulado de julio a </t>
    </r>
    <r>
      <rPr>
        <sz val="11"/>
        <rFont val="Arial"/>
        <family val="2"/>
      </rPr>
      <t>diciembre de de 4.603.902 personas alcanzadas a través de los diferentes contenidos que se suben en las redes sociales de la Entidad. Estos contenidos han</t>
    </r>
    <r>
      <rPr>
        <sz val="11"/>
        <color theme="1"/>
        <rFont val="Arial"/>
        <family val="2"/>
      </rPr>
      <t xml:space="preserve"> resultado ser innovadores para poder llegar a mas ciudadanos.</t>
    </r>
  </si>
  <si>
    <t>https://secretariadistritald-my.sharepoint.com/:f:/g/personal/ecastaneda_sdmujer_gov_co/EiWv-C_RGI9KpNo6efFEom4BH9STxafyhSbBiHc3svqgWw?e=JVnD6h</t>
  </si>
  <si>
    <t>7. Realizar el seguimiento a los impactos en páginas web</t>
  </si>
  <si>
    <t>Para el mes de diciembre  se alcanzó un impacto de 91.083 personas a través de las  páginas web con un acumulado a diciembre de 616.070 personas  que consultaron las diferentes páginas web de la entidad,  se desarrollo una nueva versión de la pagina web la cual se encuentra en etapa de pre-publicación y en se espera de la aprobación final para salir en línea. Esta nueva versión cuenta  con nuevo aspecto visual, interacciones y secciones nuevas, mejora en la redacción del contenido, y actualizaciones en línea con los parámetros distritales de portales web y con la política de gobierno el línea de MINTIC y el nuevo portal web institucional cuenta con una mejora en las Directrices de Accesibilidad para el Contenido Web (WCAG), desarrolladas por el World Wide Web Consortium (W3C), obteniendo interpretación por lengua en señas para su menú principal y en contendidos internos de gran impacto.</t>
  </si>
  <si>
    <t>Realizar el 100% de las herramientas que permitan el posicionamiento de la SDMujer en medios de comunicación</t>
  </si>
  <si>
    <t>EXPLICACIÓN: Información correspondiente a reservas presupuestales.</t>
  </si>
  <si>
    <t>Para el mes de diciembre a través del contrato  de monitoreo de medios y el seguimiento orgánico a los impactos en los medios de comunicación en  que son el resultado del trabajo de los periodistas con los diferentes medios de comunicación tradicionales y alternativos se logro tener 305 impactos en medios de comunicación . Tambien se elaboraron contenidos periodísticos 3 comunicados de prensa y 18 notas web.</t>
  </si>
  <si>
    <t xml:space="preserve">Durante la vigencia se lleva un total de 305 impactos en medios de comunicación resultado del trabajo de los periodistas con los diferentes medios de comunicación tradicional y alternativos. Tambien se desarrollaron un total de  170 contenidos periodísticos con los temas que son de interes para la ciudadanía desde la SDmujer. Los principales temas abordados en este lapso de tiempo fueron: Cómo Bogotá transforma estereotipos que afectan a las mujeres?, Secretaría de la Mujer y Compensar firman convenio a favor de las mujeres cuidadoras, las vidas trans le importan a Bogotá: sexta versión de Transincidencias, 16 días de activismo: un llamado para erradicar la violencia contra las mujeres, En 2024 el Sistema Distrital de Cuidado ha brindado atención a mujeres víctimas de violencias,  En el 25N cada acción cuenta para que las mujeres vivan libres de violencias y con acceso pleno a sus derechos, ¿Por qué en Bogotá conmemoramos el Día Internacional de los Cuidados y el Apoyo?, Universidad Santo Tomás: escenario de la segunda jornada de los servicios itinerantes, El Sistema Distrital de Cuidado ha reducido el tiempo que las mujeres dedican a trabajos de cuidado no remunerado  Bogotá inaugura la Manzana del Cuidado número 25 en la localidad de Engativá, 4D: Conmemoración del Día Distrital Contra el Feminicidio, Bogotá celebra la cuarta ceremonia de graduación de los Centros de Inclusión Digital en su décimo 
aniversario,  ¿Qué es el feminicidio y cuáles son las señales que lo pueden  prevenir?, La Estrategia Mujeres – Eje Autonomía Económica: Más mujeres cualificadas y mejor conectadas al mercado laboral, Bogotá avanza en el fortalecimiento del Sistema de Cuidado y la autonomía para las mujeres.
</t>
  </si>
  <si>
    <t xml:space="preserve">La Secretaría de la Mujer llevó a cabo acciones permanentes utilizando contenidos periodísticos estratégicamente diseñados para promover sus servicios y asegurar que estos lleguen a un público más amplio a través de diversos medios de comunicación. Para lograrlo, generó artículos, notas de prensa, reportajes y entrevistas que destacan los programas, beneficios y apoyos que la Secretaría brinda a las mujeres, especialmente en áreas como la prevención de la violencia, el empoderamiento económico y el acceso a la justicia. Además, estos contenidos no solo se distribuyeron en medios tradicionales como prensa escrita y radio, sino también en plataformas digitales, ampliando su alcance para que la información sea accesible a distintos sectores de la población. </t>
  </si>
  <si>
    <t>8. Realizar el seguimiento a los impactos en medios de comunicación</t>
  </si>
  <si>
    <t xml:space="preserve">Al mes de diciembre se recibieron los reportes de monitoreo del mes de octubre y noviembre a traves del contratisa MYMCOL SAS.Estos impactos son el resultado de las actividades de Freepress del equipo de contenidos y que realizan la labor de contactar a los diferentes medios de comunicación y de forma organizada poder publicar en estos medios la noticias más relevantes de la secretaría.Para el mes de octubre de registraron 85 impactos y en noviembre se evidenciaron 165  y en diciembre 77 para un total de a la fecha  llevamos un total de 382 impactos. </t>
  </si>
  <si>
    <t>https://secretariadistritald-my.sharepoint.com/:f:/g/personal/ecastaneda_sdmujer_gov_co/Ej5Ya3AzHqhGudIcNAB7JEIBJZKdadr4ockZ6rEEISNtjQ?e=qVcqvw</t>
  </si>
  <si>
    <t>9. Elaborar contenidos para los diferentes medios de comunicación</t>
  </si>
  <si>
    <r>
      <t>De acuerdo con las necesidades de comunicación de la entidad para el mes de diciembre  se elaboraron 3 comunicados de prensa y 18 notas para la página web,</t>
    </r>
    <r>
      <rPr>
        <sz val="11"/>
        <color theme="1"/>
        <rFont val="Arial"/>
        <family val="2"/>
      </rPr>
      <t xml:space="preserve"> </t>
    </r>
    <r>
      <rPr>
        <sz val="11"/>
        <rFont val="Arial"/>
        <family val="2"/>
      </rPr>
      <t xml:space="preserve">Los principales temas abordados en este lapso de tiempo fueron: Bogotá inaugura la Manzana del Cuidado número 25 en la localidad de Engativá, 4D: Conmemoración del Día Distrital Contra el Feminicidio, Bogotá celebra la cuarta ceremonia de graduación de los Centros de Inclusión Digital en su décimo 
aniversario,  ¿Qué es el feminicidio y cuáles son las señales que lo pueden  prevenir?, La Estrategia Mujeres – Eje Autonomía Económica: Más mujeres cualificadas y mejor conectadas al mercado laboral, Bogotá avanza en el fortalecimiento del Sistema de Cuidado y la autonomía para las mujeres.   </t>
    </r>
  </si>
  <si>
    <t>https://secretariadistritald-my.sharepoint.com/:f:/g/personal/ecastaneda_sdmujer_gov_co/EtPLnAp_G7NNuncWR91VZYcB7svkuvObORmL1FAUTvzkYQ?e=a35y5W</t>
  </si>
  <si>
    <t>Página 2 de 4</t>
  </si>
  <si>
    <t xml:space="preserve">PROGRAMACIÓN </t>
  </si>
  <si>
    <t>SOLUCIONES PROPUESTAS PARA RESOLVER LOS RETRASOS Y FACTORES LIMITANTES PARA EL CUMPLIMIENTO</t>
  </si>
  <si>
    <t>PRODUCTO INSTITUCIONAL (PMR):</t>
  </si>
  <si>
    <t xml:space="preserve"> Servicio de promoción de la garantía de derechos </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</si>
  <si>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</si>
  <si>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</si>
  <si>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</si>
  <si>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</si>
  <si>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</si>
  <si>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</si>
  <si>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</si>
  <si>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</si>
  <si>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Estrategia de comunicaciones elaborada e implementada</t>
  </si>
  <si>
    <t>Estrategia implementada/estrategia elaborada</t>
  </si>
  <si>
    <t xml:space="preserve">Constante </t>
  </si>
  <si>
    <t>porcentaje</t>
  </si>
  <si>
    <t>El indicador se calculara de acuerdo a las actividades programadas y desarrolladas en la elaboración e implementación del plan de comunicaciones</t>
  </si>
  <si>
    <t>Angela Canizalez Herrera</t>
  </si>
  <si>
    <t>trimestral</t>
  </si>
  <si>
    <t>Al mes de diciembre se  elaboró el plan de comunicaciones que dará la linea para estos 4 años, y se desarrollaron los diferentes contenidos que permitieron dar a conocer los servicios de la Sectretaría a la Ciudadanía</t>
  </si>
  <si>
    <t>https://secretariadistritald-my.sharepoint.com/:f:/g/personal/ecastaneda_sdmujer_gov_co/EmItSyebmxJCjcaggOIB2P8Bae5WmYS48FqQnAJFAvqkxg?e=tIdn6R</t>
  </si>
  <si>
    <t>La Secretaría Distrital de la Mujer realizó acciones permanentes a través de estrategias de comunicación con el fin de dar a conocer sus servicios y fomentar la participación activa de las mujeres en el acceso a sus programas. Estas estrategias incluyeron campañas educativas y de sensibilización sobre derechos de las mujeres, prevención de las violencias de género, y promoción de la autonomía económica.
Además, se utilizaron diversos canales de difusión, como redes sociales, medios de comunicación tradicionales, y actividades presenciales en espacios comunitarios, para garantizar que la información llegue a todas las localidades de Bogotá. Finalmente, se hace uso de plataformas digitales como la página web oficial, boletines electrónicos y aplicaciones móviles para facilitar el acceso a la información, permitir la solicitud de atención en línea y promover la interacción directa con las mujeres de la ciudad. Con estas acciones, la Secretaría trabajó para garantizar que todas las mujeres conozcan y ejerzan plenamente sus derechos.</t>
  </si>
  <si>
    <t>suma</t>
  </si>
  <si>
    <t>6 Y 7</t>
  </si>
  <si>
    <t>Personas alcanzadas a través de las redes sociales y páginas web de la SDMujer</t>
  </si>
  <si>
    <t>Número de ciudadanos y ciudadanas informados a partir de la implementación de estrategias de divulgación pedagógica con enfoques de género y de derecho</t>
  </si>
  <si>
    <t>Suma</t>
  </si>
  <si>
    <t>número</t>
  </si>
  <si>
    <t>El indicador se medirá a través de los impactos a ciudadanos y ciudadanas  que consultan las redes sociales y páginas web</t>
  </si>
  <si>
    <t>Mensual</t>
  </si>
  <si>
    <t>Se realizó el seguimiento para el mes de diciembre de los impactos en redes sociales  y páginas web para un registro  de 656.858 ciudadanos alcanzados  esto debido a los contenidos orgánicos y novedosos desarrolados en el marco de la estrategia de comunicaciones para un alcance de 5219972 ciudadanos</t>
  </si>
  <si>
    <t>https://secretariadistritald-my.sharepoint.com/:f:/g/personal/ecastaneda_sdmujer_gov_co/ErpQsQMX2LRDpZhntEF8DYgBtEJZznu_VQ4DYB4qGGbNoQ?e=VCQ8ws</t>
  </si>
  <si>
    <t>Al mes de diciembre se tiene un acumulado de 5.219.972 impactos en redes sociales y páginas web que corresponden al nuevo plan de desarrollo</t>
  </si>
  <si>
    <t>creciente</t>
  </si>
  <si>
    <t xml:space="preserve">Impactos en medios de comunicación </t>
  </si>
  <si>
    <t>% de seguimiento de impactos en medios de comunicación</t>
  </si>
  <si>
    <t>El indicador se medirá de acuerdo a los impactos de noticias sobre la SDMujer en los medios de comunicación (Radio, Televisión, prensa)</t>
  </si>
  <si>
    <t xml:space="preserve">Al mes de diciembre se recibieron los reportes de monitoreo del mes de octubre y noviembre a traves del contratisa MYMCOL SAS.Estos impactos son el resultado de las actividades de Freepress del equipo de contenidos y que realizan la labor de contactar a los diferentes medios de comunicación y de forma organizada poder publicar en estos medios la noticias más relevantes de la secretaría.Para el mes de octubre de registraron 85 impactos y en noviembre se evidenciaron 165 y diciembre 77 para un total de a la fecha  llevamos un total de 382 impactos. </t>
  </si>
  <si>
    <t>https://secretariadistritald-my.sharepoint.com/:f:/g/personal/ecastaneda_sdmujer_gov_co/Ej5Ya3AzHqhGudIcNAB7JEIBJZKdadr4ockZ6rEEISNtjQ?e=hgsi84</t>
  </si>
  <si>
    <t xml:space="preserve">Los principales temas abordados en este lapso de tiempo fueron: Cómo Bogotá transforma estereotipos que afectan a las mujeres?, Secretaría de la Mujer y Compensar firman convenio a favor de las mujeres cuidadoras, las vidas trans le importan a Bogotá: sexta versión de Transincidencias, 16 días de activismo: un llamado para erradicar la violencia contra las mujeres, En 2024 el Sistema Distrital de Cuidado ha brindado atención a mujeres víctimas de violencias,  En el 25N cada acción cuenta para que las mujeres vivan libres de violencias y con acceso pleno a sus derechos, ¿Por qué en Bogotá conmemoramos el Día Internacional de los Cuidados y el Apoyo?, Universidad Santo Tomás: escenario de la segunda jornada de los servicios itinerantes, El Sistema Distrital de Cuidado ha reducido el tiempo que las mujeres dedican a trabajos de cuidado no remuneradoBogotá inaugura la Manzana del Cuidado número 25 en la localidad de Engativá, 4D: Conmemoración del Día Distrital Contra el Feminicidio, Bogotá celebra la cuarta ceremonia de graduación de los Centros de Inclusión Digital en su décimo aniversario,  ¿Qué es el feminicidio y cuáles son las señales que lo pueden  prevenir?, La Estrategia Mujeres – Eje Autonomía Económica: Más mujeres cualificadas y mejor conectadas al mercado laboral, Bogotá avanza en el fortalecimiento del Sistema de Cuidado y la autonomía para las mujeres.   </t>
  </si>
  <si>
    <t>decreciente</t>
  </si>
  <si>
    <t>ELABORÓ</t>
  </si>
  <si>
    <t>Firma:</t>
  </si>
  <si>
    <t>APROBÓ (Según aplique Gerenta de proyecto, Lider técnica y responsable de proceso)</t>
  </si>
  <si>
    <t>REVISÓ OFICINA ASESORA DE PLANEACIÓN</t>
  </si>
  <si>
    <t xml:space="preserve">VoBo. </t>
  </si>
  <si>
    <t>Nombre: Eliana Castañeda Saavedra</t>
  </si>
  <si>
    <t>Nombre:Angela María Canizalez Herrera</t>
  </si>
  <si>
    <t>Nombre:</t>
  </si>
  <si>
    <t>Cargo: Contratista</t>
  </si>
  <si>
    <t>Cargo: Asesora Despacho - Comunicaciones</t>
  </si>
  <si>
    <t xml:space="preserve">Cargo: </t>
  </si>
  <si>
    <t>Cargo: Jefe Oficina Asesora de Planeación</t>
  </si>
  <si>
    <t>Versión: 12</t>
  </si>
  <si>
    <t>Fecha de Emisión: 22/12/2023</t>
  </si>
  <si>
    <t>Página 4 de 4</t>
  </si>
  <si>
    <t>CONTROL DE CAMBIOS EN EL PLAN DE ACCIÓN</t>
  </si>
  <si>
    <t>Fecha de aprobación</t>
  </si>
  <si>
    <t>Cambio</t>
  </si>
  <si>
    <t>Justificación del cambio</t>
  </si>
  <si>
    <t>Adición recursos</t>
  </si>
  <si>
    <t xml:space="preserve"> La Secretaría Distrital de la Mujer juega un papel fundamental en la promoción y defensa de los derechos de las mujeres, así como en la implementación de políticas de igualdad de género. Para lograr eficazmente los objetivos y metas proyectados para la vigencia 2024, es esencial contar con una estrategia de comunicación sólida y bien estructurada que permita informar, sensibilizar y movilizar a la población en torno a las iniciativas y programas de la Secretaría. Durante este periodo, el proceso de comunicación estratégica está a cargo de la organización de actividades clave como el 25N, el 4D y la Rendición de Cuentas. Sin embargo, el presupuesto destinado a estos procesos de comunicación se redujo de forma significativa, lo que impidió contemplar la producción de estos eventos desde el inicio del año. Por esta razón, se aprobó una adición presupuestaria a la Mera 8207, lo que permitirá llevar a cabo dichos eventos y sumar el apoyo del ETB de la central de medios para su difusión</t>
  </si>
  <si>
    <t>Modificación presupuestal actividades</t>
  </si>
  <si>
    <t xml:space="preserve">Para lograr eficazmente los objetivos y metas proyectados para la vigencia 2024, es esencial contar con una estrategia de comunicación sólida y bien estructurada que permita informar, sensibilizar y movilizar a la población en torno a las iniciativas y programas de la Secretaría. Se requirió trasladar recursos entre metas con el fin de realizar las actividades programadas y asignadas al proceso de comunicación estratégica para el cierre de la vigencia. </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</si>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</sst>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quot;$&quot;\ #,##0;[Red]\-&quot;$&quot;\ #,##0"/>
    <numFmt numFmtId="165" formatCode="_-&quot;$&quot;* #,##0.00_-;\-&quot;$&quot;* #,##0.00_-;_-&quot;$&quot;* &quot;-&quot;??_-;_-@_-"/>
    <numFmt numFmtId="166" formatCode="_-* #,##0\ _€_-;\-* #,##0\ _€_-;_-* &quot;-&quot;\ _€_-;_-@_-"/>
    <numFmt numFmtId="167" formatCode="_-* #,##0.00\ _€_-;\-* #,##0.00\ _€_-;_-* &quot;-&quot;??\ _€_-;_-@_-"/>
    <numFmt numFmtId="168" formatCode="_(&quot;$&quot;\ * #,##0.00_);_(&quot;$&quot;\ * \(#,##0.00\);_(&quot;$&quot;\ * &quot;-&quot;??_);_(@_)"/>
    <numFmt numFmtId="169" formatCode="_ &quot;$&quot;\ * #,##0.00_ ;_ &quot;$&quot;\ * \-#,##0.00_ ;_ &quot;$&quot;\ * &quot;-&quot;??_ ;_ @_ "/>
    <numFmt numFmtId="170" formatCode="_-* #,##0\ _€_-;\-* #,##0\ _€_-;_-* &quot;-&quot;??\ _€_-;_-@_-"/>
    <numFmt numFmtId="171" formatCode="0.0%"/>
    <numFmt numFmtId="172" formatCode="#,##0;[Red]#,##0"/>
    <numFmt numFmtId="173" formatCode="_-[$$-240A]\ * #,##0.00_-;\-[$$-240A]\ * #,##0.00_-;_-[$$-240A]\ * &quot;-&quot;??_-;_-@_-"/>
    <numFmt numFmtId="174" formatCode="&quot;$&quot;\ #,##0.00"/>
    <numFmt numFmtId="175" formatCode="_-* #,##0.00\ _€_-;\-* #,##0.00\ _€_-;_-* &quot;-&quot;\ _€_-;_-@_-"/>
  </numFmts>
  <fonts count="48">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theme="1"/>
      <name val="Arial"/>
      <family val="2"/>
    </font>
    <font>
      <u/>
      <sz val="11"/>
      <color theme="10"/>
      <name val="Calibri"/>
      <family val="2"/>
      <scheme val="minor"/>
    </font>
    <font>
      <sz val="11"/>
      <name val="Times New Roman"/>
      <family val="1"/>
    </font>
    <font>
      <b/>
      <sz val="11"/>
      <name val="Times New Roman"/>
      <family val="1"/>
    </font>
    <font>
      <b/>
      <sz val="12"/>
      <name val="Times New Roman"/>
      <family val="1"/>
    </font>
    <font>
      <b/>
      <sz val="12"/>
      <color theme="1"/>
      <name val="Times New Roman"/>
      <family val="1"/>
    </font>
    <font>
      <sz val="9"/>
      <color theme="1"/>
      <name val="Arial"/>
      <family val="2"/>
    </font>
    <font>
      <sz val="8"/>
      <color theme="1"/>
      <name val="Arial"/>
      <family val="2"/>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7"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167"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9" fontId="2"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1" fillId="0" borderId="0" applyNumberFormat="0" applyFill="0" applyBorder="0" applyAlignment="0" applyProtection="0"/>
  </cellStyleXfs>
  <cellXfs count="475">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2" fontId="29" fillId="0" borderId="0" xfId="14" applyNumberFormat="1" applyFont="1" applyBorder="1" applyAlignment="1">
      <alignment vertical="center"/>
    </xf>
    <xf numFmtId="0" fontId="27" fillId="13" borderId="20" xfId="22" applyFont="1" applyFill="1" applyBorder="1" applyAlignment="1">
      <alignment vertical="center" wrapText="1"/>
    </xf>
    <xf numFmtId="170" fontId="29" fillId="0" borderId="14" xfId="10" applyNumberFormat="1" applyFont="1" applyBorder="1" applyAlignment="1">
      <alignment vertical="center"/>
    </xf>
    <xf numFmtId="170" fontId="29" fillId="0" borderId="4" xfId="10" applyNumberFormat="1" applyFont="1" applyBorder="1" applyAlignment="1">
      <alignment vertical="center"/>
    </xf>
    <xf numFmtId="170" fontId="29" fillId="0" borderId="15" xfId="10" applyNumberFormat="1" applyFont="1" applyBorder="1" applyAlignment="1">
      <alignment vertical="center"/>
    </xf>
    <xf numFmtId="170" fontId="29" fillId="0" borderId="20" xfId="10" applyNumberFormat="1" applyFont="1" applyBorder="1" applyAlignment="1">
      <alignment vertical="center"/>
    </xf>
    <xf numFmtId="170" fontId="29" fillId="0" borderId="21" xfId="10" applyNumberFormat="1" applyFont="1" applyBorder="1" applyAlignment="1">
      <alignment vertical="center"/>
    </xf>
    <xf numFmtId="170" fontId="29" fillId="0" borderId="22" xfId="10" applyNumberFormat="1" applyFont="1" applyBorder="1" applyAlignment="1">
      <alignment vertical="center"/>
    </xf>
    <xf numFmtId="0" fontId="27" fillId="13" borderId="13" xfId="22" applyFont="1" applyFill="1" applyBorder="1" applyAlignment="1">
      <alignment vertical="center" wrapText="1"/>
    </xf>
    <xf numFmtId="170" fontId="29" fillId="0" borderId="13" xfId="10" applyNumberFormat="1" applyFont="1" applyBorder="1" applyAlignment="1">
      <alignment vertical="center"/>
    </xf>
    <xf numFmtId="170"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0" fontId="29" fillId="0" borderId="12" xfId="10" applyNumberFormat="1" applyFont="1" applyBorder="1" applyAlignment="1">
      <alignment vertical="center"/>
    </xf>
    <xf numFmtId="170" fontId="29" fillId="0" borderId="16" xfId="10" applyNumberFormat="1" applyFont="1" applyBorder="1" applyAlignment="1">
      <alignment vertical="center"/>
    </xf>
    <xf numFmtId="0" fontId="27" fillId="13" borderId="23" xfId="22" applyFont="1" applyFill="1" applyBorder="1" applyAlignment="1">
      <alignment vertical="center" wrapText="1"/>
    </xf>
    <xf numFmtId="170" fontId="29" fillId="0" borderId="23" xfId="10" applyNumberFormat="1" applyFont="1" applyBorder="1" applyAlignment="1">
      <alignment vertical="center"/>
    </xf>
    <xf numFmtId="170" fontId="29" fillId="0" borderId="5" xfId="10" applyNumberFormat="1" applyFont="1" applyBorder="1" applyAlignment="1">
      <alignment vertical="center"/>
    </xf>
    <xf numFmtId="170"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6"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6"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1"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4" fontId="38" fillId="0" borderId="6" xfId="14" applyNumberFormat="1" applyFont="1" applyBorder="1" applyAlignment="1">
      <alignment vertical="center"/>
    </xf>
    <xf numFmtId="0" fontId="38" fillId="12" borderId="6" xfId="0" applyFont="1" applyFill="1" applyBorder="1" applyAlignment="1">
      <alignment horizontal="center" vertical="center"/>
    </xf>
    <xf numFmtId="173" fontId="37" fillId="11" borderId="6" xfId="15" applyNumberFormat="1" applyFont="1" applyFill="1" applyBorder="1" applyAlignment="1">
      <alignment horizontal="center" vertical="center"/>
    </xf>
    <xf numFmtId="173"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4"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3"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164" fontId="27" fillId="12" borderId="0" xfId="22" applyNumberFormat="1" applyFont="1" applyFill="1" applyAlignment="1">
      <alignment vertical="center" wrapText="1"/>
    </xf>
    <xf numFmtId="3" fontId="27" fillId="12" borderId="0" xfId="22" applyNumberFormat="1" applyFont="1" applyFill="1" applyAlignment="1">
      <alignment vertical="center" wrapText="1"/>
    </xf>
    <xf numFmtId="0" fontId="40" fillId="0" borderId="6" xfId="0" applyFont="1" applyBorder="1" applyAlignment="1">
      <alignment horizontal="center" vertical="center"/>
    </xf>
    <xf numFmtId="0" fontId="40" fillId="0" borderId="6" xfId="0" applyFont="1" applyBorder="1" applyAlignment="1">
      <alignment horizontal="center" vertical="center" wrapText="1"/>
    </xf>
    <xf numFmtId="166" fontId="40" fillId="0" borderId="6" xfId="11" applyFont="1" applyBorder="1" applyAlignment="1">
      <alignment horizontal="center" vertical="center" wrapText="1"/>
    </xf>
    <xf numFmtId="0" fontId="40" fillId="0" borderId="6" xfId="0" applyFont="1" applyBorder="1" applyAlignment="1">
      <alignment vertical="center"/>
    </xf>
    <xf numFmtId="9" fontId="40" fillId="0" borderId="6" xfId="28" applyFont="1" applyBorder="1" applyAlignment="1">
      <alignment vertical="center"/>
    </xf>
    <xf numFmtId="0" fontId="40" fillId="0" borderId="6" xfId="28" applyNumberFormat="1" applyFont="1" applyBorder="1" applyAlignment="1">
      <alignment vertical="center"/>
    </xf>
    <xf numFmtId="170" fontId="29" fillId="0" borderId="21" xfId="10" applyNumberFormat="1" applyFont="1" applyFill="1" applyBorder="1" applyAlignment="1">
      <alignment vertical="center"/>
    </xf>
    <xf numFmtId="166" fontId="40" fillId="0" borderId="6" xfId="11" applyFont="1" applyFill="1" applyBorder="1" applyAlignment="1">
      <alignment horizontal="center" vertical="center" wrapText="1"/>
    </xf>
    <xf numFmtId="175" fontId="40" fillId="0" borderId="6" xfId="11" applyNumberFormat="1" applyFont="1" applyFill="1" applyBorder="1" applyAlignment="1">
      <alignment horizontal="center" vertical="center" wrapText="1"/>
    </xf>
    <xf numFmtId="9" fontId="40" fillId="0" borderId="6" xfId="0" applyNumberFormat="1" applyFont="1" applyBorder="1" applyAlignment="1">
      <alignment vertical="center"/>
    </xf>
    <xf numFmtId="171" fontId="40" fillId="0" borderId="6" xfId="0" applyNumberFormat="1" applyFont="1" applyBorder="1" applyAlignment="1">
      <alignment vertical="center"/>
    </xf>
    <xf numFmtId="4" fontId="2" fillId="0" borderId="71" xfId="0" applyNumberFormat="1" applyFont="1" applyBorder="1" applyAlignment="1">
      <alignment vertical="center" wrapText="1"/>
    </xf>
    <xf numFmtId="4" fontId="29" fillId="0" borderId="0" xfId="0" applyNumberFormat="1" applyFont="1" applyAlignment="1">
      <alignment vertical="center"/>
    </xf>
    <xf numFmtId="170" fontId="40" fillId="0" borderId="6" xfId="10" applyNumberFormat="1" applyFont="1" applyBorder="1" applyAlignment="1">
      <alignment vertical="center"/>
    </xf>
    <xf numFmtId="9" fontId="27" fillId="0" borderId="3" xfId="28" applyFont="1" applyFill="1" applyBorder="1" applyAlignment="1" applyProtection="1">
      <alignment horizontal="center" vertical="center" wrapText="1"/>
    </xf>
    <xf numFmtId="10" fontId="27" fillId="0" borderId="3" xfId="22" applyNumberFormat="1" applyFont="1" applyBorder="1" applyAlignment="1">
      <alignment horizontal="center" vertical="center" wrapText="1"/>
    </xf>
    <xf numFmtId="170" fontId="27" fillId="0" borderId="3" xfId="10" applyNumberFormat="1" applyFont="1" applyFill="1" applyBorder="1" applyAlignment="1" applyProtection="1">
      <alignment vertical="center" wrapText="1"/>
    </xf>
    <xf numFmtId="10" fontId="27" fillId="10" borderId="5" xfId="28" applyNumberFormat="1" applyFont="1" applyFill="1" applyBorder="1" applyAlignment="1" applyProtection="1">
      <alignment vertical="center" wrapText="1"/>
    </xf>
    <xf numFmtId="10" fontId="27" fillId="10" borderId="5" xfId="28" applyNumberFormat="1" applyFont="1" applyFill="1" applyBorder="1" applyAlignment="1" applyProtection="1">
      <alignment horizontal="center" vertical="center" wrapText="1"/>
    </xf>
    <xf numFmtId="9" fontId="40" fillId="0" borderId="6" xfId="28" applyFont="1" applyFill="1" applyBorder="1" applyAlignment="1">
      <alignment vertical="center"/>
    </xf>
    <xf numFmtId="170" fontId="29" fillId="0" borderId="6" xfId="10" applyNumberFormat="1" applyFont="1" applyFill="1" applyBorder="1" applyAlignment="1">
      <alignment vertical="center"/>
    </xf>
    <xf numFmtId="170" fontId="29" fillId="0" borderId="0" xfId="0" applyNumberFormat="1" applyFont="1" applyAlignment="1">
      <alignment vertical="center"/>
    </xf>
    <xf numFmtId="0" fontId="34" fillId="0" borderId="6" xfId="0" applyFont="1" applyBorder="1" applyAlignment="1">
      <alignment horizontal="center" vertical="center"/>
    </xf>
    <xf numFmtId="3" fontId="40" fillId="0" borderId="6" xfId="0" applyNumberFormat="1" applyFont="1" applyBorder="1" applyAlignment="1">
      <alignment vertical="center"/>
    </xf>
    <xf numFmtId="0" fontId="40" fillId="0" borderId="6" xfId="28" applyNumberFormat="1" applyFont="1" applyFill="1" applyBorder="1" applyAlignment="1">
      <alignment vertical="center" wrapText="1"/>
    </xf>
    <xf numFmtId="0" fontId="41" fillId="0" borderId="6" xfId="34" applyNumberFormat="1" applyBorder="1" applyAlignment="1">
      <alignment vertical="center" wrapText="1"/>
    </xf>
    <xf numFmtId="0" fontId="40" fillId="0" borderId="6" xfId="0" applyFont="1" applyBorder="1" applyAlignment="1">
      <alignment vertical="center" wrapText="1"/>
    </xf>
    <xf numFmtId="170" fontId="29" fillId="0" borderId="5" xfId="10" applyNumberFormat="1" applyFont="1" applyFill="1" applyBorder="1" applyAlignment="1">
      <alignment vertical="center"/>
    </xf>
    <xf numFmtId="14" fontId="34" fillId="10" borderId="0" xfId="0" applyNumberFormat="1" applyFont="1" applyFill="1" applyAlignment="1">
      <alignment vertical="center"/>
    </xf>
    <xf numFmtId="9" fontId="40" fillId="0" borderId="6" xfId="28" applyFont="1" applyFill="1" applyBorder="1" applyAlignment="1">
      <alignment vertical="center" wrapText="1"/>
    </xf>
    <xf numFmtId="9" fontId="41" fillId="0" borderId="6" xfId="34" applyNumberFormat="1" applyFill="1" applyBorder="1" applyAlignment="1">
      <alignment vertical="center" wrapText="1"/>
    </xf>
    <xf numFmtId="0" fontId="44" fillId="0" borderId="22" xfId="0" applyFont="1" applyBorder="1" applyAlignment="1">
      <alignment horizontal="left" vertical="center" wrapText="1"/>
    </xf>
    <xf numFmtId="0" fontId="44" fillId="0" borderId="16" xfId="0" applyFont="1" applyBorder="1" applyAlignment="1">
      <alignment horizontal="left" vertical="center" wrapText="1"/>
    </xf>
    <xf numFmtId="0" fontId="45" fillId="0" borderId="28" xfId="0" applyFont="1" applyBorder="1" applyAlignment="1">
      <alignment horizontal="left" vertical="center" wrapText="1"/>
    </xf>
    <xf numFmtId="0" fontId="43" fillId="13" borderId="23" xfId="22" applyFont="1" applyFill="1" applyBorder="1" applyAlignment="1">
      <alignment horizontal="center" vertical="center" wrapText="1"/>
    </xf>
    <xf numFmtId="0" fontId="43" fillId="13" borderId="5" xfId="22" applyFont="1" applyFill="1" applyBorder="1" applyAlignment="1">
      <alignment horizontal="center" vertical="center" wrapText="1"/>
    </xf>
    <xf numFmtId="0" fontId="0" fillId="0" borderId="4" xfId="0" applyBorder="1"/>
    <xf numFmtId="0" fontId="0" fillId="0" borderId="13" xfId="0" applyBorder="1"/>
    <xf numFmtId="0" fontId="0" fillId="0" borderId="23" xfId="0" applyBorder="1"/>
    <xf numFmtId="0" fontId="0" fillId="0" borderId="5" xfId="0" applyBorder="1"/>
    <xf numFmtId="14" fontId="0" fillId="0" borderId="14" xfId="0" applyNumberFormat="1" applyBorder="1"/>
    <xf numFmtId="0" fontId="41" fillId="0" borderId="0" xfId="34" applyFill="1" applyAlignment="1">
      <alignment wrapText="1"/>
    </xf>
    <xf numFmtId="167" fontId="29" fillId="0" borderId="6" xfId="10" applyFont="1" applyBorder="1" applyAlignment="1">
      <alignment vertical="center"/>
    </xf>
    <xf numFmtId="167" fontId="29" fillId="0" borderId="5" xfId="10" applyFont="1" applyBorder="1" applyAlignment="1">
      <alignment vertical="center"/>
    </xf>
    <xf numFmtId="14" fontId="0" fillId="0" borderId="13" xfId="0" applyNumberFormat="1" applyBorder="1"/>
    <xf numFmtId="0" fontId="47" fillId="0" borderId="6" xfId="28" applyNumberFormat="1" applyFont="1" applyFill="1" applyBorder="1" applyAlignment="1">
      <alignment vertical="center" wrapText="1"/>
    </xf>
    <xf numFmtId="9" fontId="46" fillId="0" borderId="6" xfId="28" applyFont="1" applyFill="1" applyBorder="1" applyAlignment="1">
      <alignment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9" fillId="0" borderId="32" xfId="22" applyFont="1" applyBorder="1" applyAlignment="1">
      <alignment horizontal="center" vertical="center" wrapText="1"/>
    </xf>
    <xf numFmtId="0" fontId="39" fillId="0" borderId="33" xfId="22" applyFont="1" applyBorder="1" applyAlignment="1">
      <alignment horizontal="center" vertical="center" wrapText="1"/>
    </xf>
    <xf numFmtId="0" fontId="39"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3" xfId="0" applyFont="1" applyBorder="1" applyAlignment="1">
      <alignment horizontal="center" vertical="center"/>
    </xf>
    <xf numFmtId="0" fontId="34" fillId="0" borderId="54" xfId="0" applyFont="1" applyBorder="1" applyAlignment="1">
      <alignment horizontal="center" vertical="center"/>
    </xf>
    <xf numFmtId="14" fontId="34" fillId="0" borderId="35" xfId="0" applyNumberFormat="1" applyFont="1" applyBorder="1" applyAlignment="1">
      <alignment horizontal="center" vertical="center"/>
    </xf>
    <xf numFmtId="0" fontId="34" fillId="0" borderId="37"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9" fontId="27" fillId="0" borderId="19" xfId="22" applyNumberFormat="1"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26" fillId="0" borderId="13" xfId="22" applyNumberFormat="1" applyFont="1" applyBorder="1" applyAlignment="1">
      <alignment horizontal="left" vertical="center" wrapText="1"/>
    </xf>
    <xf numFmtId="9" fontId="26" fillId="0" borderId="6" xfId="28"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46" fillId="0" borderId="6" xfId="30" applyFont="1" applyFill="1" applyBorder="1" applyAlignment="1" applyProtection="1">
      <alignment horizontal="justify" vertical="top" wrapText="1"/>
    </xf>
    <xf numFmtId="9" fontId="46" fillId="0" borderId="5" xfId="30" applyFont="1" applyFill="1" applyBorder="1" applyAlignment="1" applyProtection="1">
      <alignment horizontal="justify" vertical="top"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13" xfId="22" applyNumberFormat="1" applyFont="1" applyBorder="1" applyAlignment="1">
      <alignment vertical="center" wrapText="1"/>
    </xf>
    <xf numFmtId="0" fontId="29" fillId="0" borderId="23" xfId="0" applyFont="1" applyBorder="1" applyAlignment="1">
      <alignment vertical="center" wrapText="1"/>
    </xf>
    <xf numFmtId="9" fontId="26" fillId="0" borderId="5" xfId="28" applyFont="1" applyFill="1" applyBorder="1" applyAlignment="1">
      <alignment horizontal="center" vertical="center" wrapText="1"/>
    </xf>
    <xf numFmtId="0" fontId="27" fillId="2" borderId="47" xfId="22" applyFont="1" applyFill="1" applyBorder="1" applyAlignment="1">
      <alignment horizontal="center" vertical="center" wrapText="1"/>
    </xf>
    <xf numFmtId="0" fontId="27" fillId="2" borderId="45" xfId="22" applyFont="1" applyFill="1" applyBorder="1" applyAlignment="1">
      <alignment horizontal="center"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41" fillId="0" borderId="29" xfId="34" applyNumberFormat="1" applyFill="1" applyBorder="1" applyAlignment="1">
      <alignment horizontal="center" vertical="center" wrapText="1"/>
    </xf>
    <xf numFmtId="9" fontId="41" fillId="0" borderId="7" xfId="34" applyNumberFormat="1" applyFill="1" applyBorder="1" applyAlignment="1">
      <alignment horizontal="center" vertical="center" wrapText="1"/>
    </xf>
    <xf numFmtId="9" fontId="41" fillId="0" borderId="59" xfId="34" applyNumberFormat="1" applyFill="1" applyBorder="1" applyAlignment="1">
      <alignment horizontal="center" vertical="center" wrapText="1"/>
    </xf>
    <xf numFmtId="9" fontId="41" fillId="0" borderId="15" xfId="34" applyNumberFormat="1" applyFill="1" applyBorder="1" applyAlignment="1">
      <alignment horizontal="center" vertical="center" wrapText="1"/>
    </xf>
    <xf numFmtId="9" fontId="41" fillId="0" borderId="10" xfId="34" applyNumberFormat="1" applyFill="1" applyBorder="1" applyAlignment="1">
      <alignment horizontal="center" vertical="center" wrapText="1"/>
    </xf>
    <xf numFmtId="9" fontId="41" fillId="0" borderId="60" xfId="34" applyNumberForma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9" fontId="29" fillId="0" borderId="29" xfId="22"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8"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9" fontId="27" fillId="0" borderId="3" xfId="28" applyFont="1" applyFill="1" applyBorder="1" applyAlignment="1">
      <alignment horizontal="center" vertical="center" wrapText="1"/>
    </xf>
    <xf numFmtId="9" fontId="27" fillId="0" borderId="19" xfId="28" applyFont="1" applyFill="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40" fillId="0" borderId="6" xfId="30" applyFont="1" applyFill="1" applyBorder="1" applyAlignment="1" applyProtection="1">
      <alignment horizontal="center" vertical="center" wrapText="1"/>
    </xf>
    <xf numFmtId="9" fontId="40" fillId="0" borderId="5" xfId="30" applyFont="1" applyFill="1" applyBorder="1" applyAlignment="1" applyProtection="1">
      <alignment horizontal="center"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42" fillId="0" borderId="20" xfId="22" applyFont="1" applyBorder="1" applyAlignment="1">
      <alignment horizontal="center" vertical="center" wrapText="1"/>
    </xf>
    <xf numFmtId="0" fontId="42" fillId="0" borderId="13" xfId="22" applyFont="1" applyBorder="1" applyAlignment="1">
      <alignment horizontal="center" vertical="center" wrapText="1"/>
    </xf>
    <xf numFmtId="0" fontId="42" fillId="0" borderId="23" xfId="22" applyFont="1" applyBorder="1" applyAlignment="1">
      <alignment horizontal="center" vertical="center" wrapText="1"/>
    </xf>
    <xf numFmtId="0" fontId="43" fillId="0" borderId="21" xfId="22" applyFont="1" applyBorder="1" applyAlignment="1">
      <alignment horizontal="center" vertical="center"/>
    </xf>
    <xf numFmtId="0" fontId="43" fillId="0" borderId="6" xfId="22" applyFont="1" applyBorder="1" applyAlignment="1">
      <alignment horizontal="center" vertical="center"/>
    </xf>
    <xf numFmtId="0" fontId="43" fillId="0" borderId="6" xfId="22" applyFont="1" applyBorder="1" applyAlignment="1">
      <alignment horizontal="center" vertical="center" wrapText="1"/>
    </xf>
    <xf numFmtId="0" fontId="43" fillId="0" borderId="5" xfId="22" applyFont="1" applyBorder="1" applyAlignment="1">
      <alignment horizontal="center" vertical="center" wrapText="1"/>
    </xf>
    <xf numFmtId="0" fontId="43" fillId="13" borderId="49" xfId="22" applyFont="1" applyFill="1" applyBorder="1" applyAlignment="1">
      <alignment horizontal="center" vertical="center" wrapText="1"/>
    </xf>
    <xf numFmtId="0" fontId="43" fillId="13" borderId="42" xfId="22" applyFont="1" applyFill="1" applyBorder="1" applyAlignment="1">
      <alignment horizontal="center" vertical="center" wrapText="1"/>
    </xf>
    <xf numFmtId="0" fontId="43" fillId="13" borderId="50" xfId="22"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0" fillId="0" borderId="15" xfId="0" applyBorder="1" applyAlignment="1">
      <alignment horizontal="left" wrapText="1"/>
    </xf>
    <xf numFmtId="0" fontId="0" fillId="0" borderId="10" xfId="0" applyBorder="1" applyAlignment="1">
      <alignment horizontal="left" wrapText="1"/>
    </xf>
    <xf numFmtId="0" fontId="0" fillId="0" borderId="60" xfId="0" applyBorder="1" applyAlignment="1">
      <alignment horizontal="left"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43" fillId="13" borderId="5" xfId="22" applyFont="1" applyFill="1" applyBorder="1" applyAlignment="1">
      <alignment horizontal="center" vertical="center" wrapText="1"/>
    </xf>
    <xf numFmtId="0" fontId="43" fillId="13" borderId="28" xfId="22"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36BC74-00B2-4B88-B7BD-E71987A63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ABF8B69-76A4-422F-ADA2-3485AF830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89647</xdr:colOff>
      <xdr:row>16</xdr:row>
      <xdr:rowOff>22412</xdr:rowOff>
    </xdr:from>
    <xdr:to>
      <xdr:col>3</xdr:col>
      <xdr:colOff>61122</xdr:colOff>
      <xdr:row>16</xdr:row>
      <xdr:rowOff>694764</xdr:rowOff>
    </xdr:to>
    <xdr:pic>
      <xdr:nvPicPr>
        <xdr:cNvPr id="3" name="Imagen 2">
          <a:extLst>
            <a:ext uri="{FF2B5EF4-FFF2-40B4-BE49-F238E27FC236}">
              <a16:creationId xmlns:a16="http://schemas.microsoft.com/office/drawing/2014/main" id="{627142AF-8EA0-43C1-BC36-7176A0D101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6059" y="8258736"/>
          <a:ext cx="733475" cy="672352"/>
        </a:xfrm>
        <a:prstGeom prst="rect">
          <a:avLst/>
        </a:prstGeom>
      </xdr:spPr>
    </xdr:pic>
    <xdr:clientData/>
  </xdr:twoCellAnchor>
  <xdr:twoCellAnchor editAs="oneCell">
    <xdr:from>
      <xdr:col>12</xdr:col>
      <xdr:colOff>638735</xdr:colOff>
      <xdr:row>16</xdr:row>
      <xdr:rowOff>100853</xdr:rowOff>
    </xdr:from>
    <xdr:to>
      <xdr:col>13</xdr:col>
      <xdr:colOff>688730</xdr:colOff>
      <xdr:row>16</xdr:row>
      <xdr:rowOff>662906</xdr:rowOff>
    </xdr:to>
    <xdr:pic>
      <xdr:nvPicPr>
        <xdr:cNvPr id="5" name="Imagen 4">
          <a:extLst>
            <a:ext uri="{FF2B5EF4-FFF2-40B4-BE49-F238E27FC236}">
              <a16:creationId xmlns:a16="http://schemas.microsoft.com/office/drawing/2014/main" id="{17D09F85-8B3E-4CF2-94F9-5C82CEA6F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36470" y="8337177"/>
          <a:ext cx="924054" cy="5620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2" name="Picture 47">
          <a:extLst>
            <a:ext uri="{FF2B5EF4-FFF2-40B4-BE49-F238E27FC236}">
              <a16:creationId xmlns:a16="http://schemas.microsoft.com/office/drawing/2014/main" id="{3EDD2F12-8CA9-42B1-9CF7-B8724DC48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93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my.sharepoint.com/:f:/g/personal/ecastaneda_sdmujer_gov_co/ErVQuTHVJz1KoCIlVbb-h3YBE1rhppDLzw-X3B0lfIpGeQ?e=E8kqIW" TargetMode="External"/><Relationship Id="rId7" Type="http://schemas.openxmlformats.org/officeDocument/2006/relationships/customProperty" Target="../customProperty4.bin"/><Relationship Id="rId2" Type="http://schemas.openxmlformats.org/officeDocument/2006/relationships/hyperlink" Target="https://secretariadistritald-my.sharepoint.com/:f:/g/personal/ecastaneda_sdmujer_gov_co/EmWsr8Pf54xPnkT_akaZ0f4BatgY7mDrFTnqJzt8Pmdnhg?e=QKy7P3" TargetMode="External"/><Relationship Id="rId1" Type="http://schemas.openxmlformats.org/officeDocument/2006/relationships/hyperlink" Target="https://secretariadistritald-my.sharepoint.com/:f:/g/personal/ecastaneda_sdmujer_gov_co/EmItSyebmxJCjcaggOIB2P8Bae5WmYS48FqQnAJFAvqkxg?e=KiVvqJ" TargetMode="External"/><Relationship Id="rId6" Type="http://schemas.openxmlformats.org/officeDocument/2006/relationships/customProperty" Target="../customProperty3.bin"/><Relationship Id="rId5" Type="http://schemas.openxmlformats.org/officeDocument/2006/relationships/printerSettings" Target="../printerSettings/printerSettings2.bin"/><Relationship Id="rId10" Type="http://schemas.openxmlformats.org/officeDocument/2006/relationships/comments" Target="../comments1.xml"/><Relationship Id="rId4" Type="http://schemas.openxmlformats.org/officeDocument/2006/relationships/hyperlink" Target="https://secretariadistritald-my.sharepoint.com/:f:/g/personal/ecastaneda_sdmujer_gov_co/EuTs6Ahb3-lLtPfIe68gZ6sBIr_JLvJ_tjGS8uL8z37zMg?e=TD57xK"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my.sharepoint.com/:f:/g/personal/ecastaneda_sdmujer_gov_co/EiWv-C_RGI9KpNo6efFEom4BH9STxafyhSbBiHc3svqgWw?e=JVnD6h" TargetMode="External"/><Relationship Id="rId7" Type="http://schemas.openxmlformats.org/officeDocument/2006/relationships/drawing" Target="../drawings/drawing2.xml"/><Relationship Id="rId2" Type="http://schemas.openxmlformats.org/officeDocument/2006/relationships/hyperlink" Target="https://secretariadistritald-my.sharepoint.com/:f:/g/personal/ecastaneda_sdmujer_gov_co/EiWv-C_RGI9KpNo6efFEom4BH9STxafyhSbBiHc3svqgWw?e=JVnD6h" TargetMode="External"/><Relationship Id="rId1" Type="http://schemas.openxmlformats.org/officeDocument/2006/relationships/hyperlink" Target="https://secretariadistritald-my.sharepoint.com/:f:/g/personal/ecastaneda_sdmujer_gov_co/Eh36LewqagpCpyWXrBoi6HgBL8iN4iALUTamFH_tZnI-2g?e=uOCDAa"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4" Type="http://schemas.openxmlformats.org/officeDocument/2006/relationships/printerSettings" Target="../printerSettings/printerSettings3.bin"/><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bin"/><Relationship Id="rId7" Type="http://schemas.openxmlformats.org/officeDocument/2006/relationships/vmlDrawing" Target="../drawings/vmlDrawing3.vml"/><Relationship Id="rId2" Type="http://schemas.openxmlformats.org/officeDocument/2006/relationships/hyperlink" Target="https://secretariadistritald-my.sharepoint.com/:f:/g/personal/ecastaneda_sdmujer_gov_co/EtPLnAp_G7NNuncWR91VZYcB7svkuvObORmL1FAUTvzkYQ?e=a35y5W" TargetMode="External"/><Relationship Id="rId1" Type="http://schemas.openxmlformats.org/officeDocument/2006/relationships/hyperlink" Target="https://secretariadistritald-my.sharepoint.com/:f:/g/personal/ecastaneda_sdmujer_gov_co/Ej5Ya3AzHqhGudIcNAB7JEIBJZKdadr4ockZ6rEEISNtjQ?e=qVcqvw" TargetMode="External"/><Relationship Id="rId6" Type="http://schemas.openxmlformats.org/officeDocument/2006/relationships/drawing" Target="../drawings/drawing3.xml"/><Relationship Id="rId5" Type="http://schemas.openxmlformats.org/officeDocument/2006/relationships/customProperty" Target="../customProperty8.bin"/><Relationship Id="rId4" Type="http://schemas.openxmlformats.org/officeDocument/2006/relationships/customProperty" Target="../customProperty7.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secretariadistritald-my.sharepoint.com/:f:/g/personal/ecastaneda_sdmujer_gov_co/Ej5Ya3AzHqhGudIcNAB7JEIBJZKdadr4ockZ6rEEISNtjQ?e=hgsi84" TargetMode="External"/><Relationship Id="rId7" Type="http://schemas.openxmlformats.org/officeDocument/2006/relationships/drawing" Target="../drawings/drawing4.xml"/><Relationship Id="rId2" Type="http://schemas.openxmlformats.org/officeDocument/2006/relationships/hyperlink" Target="https://secretariadistritald-my.sharepoint.com/:f:/g/personal/ecastaneda_sdmujer_gov_co/EmItSyebmxJCjcaggOIB2P8Bae5WmYS48FqQnAJFAvqkxg?e=tIdn6R" TargetMode="External"/><Relationship Id="rId1" Type="http://schemas.openxmlformats.org/officeDocument/2006/relationships/hyperlink" Target="https://secretariadistritald-my.sharepoint.com/:f:/g/personal/ecastaneda_sdmujer_gov_co/ErpQsQMX2LRDpZhntEF8DYgBtEJZznu_VQ4DYB4qGGbNoQ?e=VCQ8ws" TargetMode="External"/><Relationship Id="rId6" Type="http://schemas.openxmlformats.org/officeDocument/2006/relationships/customProperty" Target="../customProperty10.bin"/><Relationship Id="rId5" Type="http://schemas.openxmlformats.org/officeDocument/2006/relationships/customProperty" Target="../customProperty9.bin"/><Relationship Id="rId4" Type="http://schemas.openxmlformats.org/officeDocument/2006/relationships/printerSettings" Target="../printerSettings/printerSettings5.bin"/><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customProperty" Target="../customProperty12.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customProperty" Target="../customProperty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sheetPr>
  <dimension ref="A1:B74"/>
  <sheetViews>
    <sheetView topLeftCell="A40" zoomScale="90" zoomScaleNormal="90" workbookViewId="0">
      <selection activeCell="A54" sqref="A1:XFD1048576"/>
    </sheetView>
  </sheetViews>
  <sheetFormatPr defaultColWidth="10.85546875" defaultRowHeight="14.25"/>
  <cols>
    <col min="1" max="1" width="72" style="94" bestFit="1" customWidth="1"/>
    <col min="2" max="2" width="78.5703125" style="94" customWidth="1"/>
    <col min="3" max="3" width="10.85546875" style="94"/>
    <col min="4" max="4" width="31.140625" style="94" customWidth="1"/>
    <col min="5" max="5" width="70.140625" style="94" customWidth="1"/>
    <col min="6" max="6" width="17.42578125" style="94" customWidth="1"/>
    <col min="7" max="8" width="21.85546875" style="94" customWidth="1"/>
    <col min="9" max="9" width="19.42578125" style="94" customWidth="1"/>
    <col min="10" max="10" width="42" style="94" customWidth="1"/>
    <col min="11" max="256" width="10.85546875" style="94"/>
    <col min="257" max="257" width="72" style="94" bestFit="1" customWidth="1"/>
    <col min="258" max="258" width="78.5703125" style="94" customWidth="1"/>
    <col min="259" max="259" width="10.85546875" style="94"/>
    <col min="260" max="260" width="31.140625" style="94" customWidth="1"/>
    <col min="261" max="261" width="70.140625" style="94" customWidth="1"/>
    <col min="262" max="262" width="17.42578125" style="94" customWidth="1"/>
    <col min="263" max="264" width="21.85546875" style="94" customWidth="1"/>
    <col min="265" max="265" width="19.42578125" style="94" customWidth="1"/>
    <col min="266" max="266" width="42" style="94" customWidth="1"/>
    <col min="267" max="512" width="10.85546875" style="94"/>
    <col min="513" max="513" width="72" style="94" bestFit="1" customWidth="1"/>
    <col min="514" max="514" width="78.5703125" style="94" customWidth="1"/>
    <col min="515" max="515" width="10.85546875" style="94"/>
    <col min="516" max="516" width="31.140625" style="94" customWidth="1"/>
    <col min="517" max="517" width="70.140625" style="94" customWidth="1"/>
    <col min="518" max="518" width="17.42578125" style="94" customWidth="1"/>
    <col min="519" max="520" width="21.85546875" style="94" customWidth="1"/>
    <col min="521" max="521" width="19.42578125" style="94" customWidth="1"/>
    <col min="522" max="522" width="42" style="94" customWidth="1"/>
    <col min="523" max="768" width="10.85546875" style="94"/>
    <col min="769" max="769" width="72" style="94" bestFit="1" customWidth="1"/>
    <col min="770" max="770" width="78.5703125" style="94" customWidth="1"/>
    <col min="771" max="771" width="10.85546875" style="94"/>
    <col min="772" max="772" width="31.140625" style="94" customWidth="1"/>
    <col min="773" max="773" width="70.140625" style="94" customWidth="1"/>
    <col min="774" max="774" width="17.42578125" style="94" customWidth="1"/>
    <col min="775" max="776" width="21.85546875" style="94" customWidth="1"/>
    <col min="777" max="777" width="19.42578125" style="94" customWidth="1"/>
    <col min="778" max="778" width="42" style="94" customWidth="1"/>
    <col min="779" max="1024" width="10.85546875" style="94"/>
    <col min="1025" max="1025" width="72" style="94" bestFit="1" customWidth="1"/>
    <col min="1026" max="1026" width="78.5703125" style="94" customWidth="1"/>
    <col min="1027" max="1027" width="10.85546875" style="94"/>
    <col min="1028" max="1028" width="31.140625" style="94" customWidth="1"/>
    <col min="1029" max="1029" width="70.140625" style="94" customWidth="1"/>
    <col min="1030" max="1030" width="17.42578125" style="94" customWidth="1"/>
    <col min="1031" max="1032" width="21.85546875" style="94" customWidth="1"/>
    <col min="1033" max="1033" width="19.42578125" style="94" customWidth="1"/>
    <col min="1034" max="1034" width="42" style="94" customWidth="1"/>
    <col min="1035" max="1280" width="10.85546875" style="94"/>
    <col min="1281" max="1281" width="72" style="94" bestFit="1" customWidth="1"/>
    <col min="1282" max="1282" width="78.5703125" style="94" customWidth="1"/>
    <col min="1283" max="1283" width="10.85546875" style="94"/>
    <col min="1284" max="1284" width="31.140625" style="94" customWidth="1"/>
    <col min="1285" max="1285" width="70.140625" style="94" customWidth="1"/>
    <col min="1286" max="1286" width="17.42578125" style="94" customWidth="1"/>
    <col min="1287" max="1288" width="21.85546875" style="94" customWidth="1"/>
    <col min="1289" max="1289" width="19.42578125" style="94" customWidth="1"/>
    <col min="1290" max="1290" width="42" style="94" customWidth="1"/>
    <col min="1291" max="1536" width="10.85546875" style="94"/>
    <col min="1537" max="1537" width="72" style="94" bestFit="1" customWidth="1"/>
    <col min="1538" max="1538" width="78.5703125" style="94" customWidth="1"/>
    <col min="1539" max="1539" width="10.85546875" style="94"/>
    <col min="1540" max="1540" width="31.140625" style="94" customWidth="1"/>
    <col min="1541" max="1541" width="70.140625" style="94" customWidth="1"/>
    <col min="1542" max="1542" width="17.42578125" style="94" customWidth="1"/>
    <col min="1543" max="1544" width="21.85546875" style="94" customWidth="1"/>
    <col min="1545" max="1545" width="19.42578125" style="94" customWidth="1"/>
    <col min="1546" max="1546" width="42" style="94" customWidth="1"/>
    <col min="1547" max="1792" width="10.85546875" style="94"/>
    <col min="1793" max="1793" width="72" style="94" bestFit="1" customWidth="1"/>
    <col min="1794" max="1794" width="78.5703125" style="94" customWidth="1"/>
    <col min="1795" max="1795" width="10.85546875" style="94"/>
    <col min="1796" max="1796" width="31.140625" style="94" customWidth="1"/>
    <col min="1797" max="1797" width="70.140625" style="94" customWidth="1"/>
    <col min="1798" max="1798" width="17.42578125" style="94" customWidth="1"/>
    <col min="1799" max="1800" width="21.85546875" style="94" customWidth="1"/>
    <col min="1801" max="1801" width="19.42578125" style="94" customWidth="1"/>
    <col min="1802" max="1802" width="42" style="94" customWidth="1"/>
    <col min="1803" max="2048" width="10.85546875" style="94"/>
    <col min="2049" max="2049" width="72" style="94" bestFit="1" customWidth="1"/>
    <col min="2050" max="2050" width="78.5703125" style="94" customWidth="1"/>
    <col min="2051" max="2051" width="10.85546875" style="94"/>
    <col min="2052" max="2052" width="31.140625" style="94" customWidth="1"/>
    <col min="2053" max="2053" width="70.140625" style="94" customWidth="1"/>
    <col min="2054" max="2054" width="17.42578125" style="94" customWidth="1"/>
    <col min="2055" max="2056" width="21.85546875" style="94" customWidth="1"/>
    <col min="2057" max="2057" width="19.42578125" style="94" customWidth="1"/>
    <col min="2058" max="2058" width="42" style="94" customWidth="1"/>
    <col min="2059" max="2304" width="10.85546875" style="94"/>
    <col min="2305" max="2305" width="72" style="94" bestFit="1" customWidth="1"/>
    <col min="2306" max="2306" width="78.5703125" style="94" customWidth="1"/>
    <col min="2307" max="2307" width="10.85546875" style="94"/>
    <col min="2308" max="2308" width="31.140625" style="94" customWidth="1"/>
    <col min="2309" max="2309" width="70.140625" style="94" customWidth="1"/>
    <col min="2310" max="2310" width="17.42578125" style="94" customWidth="1"/>
    <col min="2311" max="2312" width="21.85546875" style="94" customWidth="1"/>
    <col min="2313" max="2313" width="19.42578125" style="94" customWidth="1"/>
    <col min="2314" max="2314" width="42" style="94" customWidth="1"/>
    <col min="2315" max="2560" width="10.85546875" style="94"/>
    <col min="2561" max="2561" width="72" style="94" bestFit="1" customWidth="1"/>
    <col min="2562" max="2562" width="78.5703125" style="94" customWidth="1"/>
    <col min="2563" max="2563" width="10.85546875" style="94"/>
    <col min="2564" max="2564" width="31.140625" style="94" customWidth="1"/>
    <col min="2565" max="2565" width="70.140625" style="94" customWidth="1"/>
    <col min="2566" max="2566" width="17.42578125" style="94" customWidth="1"/>
    <col min="2567" max="2568" width="21.85546875" style="94" customWidth="1"/>
    <col min="2569" max="2569" width="19.42578125" style="94" customWidth="1"/>
    <col min="2570" max="2570" width="42" style="94" customWidth="1"/>
    <col min="2571" max="2816" width="10.85546875" style="94"/>
    <col min="2817" max="2817" width="72" style="94" bestFit="1" customWidth="1"/>
    <col min="2818" max="2818" width="78.5703125" style="94" customWidth="1"/>
    <col min="2819" max="2819" width="10.85546875" style="94"/>
    <col min="2820" max="2820" width="31.140625" style="94" customWidth="1"/>
    <col min="2821" max="2821" width="70.140625" style="94" customWidth="1"/>
    <col min="2822" max="2822" width="17.42578125" style="94" customWidth="1"/>
    <col min="2823" max="2824" width="21.85546875" style="94" customWidth="1"/>
    <col min="2825" max="2825" width="19.42578125" style="94" customWidth="1"/>
    <col min="2826" max="2826" width="42" style="94" customWidth="1"/>
    <col min="2827" max="3072" width="10.85546875" style="94"/>
    <col min="3073" max="3073" width="72" style="94" bestFit="1" customWidth="1"/>
    <col min="3074" max="3074" width="78.5703125" style="94" customWidth="1"/>
    <col min="3075" max="3075" width="10.85546875" style="94"/>
    <col min="3076" max="3076" width="31.140625" style="94" customWidth="1"/>
    <col min="3077" max="3077" width="70.140625" style="94" customWidth="1"/>
    <col min="3078" max="3078" width="17.42578125" style="94" customWidth="1"/>
    <col min="3079" max="3080" width="21.85546875" style="94" customWidth="1"/>
    <col min="3081" max="3081" width="19.42578125" style="94" customWidth="1"/>
    <col min="3082" max="3082" width="42" style="94" customWidth="1"/>
    <col min="3083" max="3328" width="10.85546875" style="94"/>
    <col min="3329" max="3329" width="72" style="94" bestFit="1" customWidth="1"/>
    <col min="3330" max="3330" width="78.5703125" style="94" customWidth="1"/>
    <col min="3331" max="3331" width="10.85546875" style="94"/>
    <col min="3332" max="3332" width="31.140625" style="94" customWidth="1"/>
    <col min="3333" max="3333" width="70.140625" style="94" customWidth="1"/>
    <col min="3334" max="3334" width="17.42578125" style="94" customWidth="1"/>
    <col min="3335" max="3336" width="21.85546875" style="94" customWidth="1"/>
    <col min="3337" max="3337" width="19.42578125" style="94" customWidth="1"/>
    <col min="3338" max="3338" width="42" style="94" customWidth="1"/>
    <col min="3339" max="3584" width="10.85546875" style="94"/>
    <col min="3585" max="3585" width="72" style="94" bestFit="1" customWidth="1"/>
    <col min="3586" max="3586" width="78.5703125" style="94" customWidth="1"/>
    <col min="3587" max="3587" width="10.85546875" style="94"/>
    <col min="3588" max="3588" width="31.140625" style="94" customWidth="1"/>
    <col min="3589" max="3589" width="70.140625" style="94" customWidth="1"/>
    <col min="3590" max="3590" width="17.42578125" style="94" customWidth="1"/>
    <col min="3591" max="3592" width="21.85546875" style="94" customWidth="1"/>
    <col min="3593" max="3593" width="19.42578125" style="94" customWidth="1"/>
    <col min="3594" max="3594" width="42" style="94" customWidth="1"/>
    <col min="3595" max="3840" width="10.85546875" style="94"/>
    <col min="3841" max="3841" width="72" style="94" bestFit="1" customWidth="1"/>
    <col min="3842" max="3842" width="78.5703125" style="94" customWidth="1"/>
    <col min="3843" max="3843" width="10.85546875" style="94"/>
    <col min="3844" max="3844" width="31.140625" style="94" customWidth="1"/>
    <col min="3845" max="3845" width="70.140625" style="94" customWidth="1"/>
    <col min="3846" max="3846" width="17.42578125" style="94" customWidth="1"/>
    <col min="3847" max="3848" width="21.85546875" style="94" customWidth="1"/>
    <col min="3849" max="3849" width="19.42578125" style="94" customWidth="1"/>
    <col min="3850" max="3850" width="42" style="94" customWidth="1"/>
    <col min="3851" max="4096" width="10.85546875" style="94"/>
    <col min="4097" max="4097" width="72" style="94" bestFit="1" customWidth="1"/>
    <col min="4098" max="4098" width="78.5703125" style="94" customWidth="1"/>
    <col min="4099" max="4099" width="10.85546875" style="94"/>
    <col min="4100" max="4100" width="31.140625" style="94" customWidth="1"/>
    <col min="4101" max="4101" width="70.140625" style="94" customWidth="1"/>
    <col min="4102" max="4102" width="17.42578125" style="94" customWidth="1"/>
    <col min="4103" max="4104" width="21.85546875" style="94" customWidth="1"/>
    <col min="4105" max="4105" width="19.42578125" style="94" customWidth="1"/>
    <col min="4106" max="4106" width="42" style="94" customWidth="1"/>
    <col min="4107" max="4352" width="10.85546875" style="94"/>
    <col min="4353" max="4353" width="72" style="94" bestFit="1" customWidth="1"/>
    <col min="4354" max="4354" width="78.5703125" style="94" customWidth="1"/>
    <col min="4355" max="4355" width="10.85546875" style="94"/>
    <col min="4356" max="4356" width="31.140625" style="94" customWidth="1"/>
    <col min="4357" max="4357" width="70.140625" style="94" customWidth="1"/>
    <col min="4358" max="4358" width="17.42578125" style="94" customWidth="1"/>
    <col min="4359" max="4360" width="21.85546875" style="94" customWidth="1"/>
    <col min="4361" max="4361" width="19.42578125" style="94" customWidth="1"/>
    <col min="4362" max="4362" width="42" style="94" customWidth="1"/>
    <col min="4363" max="4608" width="10.85546875" style="94"/>
    <col min="4609" max="4609" width="72" style="94" bestFit="1" customWidth="1"/>
    <col min="4610" max="4610" width="78.5703125" style="94" customWidth="1"/>
    <col min="4611" max="4611" width="10.85546875" style="94"/>
    <col min="4612" max="4612" width="31.140625" style="94" customWidth="1"/>
    <col min="4613" max="4613" width="70.140625" style="94" customWidth="1"/>
    <col min="4614" max="4614" width="17.42578125" style="94" customWidth="1"/>
    <col min="4615" max="4616" width="21.85546875" style="94" customWidth="1"/>
    <col min="4617" max="4617" width="19.42578125" style="94" customWidth="1"/>
    <col min="4618" max="4618" width="42" style="94" customWidth="1"/>
    <col min="4619" max="4864" width="10.85546875" style="94"/>
    <col min="4865" max="4865" width="72" style="94" bestFit="1" customWidth="1"/>
    <col min="4866" max="4866" width="78.5703125" style="94" customWidth="1"/>
    <col min="4867" max="4867" width="10.85546875" style="94"/>
    <col min="4868" max="4868" width="31.140625" style="94" customWidth="1"/>
    <col min="4869" max="4869" width="70.140625" style="94" customWidth="1"/>
    <col min="4870" max="4870" width="17.42578125" style="94" customWidth="1"/>
    <col min="4871" max="4872" width="21.85546875" style="94" customWidth="1"/>
    <col min="4873" max="4873" width="19.42578125" style="94" customWidth="1"/>
    <col min="4874" max="4874" width="42" style="94" customWidth="1"/>
    <col min="4875" max="5120" width="10.85546875" style="94"/>
    <col min="5121" max="5121" width="72" style="94" bestFit="1" customWidth="1"/>
    <col min="5122" max="5122" width="78.5703125" style="94" customWidth="1"/>
    <col min="5123" max="5123" width="10.85546875" style="94"/>
    <col min="5124" max="5124" width="31.140625" style="94" customWidth="1"/>
    <col min="5125" max="5125" width="70.140625" style="94" customWidth="1"/>
    <col min="5126" max="5126" width="17.42578125" style="94" customWidth="1"/>
    <col min="5127" max="5128" width="21.85546875" style="94" customWidth="1"/>
    <col min="5129" max="5129" width="19.42578125" style="94" customWidth="1"/>
    <col min="5130" max="5130" width="42" style="94" customWidth="1"/>
    <col min="5131" max="5376" width="10.85546875" style="94"/>
    <col min="5377" max="5377" width="72" style="94" bestFit="1" customWidth="1"/>
    <col min="5378" max="5378" width="78.5703125" style="94" customWidth="1"/>
    <col min="5379" max="5379" width="10.85546875" style="94"/>
    <col min="5380" max="5380" width="31.140625" style="94" customWidth="1"/>
    <col min="5381" max="5381" width="70.140625" style="94" customWidth="1"/>
    <col min="5382" max="5382" width="17.42578125" style="94" customWidth="1"/>
    <col min="5383" max="5384" width="21.85546875" style="94" customWidth="1"/>
    <col min="5385" max="5385" width="19.42578125" style="94" customWidth="1"/>
    <col min="5386" max="5386" width="42" style="94" customWidth="1"/>
    <col min="5387" max="5632" width="10.85546875" style="94"/>
    <col min="5633" max="5633" width="72" style="94" bestFit="1" customWidth="1"/>
    <col min="5634" max="5634" width="78.5703125" style="94" customWidth="1"/>
    <col min="5635" max="5635" width="10.85546875" style="94"/>
    <col min="5636" max="5636" width="31.140625" style="94" customWidth="1"/>
    <col min="5637" max="5637" width="70.140625" style="94" customWidth="1"/>
    <col min="5638" max="5638" width="17.42578125" style="94" customWidth="1"/>
    <col min="5639" max="5640" width="21.85546875" style="94" customWidth="1"/>
    <col min="5641" max="5641" width="19.42578125" style="94" customWidth="1"/>
    <col min="5642" max="5642" width="42" style="94" customWidth="1"/>
    <col min="5643" max="5888" width="10.85546875" style="94"/>
    <col min="5889" max="5889" width="72" style="94" bestFit="1" customWidth="1"/>
    <col min="5890" max="5890" width="78.5703125" style="94" customWidth="1"/>
    <col min="5891" max="5891" width="10.85546875" style="94"/>
    <col min="5892" max="5892" width="31.140625" style="94" customWidth="1"/>
    <col min="5893" max="5893" width="70.140625" style="94" customWidth="1"/>
    <col min="5894" max="5894" width="17.42578125" style="94" customWidth="1"/>
    <col min="5895" max="5896" width="21.85546875" style="94" customWidth="1"/>
    <col min="5897" max="5897" width="19.42578125" style="94" customWidth="1"/>
    <col min="5898" max="5898" width="42" style="94" customWidth="1"/>
    <col min="5899" max="6144" width="10.85546875" style="94"/>
    <col min="6145" max="6145" width="72" style="94" bestFit="1" customWidth="1"/>
    <col min="6146" max="6146" width="78.5703125" style="94" customWidth="1"/>
    <col min="6147" max="6147" width="10.85546875" style="94"/>
    <col min="6148" max="6148" width="31.140625" style="94" customWidth="1"/>
    <col min="6149" max="6149" width="70.140625" style="94" customWidth="1"/>
    <col min="6150" max="6150" width="17.42578125" style="94" customWidth="1"/>
    <col min="6151" max="6152" width="21.85546875" style="94" customWidth="1"/>
    <col min="6153" max="6153" width="19.42578125" style="94" customWidth="1"/>
    <col min="6154" max="6154" width="42" style="94" customWidth="1"/>
    <col min="6155" max="6400" width="10.85546875" style="94"/>
    <col min="6401" max="6401" width="72" style="94" bestFit="1" customWidth="1"/>
    <col min="6402" max="6402" width="78.5703125" style="94" customWidth="1"/>
    <col min="6403" max="6403" width="10.85546875" style="94"/>
    <col min="6404" max="6404" width="31.140625" style="94" customWidth="1"/>
    <col min="6405" max="6405" width="70.140625" style="94" customWidth="1"/>
    <col min="6406" max="6406" width="17.42578125" style="94" customWidth="1"/>
    <col min="6407" max="6408" width="21.85546875" style="94" customWidth="1"/>
    <col min="6409" max="6409" width="19.42578125" style="94" customWidth="1"/>
    <col min="6410" max="6410" width="42" style="94" customWidth="1"/>
    <col min="6411" max="6656" width="10.85546875" style="94"/>
    <col min="6657" max="6657" width="72" style="94" bestFit="1" customWidth="1"/>
    <col min="6658" max="6658" width="78.5703125" style="94" customWidth="1"/>
    <col min="6659" max="6659" width="10.85546875" style="94"/>
    <col min="6660" max="6660" width="31.140625" style="94" customWidth="1"/>
    <col min="6661" max="6661" width="70.140625" style="94" customWidth="1"/>
    <col min="6662" max="6662" width="17.42578125" style="94" customWidth="1"/>
    <col min="6663" max="6664" width="21.85546875" style="94" customWidth="1"/>
    <col min="6665" max="6665" width="19.42578125" style="94" customWidth="1"/>
    <col min="6666" max="6666" width="42" style="94" customWidth="1"/>
    <col min="6667" max="6912" width="10.85546875" style="94"/>
    <col min="6913" max="6913" width="72" style="94" bestFit="1" customWidth="1"/>
    <col min="6914" max="6914" width="78.5703125" style="94" customWidth="1"/>
    <col min="6915" max="6915" width="10.85546875" style="94"/>
    <col min="6916" max="6916" width="31.140625" style="94" customWidth="1"/>
    <col min="6917" max="6917" width="70.140625" style="94" customWidth="1"/>
    <col min="6918" max="6918" width="17.42578125" style="94" customWidth="1"/>
    <col min="6919" max="6920" width="21.85546875" style="94" customWidth="1"/>
    <col min="6921" max="6921" width="19.42578125" style="94" customWidth="1"/>
    <col min="6922" max="6922" width="42" style="94" customWidth="1"/>
    <col min="6923" max="7168" width="10.85546875" style="94"/>
    <col min="7169" max="7169" width="72" style="94" bestFit="1" customWidth="1"/>
    <col min="7170" max="7170" width="78.5703125" style="94" customWidth="1"/>
    <col min="7171" max="7171" width="10.85546875" style="94"/>
    <col min="7172" max="7172" width="31.140625" style="94" customWidth="1"/>
    <col min="7173" max="7173" width="70.140625" style="94" customWidth="1"/>
    <col min="7174" max="7174" width="17.42578125" style="94" customWidth="1"/>
    <col min="7175" max="7176" width="21.85546875" style="94" customWidth="1"/>
    <col min="7177" max="7177" width="19.42578125" style="94" customWidth="1"/>
    <col min="7178" max="7178" width="42" style="94" customWidth="1"/>
    <col min="7179" max="7424" width="10.85546875" style="94"/>
    <col min="7425" max="7425" width="72" style="94" bestFit="1" customWidth="1"/>
    <col min="7426" max="7426" width="78.5703125" style="94" customWidth="1"/>
    <col min="7427" max="7427" width="10.85546875" style="94"/>
    <col min="7428" max="7428" width="31.140625" style="94" customWidth="1"/>
    <col min="7429" max="7429" width="70.140625" style="94" customWidth="1"/>
    <col min="7430" max="7430" width="17.42578125" style="94" customWidth="1"/>
    <col min="7431" max="7432" width="21.85546875" style="94" customWidth="1"/>
    <col min="7433" max="7433" width="19.42578125" style="94" customWidth="1"/>
    <col min="7434" max="7434" width="42" style="94" customWidth="1"/>
    <col min="7435" max="7680" width="10.85546875" style="94"/>
    <col min="7681" max="7681" width="72" style="94" bestFit="1" customWidth="1"/>
    <col min="7682" max="7682" width="78.5703125" style="94" customWidth="1"/>
    <col min="7683" max="7683" width="10.85546875" style="94"/>
    <col min="7684" max="7684" width="31.140625" style="94" customWidth="1"/>
    <col min="7685" max="7685" width="70.140625" style="94" customWidth="1"/>
    <col min="7686" max="7686" width="17.42578125" style="94" customWidth="1"/>
    <col min="7687" max="7688" width="21.85546875" style="94" customWidth="1"/>
    <col min="7689" max="7689" width="19.42578125" style="94" customWidth="1"/>
    <col min="7690" max="7690" width="42" style="94" customWidth="1"/>
    <col min="7691" max="7936" width="10.85546875" style="94"/>
    <col min="7937" max="7937" width="72" style="94" bestFit="1" customWidth="1"/>
    <col min="7938" max="7938" width="78.5703125" style="94" customWidth="1"/>
    <col min="7939" max="7939" width="10.85546875" style="94"/>
    <col min="7940" max="7940" width="31.140625" style="94" customWidth="1"/>
    <col min="7941" max="7941" width="70.140625" style="94" customWidth="1"/>
    <col min="7942" max="7942" width="17.42578125" style="94" customWidth="1"/>
    <col min="7943" max="7944" width="21.85546875" style="94" customWidth="1"/>
    <col min="7945" max="7945" width="19.42578125" style="94" customWidth="1"/>
    <col min="7946" max="7946" width="42" style="94" customWidth="1"/>
    <col min="7947" max="8192" width="10.85546875" style="94"/>
    <col min="8193" max="8193" width="72" style="94" bestFit="1" customWidth="1"/>
    <col min="8194" max="8194" width="78.5703125" style="94" customWidth="1"/>
    <col min="8195" max="8195" width="10.85546875" style="94"/>
    <col min="8196" max="8196" width="31.140625" style="94" customWidth="1"/>
    <col min="8197" max="8197" width="70.140625" style="94" customWidth="1"/>
    <col min="8198" max="8198" width="17.42578125" style="94" customWidth="1"/>
    <col min="8199" max="8200" width="21.85546875" style="94" customWidth="1"/>
    <col min="8201" max="8201" width="19.42578125" style="94" customWidth="1"/>
    <col min="8202" max="8202" width="42" style="94" customWidth="1"/>
    <col min="8203" max="8448" width="10.85546875" style="94"/>
    <col min="8449" max="8449" width="72" style="94" bestFit="1" customWidth="1"/>
    <col min="8450" max="8450" width="78.5703125" style="94" customWidth="1"/>
    <col min="8451" max="8451" width="10.85546875" style="94"/>
    <col min="8452" max="8452" width="31.140625" style="94" customWidth="1"/>
    <col min="8453" max="8453" width="70.140625" style="94" customWidth="1"/>
    <col min="8454" max="8454" width="17.42578125" style="94" customWidth="1"/>
    <col min="8455" max="8456" width="21.85546875" style="94" customWidth="1"/>
    <col min="8457" max="8457" width="19.42578125" style="94" customWidth="1"/>
    <col min="8458" max="8458" width="42" style="94" customWidth="1"/>
    <col min="8459" max="8704" width="10.85546875" style="94"/>
    <col min="8705" max="8705" width="72" style="94" bestFit="1" customWidth="1"/>
    <col min="8706" max="8706" width="78.5703125" style="94" customWidth="1"/>
    <col min="8707" max="8707" width="10.85546875" style="94"/>
    <col min="8708" max="8708" width="31.140625" style="94" customWidth="1"/>
    <col min="8709" max="8709" width="70.140625" style="94" customWidth="1"/>
    <col min="8710" max="8710" width="17.42578125" style="94" customWidth="1"/>
    <col min="8711" max="8712" width="21.85546875" style="94" customWidth="1"/>
    <col min="8713" max="8713" width="19.42578125" style="94" customWidth="1"/>
    <col min="8714" max="8714" width="42" style="94" customWidth="1"/>
    <col min="8715" max="8960" width="10.85546875" style="94"/>
    <col min="8961" max="8961" width="72" style="94" bestFit="1" customWidth="1"/>
    <col min="8962" max="8962" width="78.5703125" style="94" customWidth="1"/>
    <col min="8963" max="8963" width="10.85546875" style="94"/>
    <col min="8964" max="8964" width="31.140625" style="94" customWidth="1"/>
    <col min="8965" max="8965" width="70.140625" style="94" customWidth="1"/>
    <col min="8966" max="8966" width="17.42578125" style="94" customWidth="1"/>
    <col min="8967" max="8968" width="21.85546875" style="94" customWidth="1"/>
    <col min="8969" max="8969" width="19.42578125" style="94" customWidth="1"/>
    <col min="8970" max="8970" width="42" style="94" customWidth="1"/>
    <col min="8971" max="9216" width="10.85546875" style="94"/>
    <col min="9217" max="9217" width="72" style="94" bestFit="1" customWidth="1"/>
    <col min="9218" max="9218" width="78.5703125" style="94" customWidth="1"/>
    <col min="9219" max="9219" width="10.85546875" style="94"/>
    <col min="9220" max="9220" width="31.140625" style="94" customWidth="1"/>
    <col min="9221" max="9221" width="70.140625" style="94" customWidth="1"/>
    <col min="9222" max="9222" width="17.42578125" style="94" customWidth="1"/>
    <col min="9223" max="9224" width="21.85546875" style="94" customWidth="1"/>
    <col min="9225" max="9225" width="19.42578125" style="94" customWidth="1"/>
    <col min="9226" max="9226" width="42" style="94" customWidth="1"/>
    <col min="9227" max="9472" width="10.85546875" style="94"/>
    <col min="9473" max="9473" width="72" style="94" bestFit="1" customWidth="1"/>
    <col min="9474" max="9474" width="78.5703125" style="94" customWidth="1"/>
    <col min="9475" max="9475" width="10.85546875" style="94"/>
    <col min="9476" max="9476" width="31.140625" style="94" customWidth="1"/>
    <col min="9477" max="9477" width="70.140625" style="94" customWidth="1"/>
    <col min="9478" max="9478" width="17.42578125" style="94" customWidth="1"/>
    <col min="9479" max="9480" width="21.85546875" style="94" customWidth="1"/>
    <col min="9481" max="9481" width="19.42578125" style="94" customWidth="1"/>
    <col min="9482" max="9482" width="42" style="94" customWidth="1"/>
    <col min="9483" max="9728" width="10.85546875" style="94"/>
    <col min="9729" max="9729" width="72" style="94" bestFit="1" customWidth="1"/>
    <col min="9730" max="9730" width="78.5703125" style="94" customWidth="1"/>
    <col min="9731" max="9731" width="10.85546875" style="94"/>
    <col min="9732" max="9732" width="31.140625" style="94" customWidth="1"/>
    <col min="9733" max="9733" width="70.140625" style="94" customWidth="1"/>
    <col min="9734" max="9734" width="17.42578125" style="94" customWidth="1"/>
    <col min="9735" max="9736" width="21.85546875" style="94" customWidth="1"/>
    <col min="9737" max="9737" width="19.42578125" style="94" customWidth="1"/>
    <col min="9738" max="9738" width="42" style="94" customWidth="1"/>
    <col min="9739" max="9984" width="10.85546875" style="94"/>
    <col min="9985" max="9985" width="72" style="94" bestFit="1" customWidth="1"/>
    <col min="9986" max="9986" width="78.5703125" style="94" customWidth="1"/>
    <col min="9987" max="9987" width="10.85546875" style="94"/>
    <col min="9988" max="9988" width="31.140625" style="94" customWidth="1"/>
    <col min="9989" max="9989" width="70.140625" style="94" customWidth="1"/>
    <col min="9990" max="9990" width="17.42578125" style="94" customWidth="1"/>
    <col min="9991" max="9992" width="21.85546875" style="94" customWidth="1"/>
    <col min="9993" max="9993" width="19.42578125" style="94" customWidth="1"/>
    <col min="9994" max="9994" width="42" style="94" customWidth="1"/>
    <col min="9995" max="10240" width="10.85546875" style="94"/>
    <col min="10241" max="10241" width="72" style="94" bestFit="1" customWidth="1"/>
    <col min="10242" max="10242" width="78.5703125" style="94" customWidth="1"/>
    <col min="10243" max="10243" width="10.85546875" style="94"/>
    <col min="10244" max="10244" width="31.140625" style="94" customWidth="1"/>
    <col min="10245" max="10245" width="70.140625" style="94" customWidth="1"/>
    <col min="10246" max="10246" width="17.42578125" style="94" customWidth="1"/>
    <col min="10247" max="10248" width="21.85546875" style="94" customWidth="1"/>
    <col min="10249" max="10249" width="19.42578125" style="94" customWidth="1"/>
    <col min="10250" max="10250" width="42" style="94" customWidth="1"/>
    <col min="10251" max="10496" width="10.85546875" style="94"/>
    <col min="10497" max="10497" width="72" style="94" bestFit="1" customWidth="1"/>
    <col min="10498" max="10498" width="78.5703125" style="94" customWidth="1"/>
    <col min="10499" max="10499" width="10.85546875" style="94"/>
    <col min="10500" max="10500" width="31.140625" style="94" customWidth="1"/>
    <col min="10501" max="10501" width="70.140625" style="94" customWidth="1"/>
    <col min="10502" max="10502" width="17.42578125" style="94" customWidth="1"/>
    <col min="10503" max="10504" width="21.85546875" style="94" customWidth="1"/>
    <col min="10505" max="10505" width="19.42578125" style="94" customWidth="1"/>
    <col min="10506" max="10506" width="42" style="94" customWidth="1"/>
    <col min="10507" max="10752" width="10.85546875" style="94"/>
    <col min="10753" max="10753" width="72" style="94" bestFit="1" customWidth="1"/>
    <col min="10754" max="10754" width="78.5703125" style="94" customWidth="1"/>
    <col min="10755" max="10755" width="10.85546875" style="94"/>
    <col min="10756" max="10756" width="31.140625" style="94" customWidth="1"/>
    <col min="10757" max="10757" width="70.140625" style="94" customWidth="1"/>
    <col min="10758" max="10758" width="17.42578125" style="94" customWidth="1"/>
    <col min="10759" max="10760" width="21.85546875" style="94" customWidth="1"/>
    <col min="10761" max="10761" width="19.42578125" style="94" customWidth="1"/>
    <col min="10762" max="10762" width="42" style="94" customWidth="1"/>
    <col min="10763" max="11008" width="10.85546875" style="94"/>
    <col min="11009" max="11009" width="72" style="94" bestFit="1" customWidth="1"/>
    <col min="11010" max="11010" width="78.5703125" style="94" customWidth="1"/>
    <col min="11011" max="11011" width="10.85546875" style="94"/>
    <col min="11012" max="11012" width="31.140625" style="94" customWidth="1"/>
    <col min="11013" max="11013" width="70.140625" style="94" customWidth="1"/>
    <col min="11014" max="11014" width="17.42578125" style="94" customWidth="1"/>
    <col min="11015" max="11016" width="21.85546875" style="94" customWidth="1"/>
    <col min="11017" max="11017" width="19.42578125" style="94" customWidth="1"/>
    <col min="11018" max="11018" width="42" style="94" customWidth="1"/>
    <col min="11019" max="11264" width="10.85546875" style="94"/>
    <col min="11265" max="11265" width="72" style="94" bestFit="1" customWidth="1"/>
    <col min="11266" max="11266" width="78.5703125" style="94" customWidth="1"/>
    <col min="11267" max="11267" width="10.85546875" style="94"/>
    <col min="11268" max="11268" width="31.140625" style="94" customWidth="1"/>
    <col min="11269" max="11269" width="70.140625" style="94" customWidth="1"/>
    <col min="11270" max="11270" width="17.42578125" style="94" customWidth="1"/>
    <col min="11271" max="11272" width="21.85546875" style="94" customWidth="1"/>
    <col min="11273" max="11273" width="19.42578125" style="94" customWidth="1"/>
    <col min="11274" max="11274" width="42" style="94" customWidth="1"/>
    <col min="11275" max="11520" width="10.85546875" style="94"/>
    <col min="11521" max="11521" width="72" style="94" bestFit="1" customWidth="1"/>
    <col min="11522" max="11522" width="78.5703125" style="94" customWidth="1"/>
    <col min="11523" max="11523" width="10.85546875" style="94"/>
    <col min="11524" max="11524" width="31.140625" style="94" customWidth="1"/>
    <col min="11525" max="11525" width="70.140625" style="94" customWidth="1"/>
    <col min="11526" max="11526" width="17.42578125" style="94" customWidth="1"/>
    <col min="11527" max="11528" width="21.85546875" style="94" customWidth="1"/>
    <col min="11529" max="11529" width="19.42578125" style="94" customWidth="1"/>
    <col min="11530" max="11530" width="42" style="94" customWidth="1"/>
    <col min="11531" max="11776" width="10.85546875" style="94"/>
    <col min="11777" max="11777" width="72" style="94" bestFit="1" customWidth="1"/>
    <col min="11778" max="11778" width="78.5703125" style="94" customWidth="1"/>
    <col min="11779" max="11779" width="10.85546875" style="94"/>
    <col min="11780" max="11780" width="31.140625" style="94" customWidth="1"/>
    <col min="11781" max="11781" width="70.140625" style="94" customWidth="1"/>
    <col min="11782" max="11782" width="17.42578125" style="94" customWidth="1"/>
    <col min="11783" max="11784" width="21.85546875" style="94" customWidth="1"/>
    <col min="11785" max="11785" width="19.42578125" style="94" customWidth="1"/>
    <col min="11786" max="11786" width="42" style="94" customWidth="1"/>
    <col min="11787" max="12032" width="10.85546875" style="94"/>
    <col min="12033" max="12033" width="72" style="94" bestFit="1" customWidth="1"/>
    <col min="12034" max="12034" width="78.5703125" style="94" customWidth="1"/>
    <col min="12035" max="12035" width="10.85546875" style="94"/>
    <col min="12036" max="12036" width="31.140625" style="94" customWidth="1"/>
    <col min="12037" max="12037" width="70.140625" style="94" customWidth="1"/>
    <col min="12038" max="12038" width="17.42578125" style="94" customWidth="1"/>
    <col min="12039" max="12040" width="21.85546875" style="94" customWidth="1"/>
    <col min="12041" max="12041" width="19.42578125" style="94" customWidth="1"/>
    <col min="12042" max="12042" width="42" style="94" customWidth="1"/>
    <col min="12043" max="12288" width="10.85546875" style="94"/>
    <col min="12289" max="12289" width="72" style="94" bestFit="1" customWidth="1"/>
    <col min="12290" max="12290" width="78.5703125" style="94" customWidth="1"/>
    <col min="12291" max="12291" width="10.85546875" style="94"/>
    <col min="12292" max="12292" width="31.140625" style="94" customWidth="1"/>
    <col min="12293" max="12293" width="70.140625" style="94" customWidth="1"/>
    <col min="12294" max="12294" width="17.42578125" style="94" customWidth="1"/>
    <col min="12295" max="12296" width="21.85546875" style="94" customWidth="1"/>
    <col min="12297" max="12297" width="19.42578125" style="94" customWidth="1"/>
    <col min="12298" max="12298" width="42" style="94" customWidth="1"/>
    <col min="12299" max="12544" width="10.85546875" style="94"/>
    <col min="12545" max="12545" width="72" style="94" bestFit="1" customWidth="1"/>
    <col min="12546" max="12546" width="78.5703125" style="94" customWidth="1"/>
    <col min="12547" max="12547" width="10.85546875" style="94"/>
    <col min="12548" max="12548" width="31.140625" style="94" customWidth="1"/>
    <col min="12549" max="12549" width="70.140625" style="94" customWidth="1"/>
    <col min="12550" max="12550" width="17.42578125" style="94" customWidth="1"/>
    <col min="12551" max="12552" width="21.85546875" style="94" customWidth="1"/>
    <col min="12553" max="12553" width="19.42578125" style="94" customWidth="1"/>
    <col min="12554" max="12554" width="42" style="94" customWidth="1"/>
    <col min="12555" max="12800" width="10.85546875" style="94"/>
    <col min="12801" max="12801" width="72" style="94" bestFit="1" customWidth="1"/>
    <col min="12802" max="12802" width="78.5703125" style="94" customWidth="1"/>
    <col min="12803" max="12803" width="10.85546875" style="94"/>
    <col min="12804" max="12804" width="31.140625" style="94" customWidth="1"/>
    <col min="12805" max="12805" width="70.140625" style="94" customWidth="1"/>
    <col min="12806" max="12806" width="17.42578125" style="94" customWidth="1"/>
    <col min="12807" max="12808" width="21.85546875" style="94" customWidth="1"/>
    <col min="12809" max="12809" width="19.42578125" style="94" customWidth="1"/>
    <col min="12810" max="12810" width="42" style="94" customWidth="1"/>
    <col min="12811" max="13056" width="10.85546875" style="94"/>
    <col min="13057" max="13057" width="72" style="94" bestFit="1" customWidth="1"/>
    <col min="13058" max="13058" width="78.5703125" style="94" customWidth="1"/>
    <col min="13059" max="13059" width="10.85546875" style="94"/>
    <col min="13060" max="13060" width="31.140625" style="94" customWidth="1"/>
    <col min="13061" max="13061" width="70.140625" style="94" customWidth="1"/>
    <col min="13062" max="13062" width="17.42578125" style="94" customWidth="1"/>
    <col min="13063" max="13064" width="21.85546875" style="94" customWidth="1"/>
    <col min="13065" max="13065" width="19.42578125" style="94" customWidth="1"/>
    <col min="13066" max="13066" width="42" style="94" customWidth="1"/>
    <col min="13067" max="13312" width="10.85546875" style="94"/>
    <col min="13313" max="13313" width="72" style="94" bestFit="1" customWidth="1"/>
    <col min="13314" max="13314" width="78.5703125" style="94" customWidth="1"/>
    <col min="13315" max="13315" width="10.85546875" style="94"/>
    <col min="13316" max="13316" width="31.140625" style="94" customWidth="1"/>
    <col min="13317" max="13317" width="70.140625" style="94" customWidth="1"/>
    <col min="13318" max="13318" width="17.42578125" style="94" customWidth="1"/>
    <col min="13319" max="13320" width="21.85546875" style="94" customWidth="1"/>
    <col min="13321" max="13321" width="19.42578125" style="94" customWidth="1"/>
    <col min="13322" max="13322" width="42" style="94" customWidth="1"/>
    <col min="13323" max="13568" width="10.85546875" style="94"/>
    <col min="13569" max="13569" width="72" style="94" bestFit="1" customWidth="1"/>
    <col min="13570" max="13570" width="78.5703125" style="94" customWidth="1"/>
    <col min="13571" max="13571" width="10.85546875" style="94"/>
    <col min="13572" max="13572" width="31.140625" style="94" customWidth="1"/>
    <col min="13573" max="13573" width="70.140625" style="94" customWidth="1"/>
    <col min="13574" max="13574" width="17.42578125" style="94" customWidth="1"/>
    <col min="13575" max="13576" width="21.85546875" style="94" customWidth="1"/>
    <col min="13577" max="13577" width="19.42578125" style="94" customWidth="1"/>
    <col min="13578" max="13578" width="42" style="94" customWidth="1"/>
    <col min="13579" max="13824" width="10.85546875" style="94"/>
    <col min="13825" max="13825" width="72" style="94" bestFit="1" customWidth="1"/>
    <col min="13826" max="13826" width="78.5703125" style="94" customWidth="1"/>
    <col min="13827" max="13827" width="10.85546875" style="94"/>
    <col min="13828" max="13828" width="31.140625" style="94" customWidth="1"/>
    <col min="13829" max="13829" width="70.140625" style="94" customWidth="1"/>
    <col min="13830" max="13830" width="17.42578125" style="94" customWidth="1"/>
    <col min="13831" max="13832" width="21.85546875" style="94" customWidth="1"/>
    <col min="13833" max="13833" width="19.42578125" style="94" customWidth="1"/>
    <col min="13834" max="13834" width="42" style="94" customWidth="1"/>
    <col min="13835" max="14080" width="10.85546875" style="94"/>
    <col min="14081" max="14081" width="72" style="94" bestFit="1" customWidth="1"/>
    <col min="14082" max="14082" width="78.5703125" style="94" customWidth="1"/>
    <col min="14083" max="14083" width="10.85546875" style="94"/>
    <col min="14084" max="14084" width="31.140625" style="94" customWidth="1"/>
    <col min="14085" max="14085" width="70.140625" style="94" customWidth="1"/>
    <col min="14086" max="14086" width="17.42578125" style="94" customWidth="1"/>
    <col min="14087" max="14088" width="21.85546875" style="94" customWidth="1"/>
    <col min="14089" max="14089" width="19.42578125" style="94" customWidth="1"/>
    <col min="14090" max="14090" width="42" style="94" customWidth="1"/>
    <col min="14091" max="14336" width="10.85546875" style="94"/>
    <col min="14337" max="14337" width="72" style="94" bestFit="1" customWidth="1"/>
    <col min="14338" max="14338" width="78.5703125" style="94" customWidth="1"/>
    <col min="14339" max="14339" width="10.85546875" style="94"/>
    <col min="14340" max="14340" width="31.140625" style="94" customWidth="1"/>
    <col min="14341" max="14341" width="70.140625" style="94" customWidth="1"/>
    <col min="14342" max="14342" width="17.42578125" style="94" customWidth="1"/>
    <col min="14343" max="14344" width="21.85546875" style="94" customWidth="1"/>
    <col min="14345" max="14345" width="19.42578125" style="94" customWidth="1"/>
    <col min="14346" max="14346" width="42" style="94" customWidth="1"/>
    <col min="14347" max="14592" width="10.85546875" style="94"/>
    <col min="14593" max="14593" width="72" style="94" bestFit="1" customWidth="1"/>
    <col min="14594" max="14594" width="78.5703125" style="94" customWidth="1"/>
    <col min="14595" max="14595" width="10.85546875" style="94"/>
    <col min="14596" max="14596" width="31.140625" style="94" customWidth="1"/>
    <col min="14597" max="14597" width="70.140625" style="94" customWidth="1"/>
    <col min="14598" max="14598" width="17.42578125" style="94" customWidth="1"/>
    <col min="14599" max="14600" width="21.85546875" style="94" customWidth="1"/>
    <col min="14601" max="14601" width="19.42578125" style="94" customWidth="1"/>
    <col min="14602" max="14602" width="42" style="94" customWidth="1"/>
    <col min="14603" max="14848" width="10.85546875" style="94"/>
    <col min="14849" max="14849" width="72" style="94" bestFit="1" customWidth="1"/>
    <col min="14850" max="14850" width="78.5703125" style="94" customWidth="1"/>
    <col min="14851" max="14851" width="10.85546875" style="94"/>
    <col min="14852" max="14852" width="31.140625" style="94" customWidth="1"/>
    <col min="14853" max="14853" width="70.140625" style="94" customWidth="1"/>
    <col min="14854" max="14854" width="17.42578125" style="94" customWidth="1"/>
    <col min="14855" max="14856" width="21.85546875" style="94" customWidth="1"/>
    <col min="14857" max="14857" width="19.42578125" style="94" customWidth="1"/>
    <col min="14858" max="14858" width="42" style="94" customWidth="1"/>
    <col min="14859" max="15104" width="10.85546875" style="94"/>
    <col min="15105" max="15105" width="72" style="94" bestFit="1" customWidth="1"/>
    <col min="15106" max="15106" width="78.5703125" style="94" customWidth="1"/>
    <col min="15107" max="15107" width="10.85546875" style="94"/>
    <col min="15108" max="15108" width="31.140625" style="94" customWidth="1"/>
    <col min="15109" max="15109" width="70.140625" style="94" customWidth="1"/>
    <col min="15110" max="15110" width="17.42578125" style="94" customWidth="1"/>
    <col min="15111" max="15112" width="21.85546875" style="94" customWidth="1"/>
    <col min="15113" max="15113" width="19.42578125" style="94" customWidth="1"/>
    <col min="15114" max="15114" width="42" style="94" customWidth="1"/>
    <col min="15115" max="15360" width="10.85546875" style="94"/>
    <col min="15361" max="15361" width="72" style="94" bestFit="1" customWidth="1"/>
    <col min="15362" max="15362" width="78.5703125" style="94" customWidth="1"/>
    <col min="15363" max="15363" width="10.85546875" style="94"/>
    <col min="15364" max="15364" width="31.140625" style="94" customWidth="1"/>
    <col min="15365" max="15365" width="70.140625" style="94" customWidth="1"/>
    <col min="15366" max="15366" width="17.42578125" style="94" customWidth="1"/>
    <col min="15367" max="15368" width="21.85546875" style="94" customWidth="1"/>
    <col min="15369" max="15369" width="19.42578125" style="94" customWidth="1"/>
    <col min="15370" max="15370" width="42" style="94" customWidth="1"/>
    <col min="15371" max="15616" width="10.85546875" style="94"/>
    <col min="15617" max="15617" width="72" style="94" bestFit="1" customWidth="1"/>
    <col min="15618" max="15618" width="78.5703125" style="94" customWidth="1"/>
    <col min="15619" max="15619" width="10.85546875" style="94"/>
    <col min="15620" max="15620" width="31.140625" style="94" customWidth="1"/>
    <col min="15621" max="15621" width="70.140625" style="94" customWidth="1"/>
    <col min="15622" max="15622" width="17.42578125" style="94" customWidth="1"/>
    <col min="15623" max="15624" width="21.85546875" style="94" customWidth="1"/>
    <col min="15625" max="15625" width="19.42578125" style="94" customWidth="1"/>
    <col min="15626" max="15626" width="42" style="94" customWidth="1"/>
    <col min="15627" max="15872" width="10.85546875" style="94"/>
    <col min="15873" max="15873" width="72" style="94" bestFit="1" customWidth="1"/>
    <col min="15874" max="15874" width="78.5703125" style="94" customWidth="1"/>
    <col min="15875" max="15875" width="10.85546875" style="94"/>
    <col min="15876" max="15876" width="31.140625" style="94" customWidth="1"/>
    <col min="15877" max="15877" width="70.140625" style="94" customWidth="1"/>
    <col min="15878" max="15878" width="17.42578125" style="94" customWidth="1"/>
    <col min="15879" max="15880" width="21.85546875" style="94" customWidth="1"/>
    <col min="15881" max="15881" width="19.42578125" style="94" customWidth="1"/>
    <col min="15882" max="15882" width="42" style="94" customWidth="1"/>
    <col min="15883" max="16128" width="10.85546875" style="94"/>
    <col min="16129" max="16129" width="72" style="94" bestFit="1" customWidth="1"/>
    <col min="16130" max="16130" width="78.5703125" style="94" customWidth="1"/>
    <col min="16131" max="16131" width="10.85546875" style="94"/>
    <col min="16132" max="16132" width="31.140625" style="94" customWidth="1"/>
    <col min="16133" max="16133" width="70.140625" style="94" customWidth="1"/>
    <col min="16134" max="16134" width="17.42578125" style="94" customWidth="1"/>
    <col min="16135" max="16136" width="21.85546875" style="94" customWidth="1"/>
    <col min="16137" max="16137" width="19.42578125" style="94" customWidth="1"/>
    <col min="16138" max="16138" width="42" style="94" customWidth="1"/>
    <col min="16139" max="16384" width="10.85546875" style="94"/>
  </cols>
  <sheetData>
    <row r="1" spans="1:2" ht="25.5" customHeight="1">
      <c r="A1" s="218" t="s">
        <v>0</v>
      </c>
      <c r="B1" s="219"/>
    </row>
    <row r="2" spans="1:2" ht="25.5" customHeight="1">
      <c r="A2" s="220" t="s">
        <v>1</v>
      </c>
      <c r="B2" s="221"/>
    </row>
    <row r="3" spans="1:2" ht="15">
      <c r="A3" s="95" t="s">
        <v>2</v>
      </c>
      <c r="B3" s="96" t="s">
        <v>3</v>
      </c>
    </row>
    <row r="4" spans="1:2" ht="15">
      <c r="A4" s="97" t="s">
        <v>4</v>
      </c>
      <c r="B4" s="98" t="s">
        <v>5</v>
      </c>
    </row>
    <row r="5" spans="1:2" ht="15">
      <c r="A5" s="97" t="s">
        <v>6</v>
      </c>
      <c r="B5" s="98" t="s">
        <v>7</v>
      </c>
    </row>
    <row r="6" spans="1:2" ht="103.5">
      <c r="A6" s="97" t="s">
        <v>8</v>
      </c>
      <c r="B6" s="99" t="s">
        <v>9</v>
      </c>
    </row>
    <row r="7" spans="1:2" ht="40.5" customHeight="1">
      <c r="A7" s="97" t="s">
        <v>10</v>
      </c>
      <c r="B7" s="100" t="s">
        <v>11</v>
      </c>
    </row>
    <row r="8" spans="1:2" ht="29.25" customHeight="1">
      <c r="A8" s="97" t="s">
        <v>12</v>
      </c>
      <c r="B8" s="100" t="s">
        <v>13</v>
      </c>
    </row>
    <row r="9" spans="1:2" ht="38.25" customHeight="1">
      <c r="A9" s="97" t="s">
        <v>14</v>
      </c>
      <c r="B9" s="100" t="s">
        <v>13</v>
      </c>
    </row>
    <row r="10" spans="1:2" ht="28.5">
      <c r="A10" s="97" t="s">
        <v>15</v>
      </c>
      <c r="B10" s="101" t="s">
        <v>16</v>
      </c>
    </row>
    <row r="11" spans="1:2" ht="15">
      <c r="A11" s="97" t="s">
        <v>17</v>
      </c>
      <c r="B11" s="101" t="s">
        <v>18</v>
      </c>
    </row>
    <row r="12" spans="1:2" ht="8.25" customHeight="1">
      <c r="A12" s="102"/>
      <c r="B12" s="103"/>
    </row>
    <row r="13" spans="1:2" ht="15">
      <c r="A13" s="97" t="s">
        <v>19</v>
      </c>
      <c r="B13" s="104" t="s">
        <v>20</v>
      </c>
    </row>
    <row r="14" spans="1:2" ht="15">
      <c r="A14" s="97" t="s">
        <v>21</v>
      </c>
      <c r="B14" s="104" t="s">
        <v>22</v>
      </c>
    </row>
    <row r="15" spans="1:2" ht="28.5">
      <c r="A15" s="97" t="s">
        <v>23</v>
      </c>
      <c r="B15" s="104" t="s">
        <v>24</v>
      </c>
    </row>
    <row r="16" spans="1:2" ht="15">
      <c r="A16" s="97" t="s">
        <v>25</v>
      </c>
      <c r="B16" s="104" t="s">
        <v>26</v>
      </c>
    </row>
    <row r="17" spans="1:2" ht="8.25" customHeight="1">
      <c r="A17" s="102"/>
      <c r="B17" s="105"/>
    </row>
    <row r="18" spans="1:2" ht="42.75">
      <c r="A18" s="97" t="s">
        <v>27</v>
      </c>
      <c r="B18" s="104" t="s">
        <v>28</v>
      </c>
    </row>
    <row r="19" spans="1:2" ht="28.5">
      <c r="A19" s="97" t="s">
        <v>29</v>
      </c>
      <c r="B19" s="104" t="s">
        <v>30</v>
      </c>
    </row>
    <row r="20" spans="1:2" ht="42.75">
      <c r="A20" s="97" t="s">
        <v>31</v>
      </c>
      <c r="B20" s="104" t="s">
        <v>32</v>
      </c>
    </row>
    <row r="21" spans="1:2" ht="28.5">
      <c r="A21" s="97" t="s">
        <v>25</v>
      </c>
      <c r="B21" s="104" t="s">
        <v>33</v>
      </c>
    </row>
    <row r="22" spans="1:2" ht="8.25" customHeight="1">
      <c r="A22" s="102"/>
      <c r="B22" s="105"/>
    </row>
    <row r="23" spans="1:2" ht="31.5" customHeight="1">
      <c r="A23" s="97" t="s">
        <v>34</v>
      </c>
      <c r="B23" s="104" t="s">
        <v>35</v>
      </c>
    </row>
    <row r="24" spans="1:2" ht="15">
      <c r="A24" s="97" t="s">
        <v>36</v>
      </c>
      <c r="B24" s="104" t="s">
        <v>37</v>
      </c>
    </row>
    <row r="25" spans="1:2" ht="19.899999999999999" customHeight="1">
      <c r="A25" s="97" t="s">
        <v>38</v>
      </c>
      <c r="B25" s="104" t="s">
        <v>39</v>
      </c>
    </row>
    <row r="26" spans="1:2" ht="28.9" customHeight="1">
      <c r="A26" s="97" t="s">
        <v>40</v>
      </c>
      <c r="B26" s="104" t="s">
        <v>41</v>
      </c>
    </row>
    <row r="27" spans="1:2" ht="20.45" customHeight="1">
      <c r="A27" s="97" t="s">
        <v>42</v>
      </c>
      <c r="B27" s="104" t="s">
        <v>43</v>
      </c>
    </row>
    <row r="28" spans="1:2" ht="8.25" customHeight="1">
      <c r="A28" s="102"/>
      <c r="B28" s="105"/>
    </row>
    <row r="29" spans="1:2" ht="28.5">
      <c r="A29" s="97" t="s">
        <v>44</v>
      </c>
      <c r="B29" s="104" t="s">
        <v>45</v>
      </c>
    </row>
    <row r="30" spans="1:2" ht="42.75">
      <c r="A30" s="97" t="s">
        <v>46</v>
      </c>
      <c r="B30" s="104" t="s">
        <v>47</v>
      </c>
    </row>
    <row r="31" spans="1:2" ht="42.75">
      <c r="A31" s="97" t="s">
        <v>48</v>
      </c>
      <c r="B31" s="104" t="s">
        <v>49</v>
      </c>
    </row>
    <row r="32" spans="1:2" ht="28.5">
      <c r="A32" s="97" t="s">
        <v>50</v>
      </c>
      <c r="B32" s="104" t="s">
        <v>51</v>
      </c>
    </row>
    <row r="33" spans="1:2" ht="57">
      <c r="A33" s="97" t="s">
        <v>52</v>
      </c>
      <c r="B33" s="104" t="s">
        <v>53</v>
      </c>
    </row>
    <row r="34" spans="1:2" ht="85.15" customHeight="1">
      <c r="A34" s="106" t="s">
        <v>54</v>
      </c>
      <c r="B34" s="104" t="s">
        <v>55</v>
      </c>
    </row>
    <row r="35" spans="1:2" ht="81.599999999999994" customHeight="1">
      <c r="A35" s="106" t="s">
        <v>56</v>
      </c>
      <c r="B35" s="104" t="s">
        <v>57</v>
      </c>
    </row>
    <row r="36" spans="1:2" ht="54" customHeight="1">
      <c r="A36" s="106" t="s">
        <v>58</v>
      </c>
      <c r="B36" s="104" t="s">
        <v>59</v>
      </c>
    </row>
    <row r="37" spans="1:2" ht="8.25" customHeight="1">
      <c r="A37" s="107"/>
      <c r="B37" s="105"/>
    </row>
    <row r="38" spans="1:2" ht="71.25">
      <c r="A38" s="106" t="s">
        <v>60</v>
      </c>
      <c r="B38" s="104" t="s">
        <v>61</v>
      </c>
    </row>
    <row r="39" spans="1:2" ht="42.75">
      <c r="A39" s="106" t="s">
        <v>62</v>
      </c>
      <c r="B39" s="104" t="s">
        <v>63</v>
      </c>
    </row>
    <row r="40" spans="1:2" ht="28.5">
      <c r="A40" s="106" t="s">
        <v>64</v>
      </c>
      <c r="B40" s="104" t="s">
        <v>65</v>
      </c>
    </row>
    <row r="41" spans="1:2" ht="71.25">
      <c r="A41" s="106" t="s">
        <v>66</v>
      </c>
      <c r="B41" s="104" t="s">
        <v>67</v>
      </c>
    </row>
    <row r="42" spans="1:2" ht="28.5">
      <c r="A42" s="97" t="s">
        <v>68</v>
      </c>
      <c r="B42" s="104" t="s">
        <v>69</v>
      </c>
    </row>
    <row r="43" spans="1:2" ht="15">
      <c r="A43" s="106"/>
      <c r="B43" s="108"/>
    </row>
    <row r="44" spans="1:2" ht="25.5" customHeight="1">
      <c r="A44" s="220" t="s">
        <v>70</v>
      </c>
      <c r="B44" s="221"/>
    </row>
    <row r="45" spans="1:2" ht="15">
      <c r="A45" s="95" t="s">
        <v>2</v>
      </c>
      <c r="B45" s="96" t="s">
        <v>3</v>
      </c>
    </row>
    <row r="46" spans="1:2" ht="15">
      <c r="A46" s="97" t="s">
        <v>6</v>
      </c>
      <c r="B46" s="98" t="s">
        <v>7</v>
      </c>
    </row>
    <row r="47" spans="1:2" ht="103.5">
      <c r="A47" s="97" t="s">
        <v>8</v>
      </c>
      <c r="B47" s="99" t="s">
        <v>9</v>
      </c>
    </row>
    <row r="48" spans="1:2" ht="15">
      <c r="A48" s="97" t="s">
        <v>71</v>
      </c>
      <c r="B48" s="109" t="s">
        <v>72</v>
      </c>
    </row>
    <row r="49" spans="1:2" ht="37.5" customHeight="1">
      <c r="A49" s="97" t="s">
        <v>73</v>
      </c>
      <c r="B49" s="109" t="s">
        <v>13</v>
      </c>
    </row>
    <row r="50" spans="1:2" ht="28.5">
      <c r="A50" s="97" t="s">
        <v>74</v>
      </c>
      <c r="B50" s="109" t="s">
        <v>75</v>
      </c>
    </row>
    <row r="51" spans="1:2" ht="42.75">
      <c r="A51" s="97" t="s">
        <v>76</v>
      </c>
      <c r="B51" s="110" t="s">
        <v>77</v>
      </c>
    </row>
    <row r="52" spans="1:2" ht="42.75">
      <c r="A52" s="97" t="s">
        <v>78</v>
      </c>
      <c r="B52" s="110" t="s">
        <v>79</v>
      </c>
    </row>
    <row r="53" spans="1:2" ht="15">
      <c r="A53" s="97" t="s">
        <v>80</v>
      </c>
      <c r="B53" s="110" t="s">
        <v>81</v>
      </c>
    </row>
    <row r="54" spans="1:2" ht="71.25">
      <c r="A54" s="97" t="s">
        <v>82</v>
      </c>
      <c r="B54" s="110" t="s">
        <v>83</v>
      </c>
    </row>
    <row r="55" spans="1:2" ht="60">
      <c r="A55" s="106" t="s">
        <v>84</v>
      </c>
      <c r="B55" s="110" t="s">
        <v>85</v>
      </c>
    </row>
    <row r="56" spans="1:2" ht="28.5">
      <c r="A56" s="97" t="s">
        <v>86</v>
      </c>
      <c r="B56" s="110" t="s">
        <v>87</v>
      </c>
    </row>
    <row r="57" spans="1:2" ht="99.75">
      <c r="A57" s="97" t="s">
        <v>88</v>
      </c>
      <c r="B57" s="110" t="s">
        <v>89</v>
      </c>
    </row>
    <row r="58" spans="1:2" ht="15">
      <c r="A58" s="97" t="s">
        <v>90</v>
      </c>
      <c r="B58" s="110" t="s">
        <v>91</v>
      </c>
    </row>
    <row r="59" spans="1:2" ht="28.5">
      <c r="A59" s="97" t="s">
        <v>92</v>
      </c>
      <c r="B59" s="110" t="s">
        <v>93</v>
      </c>
    </row>
    <row r="60" spans="1:2" ht="28.5">
      <c r="A60" s="97" t="s">
        <v>94</v>
      </c>
      <c r="B60" s="110" t="s">
        <v>95</v>
      </c>
    </row>
    <row r="61" spans="1:2" ht="28.5">
      <c r="A61" s="97" t="s">
        <v>96</v>
      </c>
      <c r="B61" s="110" t="s">
        <v>97</v>
      </c>
    </row>
    <row r="62" spans="1:2" ht="28.5">
      <c r="A62" s="97" t="s">
        <v>98</v>
      </c>
      <c r="B62" s="110" t="s">
        <v>99</v>
      </c>
    </row>
    <row r="63" spans="1:2" ht="42.75">
      <c r="A63" s="97" t="s">
        <v>100</v>
      </c>
      <c r="B63" s="110" t="s">
        <v>101</v>
      </c>
    </row>
    <row r="64" spans="1:2" ht="79.5" customHeight="1">
      <c r="A64" s="97" t="s">
        <v>102</v>
      </c>
      <c r="B64" s="110" t="s">
        <v>103</v>
      </c>
    </row>
    <row r="65" spans="1:2" ht="114">
      <c r="A65" s="97" t="s">
        <v>104</v>
      </c>
      <c r="B65" s="110" t="s">
        <v>105</v>
      </c>
    </row>
    <row r="66" spans="1:2" ht="28.5">
      <c r="A66" s="97" t="s">
        <v>106</v>
      </c>
      <c r="B66" s="110" t="s">
        <v>107</v>
      </c>
    </row>
    <row r="67" spans="1:2" ht="171">
      <c r="A67" s="97" t="s">
        <v>108</v>
      </c>
      <c r="B67" s="110" t="s">
        <v>109</v>
      </c>
    </row>
    <row r="68" spans="1:2" ht="28.5">
      <c r="A68" s="97" t="s">
        <v>110</v>
      </c>
      <c r="B68" s="110" t="s">
        <v>111</v>
      </c>
    </row>
    <row r="69" spans="1:2" ht="30">
      <c r="A69" s="106" t="s">
        <v>112</v>
      </c>
      <c r="B69" s="110" t="s">
        <v>113</v>
      </c>
    </row>
    <row r="70" spans="1:2" ht="25.5" customHeight="1">
      <c r="A70" s="220" t="s">
        <v>114</v>
      </c>
      <c r="B70" s="221"/>
    </row>
    <row r="71" spans="1:2" ht="15">
      <c r="A71" s="222" t="s">
        <v>115</v>
      </c>
      <c r="B71" s="223"/>
    </row>
    <row r="72" spans="1:2" ht="72" customHeight="1">
      <c r="A72" s="216" t="s">
        <v>116</v>
      </c>
      <c r="B72" s="217"/>
    </row>
    <row r="73" spans="1:2" ht="28.5">
      <c r="A73" s="97" t="s">
        <v>117</v>
      </c>
      <c r="B73" s="110" t="s">
        <v>118</v>
      </c>
    </row>
    <row r="74" spans="1:2" ht="42.75">
      <c r="A74" s="106" t="s">
        <v>119</v>
      </c>
      <c r="B74" s="110" t="s">
        <v>120</v>
      </c>
    </row>
  </sheetData>
  <mergeCells count="6">
    <mergeCell ref="A72:B72"/>
    <mergeCell ref="A1:B1"/>
    <mergeCell ref="A2:B2"/>
    <mergeCell ref="A44:B44"/>
    <mergeCell ref="A70:B70"/>
    <mergeCell ref="A71:B71"/>
  </mergeCells>
  <pageMargins left="0.23622047244094491" right="0.23622047244094491" top="0.74803149606299213" bottom="0.74803149606299213" header="0.31496062992125984" footer="0.31496062992125984"/>
  <pageSetup scale="55" orientation="landscape"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view="pageBreakPreview" topLeftCell="Q31" zoomScale="80" zoomScaleNormal="80" zoomScaleSheetLayoutView="80" workbookViewId="0">
      <selection activeCell="U35" sqref="U35:X36"/>
    </sheetView>
  </sheetViews>
  <sheetFormatPr defaultColWidth="10.85546875" defaultRowHeight="14.25"/>
  <cols>
    <col min="1" max="1" width="38.42578125" style="15" customWidth="1"/>
    <col min="2" max="2" width="20.5703125" style="15" customWidth="1"/>
    <col min="3" max="14" width="20.7109375" style="15" customWidth="1"/>
    <col min="15" max="15" width="20.5703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48"/>
      <c r="B1" s="251" t="s">
        <v>121</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60" t="s">
        <v>122</v>
      </c>
      <c r="AC1" s="261"/>
      <c r="AD1" s="261"/>
      <c r="AE1" s="262"/>
    </row>
    <row r="2" spans="1:31" ht="30.75" customHeight="1" thickBot="1">
      <c r="A2" s="249"/>
      <c r="B2" s="251" t="s">
        <v>123</v>
      </c>
      <c r="C2" s="252"/>
      <c r="D2" s="252"/>
      <c r="E2" s="252"/>
      <c r="F2" s="252"/>
      <c r="G2" s="252"/>
      <c r="H2" s="252"/>
      <c r="I2" s="252"/>
      <c r="J2" s="252"/>
      <c r="K2" s="252"/>
      <c r="L2" s="252"/>
      <c r="M2" s="252"/>
      <c r="N2" s="252"/>
      <c r="O2" s="252"/>
      <c r="P2" s="252"/>
      <c r="Q2" s="252"/>
      <c r="R2" s="252"/>
      <c r="S2" s="252"/>
      <c r="T2" s="252"/>
      <c r="U2" s="252"/>
      <c r="V2" s="252"/>
      <c r="W2" s="252"/>
      <c r="X2" s="252"/>
      <c r="Y2" s="252"/>
      <c r="Z2" s="252"/>
      <c r="AA2" s="253"/>
      <c r="AB2" s="260" t="s">
        <v>124</v>
      </c>
      <c r="AC2" s="261"/>
      <c r="AD2" s="261"/>
      <c r="AE2" s="262"/>
    </row>
    <row r="3" spans="1:31" ht="24" customHeight="1" thickBot="1">
      <c r="A3" s="249"/>
      <c r="B3" s="254" t="s">
        <v>125</v>
      </c>
      <c r="C3" s="255"/>
      <c r="D3" s="255"/>
      <c r="E3" s="255"/>
      <c r="F3" s="255"/>
      <c r="G3" s="255"/>
      <c r="H3" s="255"/>
      <c r="I3" s="255"/>
      <c r="J3" s="255"/>
      <c r="K3" s="255"/>
      <c r="L3" s="255"/>
      <c r="M3" s="255"/>
      <c r="N3" s="255"/>
      <c r="O3" s="255"/>
      <c r="P3" s="255"/>
      <c r="Q3" s="255"/>
      <c r="R3" s="255"/>
      <c r="S3" s="255"/>
      <c r="T3" s="255"/>
      <c r="U3" s="255"/>
      <c r="V3" s="255"/>
      <c r="W3" s="255"/>
      <c r="X3" s="255"/>
      <c r="Y3" s="255"/>
      <c r="Z3" s="255"/>
      <c r="AA3" s="256"/>
      <c r="AB3" s="260" t="s">
        <v>126</v>
      </c>
      <c r="AC3" s="261"/>
      <c r="AD3" s="261"/>
      <c r="AE3" s="262"/>
    </row>
    <row r="4" spans="1:31" ht="21.75" customHeight="1" thickBot="1">
      <c r="A4" s="250"/>
      <c r="B4" s="257"/>
      <c r="C4" s="258"/>
      <c r="D4" s="258"/>
      <c r="E4" s="258"/>
      <c r="F4" s="258"/>
      <c r="G4" s="258"/>
      <c r="H4" s="258"/>
      <c r="I4" s="258"/>
      <c r="J4" s="258"/>
      <c r="K4" s="258"/>
      <c r="L4" s="258"/>
      <c r="M4" s="258"/>
      <c r="N4" s="258"/>
      <c r="O4" s="258"/>
      <c r="P4" s="258"/>
      <c r="Q4" s="258"/>
      <c r="R4" s="258"/>
      <c r="S4" s="258"/>
      <c r="T4" s="258"/>
      <c r="U4" s="258"/>
      <c r="V4" s="258"/>
      <c r="W4" s="258"/>
      <c r="X4" s="258"/>
      <c r="Y4" s="258"/>
      <c r="Z4" s="258"/>
      <c r="AA4" s="259"/>
      <c r="AB4" s="263" t="s">
        <v>127</v>
      </c>
      <c r="AC4" s="264"/>
      <c r="AD4" s="264"/>
      <c r="AE4" s="265"/>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66" t="s">
        <v>4</v>
      </c>
      <c r="B7" s="267"/>
      <c r="C7" s="303" t="s">
        <v>128</v>
      </c>
      <c r="D7" s="266" t="s">
        <v>6</v>
      </c>
      <c r="E7" s="272"/>
      <c r="F7" s="272"/>
      <c r="G7" s="272"/>
      <c r="H7" s="267"/>
      <c r="I7" s="297">
        <v>45665</v>
      </c>
      <c r="J7" s="298"/>
      <c r="K7" s="266" t="s">
        <v>8</v>
      </c>
      <c r="L7" s="267"/>
      <c r="M7" s="289" t="s">
        <v>129</v>
      </c>
      <c r="N7" s="290"/>
      <c r="O7" s="275"/>
      <c r="P7" s="276"/>
      <c r="Q7" s="20"/>
      <c r="R7" s="20"/>
      <c r="S7" s="20"/>
      <c r="T7" s="20"/>
      <c r="U7" s="20"/>
      <c r="V7" s="20"/>
      <c r="W7" s="20"/>
      <c r="X7" s="20"/>
      <c r="Y7" s="20"/>
      <c r="Z7" s="21"/>
      <c r="AA7" s="20"/>
      <c r="AB7" s="20"/>
      <c r="AD7" s="22"/>
      <c r="AE7" s="23"/>
    </row>
    <row r="8" spans="1:31" ht="15">
      <c r="A8" s="268"/>
      <c r="B8" s="269"/>
      <c r="C8" s="304"/>
      <c r="D8" s="268"/>
      <c r="E8" s="273"/>
      <c r="F8" s="273"/>
      <c r="G8" s="273"/>
      <c r="H8" s="269"/>
      <c r="I8" s="299"/>
      <c r="J8" s="300"/>
      <c r="K8" s="268"/>
      <c r="L8" s="269"/>
      <c r="M8" s="306" t="s">
        <v>130</v>
      </c>
      <c r="N8" s="307"/>
      <c r="O8" s="291"/>
      <c r="P8" s="292"/>
      <c r="Q8" s="20"/>
      <c r="R8" s="20"/>
      <c r="S8" s="20"/>
      <c r="T8" s="20"/>
      <c r="U8" s="20"/>
      <c r="V8" s="20"/>
      <c r="W8" s="20"/>
      <c r="X8" s="20"/>
      <c r="Y8" s="20"/>
      <c r="Z8" s="21"/>
      <c r="AA8" s="20"/>
      <c r="AB8" s="20"/>
      <c r="AD8" s="22"/>
      <c r="AE8" s="23"/>
    </row>
    <row r="9" spans="1:31" ht="15.75" thickBot="1">
      <c r="A9" s="270"/>
      <c r="B9" s="271"/>
      <c r="C9" s="305"/>
      <c r="D9" s="270"/>
      <c r="E9" s="274"/>
      <c r="F9" s="274"/>
      <c r="G9" s="274"/>
      <c r="H9" s="271"/>
      <c r="I9" s="301"/>
      <c r="J9" s="302"/>
      <c r="K9" s="270"/>
      <c r="L9" s="271"/>
      <c r="M9" s="293" t="s">
        <v>131</v>
      </c>
      <c r="N9" s="294"/>
      <c r="O9" s="295" t="s">
        <v>132</v>
      </c>
      <c r="P9" s="296"/>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66" t="s">
        <v>10</v>
      </c>
      <c r="B11" s="267"/>
      <c r="C11" s="277" t="s">
        <v>133</v>
      </c>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9"/>
    </row>
    <row r="12" spans="1:31" ht="15" customHeight="1">
      <c r="A12" s="268"/>
      <c r="B12" s="269"/>
      <c r="C12" s="280"/>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2"/>
    </row>
    <row r="13" spans="1:31" ht="15" customHeight="1" thickBot="1">
      <c r="A13" s="270"/>
      <c r="B13" s="271"/>
      <c r="C13" s="283"/>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5"/>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3.25" customHeight="1" thickBot="1">
      <c r="A15" s="246" t="s">
        <v>12</v>
      </c>
      <c r="B15" s="247"/>
      <c r="C15" s="286" t="s">
        <v>134</v>
      </c>
      <c r="D15" s="287"/>
      <c r="E15" s="287"/>
      <c r="F15" s="287"/>
      <c r="G15" s="287"/>
      <c r="H15" s="287"/>
      <c r="I15" s="287"/>
      <c r="J15" s="287"/>
      <c r="K15" s="288"/>
      <c r="L15" s="234" t="s">
        <v>14</v>
      </c>
      <c r="M15" s="235"/>
      <c r="N15" s="235"/>
      <c r="O15" s="235"/>
      <c r="P15" s="235"/>
      <c r="Q15" s="236"/>
      <c r="R15" s="240" t="s">
        <v>135</v>
      </c>
      <c r="S15" s="241"/>
      <c r="T15" s="241"/>
      <c r="U15" s="241"/>
      <c r="V15" s="241"/>
      <c r="W15" s="241"/>
      <c r="X15" s="242"/>
      <c r="Y15" s="234" t="s">
        <v>15</v>
      </c>
      <c r="Z15" s="236"/>
      <c r="AA15" s="237" t="s">
        <v>136</v>
      </c>
      <c r="AB15" s="238"/>
      <c r="AC15" s="238"/>
      <c r="AD15" s="238"/>
      <c r="AE15" s="239"/>
    </row>
    <row r="16" spans="1:31" ht="9" customHeight="1" thickBot="1">
      <c r="A16" s="24"/>
      <c r="B16" s="20"/>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D16" s="22"/>
      <c r="AE16" s="23"/>
    </row>
    <row r="17" spans="1:33" s="40" customFormat="1" ht="37.5" customHeight="1" thickBot="1">
      <c r="A17" s="246" t="s">
        <v>17</v>
      </c>
      <c r="B17" s="247"/>
      <c r="C17" s="341" t="s">
        <v>137</v>
      </c>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row>
    <row r="18" spans="1:33" ht="16.5" customHeight="1" thickBot="1">
      <c r="A18" s="41"/>
      <c r="B18" s="42"/>
      <c r="C18" s="224"/>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6"/>
    </row>
    <row r="19" spans="1:33" ht="32.1" customHeight="1" thickBot="1">
      <c r="A19" s="234" t="s">
        <v>138</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6"/>
      <c r="AF19" s="44"/>
    </row>
    <row r="20" spans="1:33" ht="32.1" customHeight="1" thickBot="1">
      <c r="A20" s="45" t="s">
        <v>19</v>
      </c>
      <c r="B20" s="231" t="s">
        <v>139</v>
      </c>
      <c r="C20" s="232"/>
      <c r="D20" s="232"/>
      <c r="E20" s="232"/>
      <c r="F20" s="232"/>
      <c r="G20" s="232"/>
      <c r="H20" s="232"/>
      <c r="I20" s="232"/>
      <c r="J20" s="232"/>
      <c r="K20" s="232"/>
      <c r="L20" s="232"/>
      <c r="M20" s="232"/>
      <c r="N20" s="232"/>
      <c r="O20" s="233"/>
      <c r="P20" s="234" t="s">
        <v>140</v>
      </c>
      <c r="Q20" s="235"/>
      <c r="R20" s="235"/>
      <c r="S20" s="235"/>
      <c r="T20" s="235"/>
      <c r="U20" s="235"/>
      <c r="V20" s="235"/>
      <c r="W20" s="235"/>
      <c r="X20" s="235"/>
      <c r="Y20" s="235"/>
      <c r="Z20" s="235"/>
      <c r="AA20" s="235"/>
      <c r="AB20" s="235"/>
      <c r="AC20" s="235"/>
      <c r="AD20" s="235"/>
      <c r="AE20" s="236"/>
      <c r="AF20" s="44"/>
    </row>
    <row r="21" spans="1:33" ht="32.1" customHeight="1" thickBot="1">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167"/>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175">
        <v>132085052</v>
      </c>
      <c r="X22" s="175">
        <v>137759864</v>
      </c>
      <c r="Y22" s="58"/>
      <c r="Z22" s="58"/>
      <c r="AA22" s="58">
        <v>330000000</v>
      </c>
      <c r="AB22" s="175">
        <v>10186118</v>
      </c>
      <c r="AC22" s="175">
        <f>SUM(Q22:AB22)-66</f>
        <v>610030968</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9">
        <v>70077620</v>
      </c>
      <c r="X23" s="189">
        <v>200228936</v>
      </c>
      <c r="Y23" s="189">
        <v>0</v>
      </c>
      <c r="Z23" s="62">
        <v>0</v>
      </c>
      <c r="AA23" s="62">
        <v>328383034</v>
      </c>
      <c r="AB23" s="62">
        <v>2465565</v>
      </c>
      <c r="AC23" s="189">
        <f>SUM(Q23:AB23)</f>
        <v>601155155</v>
      </c>
      <c r="AD23" s="211">
        <f>AC23/SUM(W22:AB22)</f>
        <v>0.98545011891968759</v>
      </c>
      <c r="AE23" s="64">
        <f>AC23/AC22</f>
        <v>0.98545022553674688</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v>24015064</v>
      </c>
      <c r="Y24" s="189">
        <v>58455430</v>
      </c>
      <c r="Z24" s="189">
        <v>58455430</v>
      </c>
      <c r="AA24" s="189">
        <v>58455430</v>
      </c>
      <c r="AB24" s="189">
        <v>358455430</v>
      </c>
      <c r="AC24" s="189">
        <f>SUM(Q24:AB24)</f>
        <v>557836784</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196">
        <v>35445134</v>
      </c>
      <c r="Z25" s="69">
        <v>62764365</v>
      </c>
      <c r="AA25" s="69">
        <v>61447698</v>
      </c>
      <c r="AB25" s="69">
        <v>204269197</v>
      </c>
      <c r="AC25" s="196">
        <f>SUM(Q25:AB25)</f>
        <v>363926394</v>
      </c>
      <c r="AD25" s="212">
        <f>AC25/SUM(W24:AB24)</f>
        <v>0.65238866356292491</v>
      </c>
      <c r="AE25" s="71">
        <f>AC25/AC24</f>
        <v>0.65238866356292491</v>
      </c>
      <c r="AF25" s="52"/>
    </row>
    <row r="26" spans="1:33" s="72" customFormat="1" ht="16.5" customHeight="1" thickBot="1"/>
    <row r="27" spans="1:33" ht="33.950000000000003" customHeight="1">
      <c r="A27" s="356" t="s">
        <v>154</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3" ht="15" customHeight="1">
      <c r="A28" s="245" t="s">
        <v>34</v>
      </c>
      <c r="B28" s="227" t="s">
        <v>36</v>
      </c>
      <c r="C28" s="227"/>
      <c r="D28" s="227" t="s">
        <v>155</v>
      </c>
      <c r="E28" s="227"/>
      <c r="F28" s="227"/>
      <c r="G28" s="227"/>
      <c r="H28" s="227"/>
      <c r="I28" s="227"/>
      <c r="J28" s="227"/>
      <c r="K28" s="227"/>
      <c r="L28" s="227"/>
      <c r="M28" s="227"/>
      <c r="N28" s="227"/>
      <c r="O28" s="227"/>
      <c r="P28" s="227" t="s">
        <v>102</v>
      </c>
      <c r="Q28" s="227" t="s">
        <v>156</v>
      </c>
      <c r="R28" s="227"/>
      <c r="S28" s="227"/>
      <c r="T28" s="227"/>
      <c r="U28" s="227"/>
      <c r="V28" s="227"/>
      <c r="W28" s="227"/>
      <c r="X28" s="227"/>
      <c r="Y28" s="227" t="s">
        <v>157</v>
      </c>
      <c r="Z28" s="227"/>
      <c r="AA28" s="227"/>
      <c r="AB28" s="227"/>
      <c r="AC28" s="227"/>
      <c r="AD28" s="227"/>
      <c r="AE28" s="228"/>
    </row>
    <row r="29" spans="1:33" ht="27" customHeight="1">
      <c r="A29" s="245"/>
      <c r="B29" s="227"/>
      <c r="C29" s="227"/>
      <c r="D29" s="73" t="s">
        <v>141</v>
      </c>
      <c r="E29" s="73" t="s">
        <v>142</v>
      </c>
      <c r="F29" s="73" t="s">
        <v>143</v>
      </c>
      <c r="G29" s="73" t="s">
        <v>144</v>
      </c>
      <c r="H29" s="73" t="s">
        <v>145</v>
      </c>
      <c r="I29" s="73" t="s">
        <v>146</v>
      </c>
      <c r="J29" s="73" t="s">
        <v>147</v>
      </c>
      <c r="K29" s="73" t="s">
        <v>148</v>
      </c>
      <c r="L29" s="73" t="s">
        <v>149</v>
      </c>
      <c r="M29" s="73" t="s">
        <v>150</v>
      </c>
      <c r="N29" s="73" t="s">
        <v>151</v>
      </c>
      <c r="O29" s="73" t="s">
        <v>128</v>
      </c>
      <c r="P29" s="227"/>
      <c r="Q29" s="227"/>
      <c r="R29" s="227"/>
      <c r="S29" s="227"/>
      <c r="T29" s="227"/>
      <c r="U29" s="227"/>
      <c r="V29" s="227"/>
      <c r="W29" s="227"/>
      <c r="X29" s="227"/>
      <c r="Y29" s="227"/>
      <c r="Z29" s="227"/>
      <c r="AA29" s="227"/>
      <c r="AB29" s="227"/>
      <c r="AC29" s="227"/>
      <c r="AD29" s="227"/>
      <c r="AE29" s="228"/>
    </row>
    <row r="30" spans="1:33" ht="42" customHeight="1" thickBot="1">
      <c r="A30" s="74"/>
      <c r="B30" s="243"/>
      <c r="C30" s="243"/>
      <c r="D30" s="16"/>
      <c r="E30" s="16"/>
      <c r="F30" s="16"/>
      <c r="G30" s="16"/>
      <c r="H30" s="16"/>
      <c r="I30" s="16"/>
      <c r="J30" s="16"/>
      <c r="K30" s="16"/>
      <c r="L30" s="16"/>
      <c r="M30" s="16"/>
      <c r="N30" s="16"/>
      <c r="O30" s="16"/>
      <c r="P30" s="75">
        <f>SUM(D30:O30)</f>
        <v>0</v>
      </c>
      <c r="Q30" s="229"/>
      <c r="R30" s="229"/>
      <c r="S30" s="229"/>
      <c r="T30" s="229"/>
      <c r="U30" s="229"/>
      <c r="V30" s="229"/>
      <c r="W30" s="229"/>
      <c r="X30" s="229"/>
      <c r="Y30" s="229"/>
      <c r="Z30" s="229"/>
      <c r="AA30" s="229"/>
      <c r="AB30" s="229"/>
      <c r="AC30" s="229"/>
      <c r="AD30" s="229"/>
      <c r="AE30" s="230"/>
      <c r="AF30" s="162"/>
      <c r="AG30" s="162"/>
    </row>
    <row r="31" spans="1:33" ht="12" customHeight="1" thickBot="1">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c r="A32" s="277" t="s">
        <v>158</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9"/>
      <c r="AF32" s="162"/>
      <c r="AG32" s="162"/>
    </row>
    <row r="33" spans="1:41" ht="23.1" customHeight="1">
      <c r="A33" s="245" t="s">
        <v>44</v>
      </c>
      <c r="B33" s="227" t="s">
        <v>46</v>
      </c>
      <c r="C33" s="227" t="s">
        <v>36</v>
      </c>
      <c r="D33" s="227" t="s">
        <v>159</v>
      </c>
      <c r="E33" s="227"/>
      <c r="F33" s="227"/>
      <c r="G33" s="227"/>
      <c r="H33" s="227"/>
      <c r="I33" s="227"/>
      <c r="J33" s="227"/>
      <c r="K33" s="227"/>
      <c r="L33" s="227"/>
      <c r="M33" s="227"/>
      <c r="N33" s="227"/>
      <c r="O33" s="227"/>
      <c r="P33" s="227"/>
      <c r="Q33" s="227" t="s">
        <v>160</v>
      </c>
      <c r="R33" s="227"/>
      <c r="S33" s="227"/>
      <c r="T33" s="227"/>
      <c r="U33" s="227"/>
      <c r="V33" s="227"/>
      <c r="W33" s="227"/>
      <c r="X33" s="227"/>
      <c r="Y33" s="227"/>
      <c r="Z33" s="227"/>
      <c r="AA33" s="227"/>
      <c r="AB33" s="227"/>
      <c r="AC33" s="227"/>
      <c r="AD33" s="227"/>
      <c r="AE33" s="228"/>
      <c r="AF33" s="162"/>
      <c r="AG33" s="165"/>
      <c r="AH33" s="79"/>
      <c r="AI33" s="79"/>
      <c r="AJ33" s="79"/>
      <c r="AK33" s="79"/>
      <c r="AL33" s="79"/>
      <c r="AM33" s="79"/>
      <c r="AN33" s="79"/>
      <c r="AO33" s="79"/>
    </row>
    <row r="34" spans="1:41" ht="27" customHeight="1">
      <c r="A34" s="245"/>
      <c r="B34" s="227"/>
      <c r="C34" s="311"/>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308" t="s">
        <v>52</v>
      </c>
      <c r="R34" s="309"/>
      <c r="S34" s="309"/>
      <c r="T34" s="310"/>
      <c r="U34" s="227" t="s">
        <v>54</v>
      </c>
      <c r="V34" s="227"/>
      <c r="W34" s="227"/>
      <c r="X34" s="227"/>
      <c r="Y34" s="227" t="s">
        <v>56</v>
      </c>
      <c r="Z34" s="227"/>
      <c r="AA34" s="227"/>
      <c r="AB34" s="227"/>
      <c r="AC34" s="227" t="s">
        <v>58</v>
      </c>
      <c r="AD34" s="227"/>
      <c r="AE34" s="228"/>
      <c r="AF34" s="162"/>
      <c r="AG34" s="165"/>
      <c r="AH34" s="79"/>
      <c r="AI34" s="79"/>
      <c r="AJ34" s="79"/>
      <c r="AK34" s="79"/>
      <c r="AL34" s="79"/>
      <c r="AM34" s="79"/>
      <c r="AN34" s="79"/>
      <c r="AO34" s="79"/>
    </row>
    <row r="35" spans="1:41" ht="141" customHeight="1">
      <c r="A35" s="312" t="s">
        <v>161</v>
      </c>
      <c r="B35" s="314">
        <v>0.37</v>
      </c>
      <c r="C35" s="81" t="s">
        <v>48</v>
      </c>
      <c r="D35" s="80"/>
      <c r="E35" s="80"/>
      <c r="F35" s="80"/>
      <c r="G35" s="80"/>
      <c r="H35" s="80"/>
      <c r="I35" s="80"/>
      <c r="J35" s="80">
        <v>0.15</v>
      </c>
      <c r="K35" s="80">
        <v>0.17</v>
      </c>
      <c r="L35" s="80">
        <v>0.17</v>
      </c>
      <c r="M35" s="80">
        <v>0.17</v>
      </c>
      <c r="N35" s="80">
        <v>0.17</v>
      </c>
      <c r="O35" s="80">
        <v>0.17</v>
      </c>
      <c r="P35" s="185">
        <f>SUM(J35:O35)</f>
        <v>1</v>
      </c>
      <c r="Q35" s="325" t="s">
        <v>162</v>
      </c>
      <c r="R35" s="326"/>
      <c r="S35" s="326"/>
      <c r="T35" s="327"/>
      <c r="U35" s="331" t="s">
        <v>163</v>
      </c>
      <c r="V35" s="331"/>
      <c r="W35" s="331"/>
      <c r="X35" s="331"/>
      <c r="Y35" s="333" t="s">
        <v>164</v>
      </c>
      <c r="Z35" s="333"/>
      <c r="AA35" s="333"/>
      <c r="AB35" s="333"/>
      <c r="AC35" s="333" t="s">
        <v>165</v>
      </c>
      <c r="AD35" s="333"/>
      <c r="AE35" s="335"/>
      <c r="AF35" s="162"/>
      <c r="AG35" s="165"/>
      <c r="AH35" s="79"/>
      <c r="AI35" s="79"/>
      <c r="AJ35" s="79"/>
      <c r="AK35" s="79"/>
      <c r="AL35" s="79"/>
      <c r="AM35" s="79"/>
      <c r="AN35" s="79"/>
      <c r="AO35" s="79"/>
    </row>
    <row r="36" spans="1:41" ht="123.75" customHeight="1" thickBot="1">
      <c r="A36" s="313"/>
      <c r="B36" s="315"/>
      <c r="C36" s="82" t="s">
        <v>50</v>
      </c>
      <c r="D36" s="166"/>
      <c r="E36" s="166"/>
      <c r="F36" s="166"/>
      <c r="G36" s="83"/>
      <c r="H36" s="83"/>
      <c r="I36" s="83"/>
      <c r="J36" s="187">
        <v>1.5E-3</v>
      </c>
      <c r="K36" s="187">
        <v>1.6999999999999999E-3</v>
      </c>
      <c r="L36" s="187">
        <v>1.6999999999999999E-3</v>
      </c>
      <c r="M36" s="187">
        <v>1.6999999999999999E-3</v>
      </c>
      <c r="N36" s="187">
        <v>1.6999999999999999E-3</v>
      </c>
      <c r="O36" s="187">
        <v>1.6999999999999999E-3</v>
      </c>
      <c r="P36" s="187">
        <f>SUM(D36:O36)</f>
        <v>0.01</v>
      </c>
      <c r="Q36" s="328"/>
      <c r="R36" s="329"/>
      <c r="S36" s="329"/>
      <c r="T36" s="330"/>
      <c r="U36" s="332"/>
      <c r="V36" s="332"/>
      <c r="W36" s="332"/>
      <c r="X36" s="332"/>
      <c r="Y36" s="334"/>
      <c r="Z36" s="334"/>
      <c r="AA36" s="334"/>
      <c r="AB36" s="334"/>
      <c r="AC36" s="334"/>
      <c r="AD36" s="334"/>
      <c r="AE36" s="336"/>
      <c r="AF36" s="162"/>
      <c r="AG36" s="165"/>
      <c r="AH36" s="79"/>
      <c r="AI36" s="79"/>
      <c r="AJ36" s="79"/>
      <c r="AK36" s="79"/>
      <c r="AL36" s="79"/>
      <c r="AM36" s="79"/>
      <c r="AN36" s="79"/>
      <c r="AO36" s="79"/>
    </row>
    <row r="37" spans="1:41" s="72" customFormat="1" ht="17.25" customHeight="1" thickBot="1"/>
    <row r="38" spans="1:41" ht="45" customHeight="1" thickBot="1">
      <c r="A38" s="277" t="s">
        <v>166</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9"/>
      <c r="AG38" s="79"/>
      <c r="AH38" s="79"/>
      <c r="AI38" s="79"/>
      <c r="AJ38" s="79"/>
      <c r="AK38" s="79"/>
      <c r="AL38" s="79"/>
      <c r="AM38" s="79"/>
      <c r="AN38" s="79"/>
      <c r="AO38" s="79"/>
    </row>
    <row r="39" spans="1:41" ht="26.1" customHeight="1">
      <c r="A39" s="316" t="s">
        <v>60</v>
      </c>
      <c r="B39" s="317" t="s">
        <v>167</v>
      </c>
      <c r="C39" s="320" t="s">
        <v>168</v>
      </c>
      <c r="D39" s="322" t="s">
        <v>169</v>
      </c>
      <c r="E39" s="323"/>
      <c r="F39" s="323"/>
      <c r="G39" s="323"/>
      <c r="H39" s="323"/>
      <c r="I39" s="323"/>
      <c r="J39" s="323"/>
      <c r="K39" s="323"/>
      <c r="L39" s="323"/>
      <c r="M39" s="323"/>
      <c r="N39" s="323"/>
      <c r="O39" s="323"/>
      <c r="P39" s="324"/>
      <c r="Q39" s="317" t="s">
        <v>170</v>
      </c>
      <c r="R39" s="317"/>
      <c r="S39" s="317"/>
      <c r="T39" s="317"/>
      <c r="U39" s="317"/>
      <c r="V39" s="317"/>
      <c r="W39" s="317"/>
      <c r="X39" s="317"/>
      <c r="Y39" s="317"/>
      <c r="Z39" s="317"/>
      <c r="AA39" s="317"/>
      <c r="AB39" s="317"/>
      <c r="AC39" s="317"/>
      <c r="AD39" s="317"/>
      <c r="AE39" s="337"/>
      <c r="AG39" s="79"/>
      <c r="AH39" s="79"/>
      <c r="AI39" s="79"/>
      <c r="AJ39" s="79"/>
      <c r="AK39" s="79"/>
      <c r="AL39" s="79"/>
      <c r="AM39" s="79"/>
      <c r="AN39" s="79"/>
      <c r="AO39" s="79"/>
    </row>
    <row r="40" spans="1:41" ht="26.1" customHeight="1">
      <c r="A40" s="245"/>
      <c r="B40" s="227"/>
      <c r="C40" s="321"/>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308" t="s">
        <v>184</v>
      </c>
      <c r="R40" s="309"/>
      <c r="S40" s="309"/>
      <c r="T40" s="309"/>
      <c r="U40" s="309"/>
      <c r="V40" s="309"/>
      <c r="W40" s="309"/>
      <c r="X40" s="310"/>
      <c r="Y40" s="308" t="s">
        <v>68</v>
      </c>
      <c r="Z40" s="309"/>
      <c r="AA40" s="309"/>
      <c r="AB40" s="309"/>
      <c r="AC40" s="309"/>
      <c r="AD40" s="309"/>
      <c r="AE40" s="355"/>
      <c r="AG40" s="85"/>
      <c r="AH40" s="85"/>
      <c r="AI40" s="85"/>
      <c r="AJ40" s="85"/>
      <c r="AK40" s="85"/>
      <c r="AL40" s="85"/>
      <c r="AM40" s="85"/>
      <c r="AN40" s="85"/>
      <c r="AO40" s="85"/>
    </row>
    <row r="41" spans="1:41" ht="28.5" customHeight="1">
      <c r="A41" s="318" t="s">
        <v>185</v>
      </c>
      <c r="B41" s="319">
        <v>0.1</v>
      </c>
      <c r="C41" s="86" t="s">
        <v>48</v>
      </c>
      <c r="D41" s="87"/>
      <c r="E41" s="87"/>
      <c r="F41" s="87"/>
      <c r="G41" s="87"/>
      <c r="H41" s="87"/>
      <c r="I41" s="87"/>
      <c r="J41" s="87">
        <v>0.16</v>
      </c>
      <c r="K41" s="87">
        <v>0.16</v>
      </c>
      <c r="L41" s="87">
        <v>0.16</v>
      </c>
      <c r="M41" s="87">
        <v>0.16</v>
      </c>
      <c r="N41" s="87">
        <v>0.16</v>
      </c>
      <c r="O41" s="87">
        <v>0.2</v>
      </c>
      <c r="P41" s="88">
        <f t="shared" ref="P41:P48" si="1">SUM(D41:O41)</f>
        <v>1</v>
      </c>
      <c r="Q41" s="343" t="s">
        <v>186</v>
      </c>
      <c r="R41" s="344"/>
      <c r="S41" s="344"/>
      <c r="T41" s="344"/>
      <c r="U41" s="344"/>
      <c r="V41" s="344"/>
      <c r="W41" s="344"/>
      <c r="X41" s="345"/>
      <c r="Y41" s="349" t="s">
        <v>187</v>
      </c>
      <c r="Z41" s="350"/>
      <c r="AA41" s="350"/>
      <c r="AB41" s="350"/>
      <c r="AC41" s="350"/>
      <c r="AD41" s="350"/>
      <c r="AE41" s="351"/>
      <c r="AG41" s="89"/>
      <c r="AH41" s="89"/>
      <c r="AI41" s="89"/>
      <c r="AJ41" s="89"/>
      <c r="AK41" s="89"/>
      <c r="AL41" s="89"/>
      <c r="AM41" s="89"/>
      <c r="AN41" s="89"/>
      <c r="AO41" s="89"/>
    </row>
    <row r="42" spans="1:41" ht="28.5" customHeight="1">
      <c r="A42" s="318"/>
      <c r="B42" s="319"/>
      <c r="C42" s="90" t="s">
        <v>50</v>
      </c>
      <c r="D42" s="91"/>
      <c r="E42" s="91"/>
      <c r="F42" s="91"/>
      <c r="G42" s="91"/>
      <c r="H42" s="91"/>
      <c r="I42" s="91"/>
      <c r="J42" s="91">
        <v>0.16</v>
      </c>
      <c r="K42" s="91">
        <v>0.16</v>
      </c>
      <c r="L42" s="91">
        <v>0.16</v>
      </c>
      <c r="M42" s="91">
        <v>0.16</v>
      </c>
      <c r="N42" s="91">
        <v>0.16</v>
      </c>
      <c r="O42" s="91">
        <v>0.2</v>
      </c>
      <c r="P42" s="88">
        <f t="shared" si="1"/>
        <v>1</v>
      </c>
      <c r="Q42" s="346"/>
      <c r="R42" s="347"/>
      <c r="S42" s="347"/>
      <c r="T42" s="347"/>
      <c r="U42" s="347"/>
      <c r="V42" s="347"/>
      <c r="W42" s="347"/>
      <c r="X42" s="348"/>
      <c r="Y42" s="352"/>
      <c r="Z42" s="353"/>
      <c r="AA42" s="353"/>
      <c r="AB42" s="353"/>
      <c r="AC42" s="353"/>
      <c r="AD42" s="353"/>
      <c r="AE42" s="354"/>
    </row>
    <row r="43" spans="1:41" ht="28.5" customHeight="1">
      <c r="A43" s="318" t="s">
        <v>188</v>
      </c>
      <c r="B43" s="319">
        <v>0.09</v>
      </c>
      <c r="C43" s="86" t="s">
        <v>48</v>
      </c>
      <c r="D43" s="87"/>
      <c r="E43" s="87"/>
      <c r="F43" s="87"/>
      <c r="G43" s="87"/>
      <c r="H43" s="87"/>
      <c r="I43" s="87"/>
      <c r="J43" s="87">
        <v>0.16</v>
      </c>
      <c r="K43" s="87">
        <v>0.16</v>
      </c>
      <c r="L43" s="87">
        <v>0.16</v>
      </c>
      <c r="M43" s="87">
        <v>0.16</v>
      </c>
      <c r="N43" s="87">
        <v>0.16</v>
      </c>
      <c r="O43" s="87">
        <v>0.2</v>
      </c>
      <c r="P43" s="88">
        <f t="shared" si="1"/>
        <v>1</v>
      </c>
      <c r="Q43" s="343" t="s">
        <v>189</v>
      </c>
      <c r="R43" s="344"/>
      <c r="S43" s="344"/>
      <c r="T43" s="344"/>
      <c r="U43" s="344"/>
      <c r="V43" s="344"/>
      <c r="W43" s="344"/>
      <c r="X43" s="345"/>
      <c r="Y43" s="349" t="s">
        <v>190</v>
      </c>
      <c r="Z43" s="350"/>
      <c r="AA43" s="350"/>
      <c r="AB43" s="350"/>
      <c r="AC43" s="350"/>
      <c r="AD43" s="350"/>
      <c r="AE43" s="351"/>
    </row>
    <row r="44" spans="1:41" ht="28.5" customHeight="1">
      <c r="A44" s="318"/>
      <c r="B44" s="319"/>
      <c r="C44" s="90" t="s">
        <v>50</v>
      </c>
      <c r="D44" s="91"/>
      <c r="E44" s="91"/>
      <c r="F44" s="91"/>
      <c r="G44" s="91"/>
      <c r="H44" s="91"/>
      <c r="I44" s="91"/>
      <c r="J44" s="91">
        <v>0.16</v>
      </c>
      <c r="K44" s="91">
        <v>0.16</v>
      </c>
      <c r="L44" s="91">
        <v>0.16</v>
      </c>
      <c r="M44" s="91">
        <v>0.16</v>
      </c>
      <c r="N44" s="91">
        <v>0.16</v>
      </c>
      <c r="O44" s="91">
        <v>0.2</v>
      </c>
      <c r="P44" s="88">
        <f t="shared" si="1"/>
        <v>1</v>
      </c>
      <c r="Q44" s="346"/>
      <c r="R44" s="347"/>
      <c r="S44" s="347"/>
      <c r="T44" s="347"/>
      <c r="U44" s="347"/>
      <c r="V44" s="347"/>
      <c r="W44" s="347"/>
      <c r="X44" s="348"/>
      <c r="Y44" s="352"/>
      <c r="Z44" s="353"/>
      <c r="AA44" s="353"/>
      <c r="AB44" s="353"/>
      <c r="AC44" s="353"/>
      <c r="AD44" s="353"/>
      <c r="AE44" s="354"/>
    </row>
    <row r="45" spans="1:41" ht="28.5" customHeight="1">
      <c r="A45" s="318" t="s">
        <v>191</v>
      </c>
      <c r="B45" s="319">
        <v>0.09</v>
      </c>
      <c r="C45" s="86" t="s">
        <v>48</v>
      </c>
      <c r="D45" s="87"/>
      <c r="E45" s="87"/>
      <c r="F45" s="87"/>
      <c r="G45" s="87"/>
      <c r="H45" s="87"/>
      <c r="I45" s="87"/>
      <c r="J45" s="87">
        <v>0.16</v>
      </c>
      <c r="K45" s="87">
        <v>0.16</v>
      </c>
      <c r="L45" s="87">
        <v>0.16</v>
      </c>
      <c r="M45" s="87">
        <v>0.16</v>
      </c>
      <c r="N45" s="87">
        <v>0.16</v>
      </c>
      <c r="O45" s="87">
        <v>0.2</v>
      </c>
      <c r="P45" s="88">
        <f t="shared" si="1"/>
        <v>1</v>
      </c>
      <c r="Q45" s="343" t="s">
        <v>192</v>
      </c>
      <c r="R45" s="344"/>
      <c r="S45" s="344"/>
      <c r="T45" s="344"/>
      <c r="U45" s="344"/>
      <c r="V45" s="344"/>
      <c r="W45" s="344"/>
      <c r="X45" s="345"/>
      <c r="Y45" s="349" t="s">
        <v>193</v>
      </c>
      <c r="Z45" s="350"/>
      <c r="AA45" s="350"/>
      <c r="AB45" s="350"/>
      <c r="AC45" s="350"/>
      <c r="AD45" s="350"/>
      <c r="AE45" s="351"/>
    </row>
    <row r="46" spans="1:41" ht="28.5" customHeight="1">
      <c r="A46" s="318"/>
      <c r="B46" s="319"/>
      <c r="C46" s="90" t="s">
        <v>50</v>
      </c>
      <c r="D46" s="91"/>
      <c r="E46" s="91"/>
      <c r="F46" s="91"/>
      <c r="G46" s="91"/>
      <c r="H46" s="91"/>
      <c r="I46" s="91"/>
      <c r="J46" s="91">
        <v>0.16</v>
      </c>
      <c r="K46" s="91">
        <v>0.16</v>
      </c>
      <c r="L46" s="91">
        <v>0.16</v>
      </c>
      <c r="M46" s="91">
        <v>0.16</v>
      </c>
      <c r="N46" s="91">
        <v>0.16</v>
      </c>
      <c r="O46" s="91">
        <v>0.2</v>
      </c>
      <c r="P46" s="88">
        <f t="shared" si="1"/>
        <v>1</v>
      </c>
      <c r="Q46" s="346"/>
      <c r="R46" s="347"/>
      <c r="S46" s="347"/>
      <c r="T46" s="347"/>
      <c r="U46" s="347"/>
      <c r="V46" s="347"/>
      <c r="W46" s="347"/>
      <c r="X46" s="348"/>
      <c r="Y46" s="352"/>
      <c r="Z46" s="353"/>
      <c r="AA46" s="353"/>
      <c r="AB46" s="353"/>
      <c r="AC46" s="353"/>
      <c r="AD46" s="353"/>
      <c r="AE46" s="354"/>
    </row>
    <row r="47" spans="1:41" ht="28.5" customHeight="1">
      <c r="A47" s="338" t="s">
        <v>194</v>
      </c>
      <c r="B47" s="319">
        <v>0.09</v>
      </c>
      <c r="C47" s="86" t="s">
        <v>48</v>
      </c>
      <c r="D47" s="87"/>
      <c r="E47" s="87"/>
      <c r="F47" s="87"/>
      <c r="G47" s="87"/>
      <c r="H47" s="87"/>
      <c r="I47" s="87"/>
      <c r="J47" s="87">
        <v>0.16</v>
      </c>
      <c r="K47" s="87">
        <v>0.16</v>
      </c>
      <c r="L47" s="87">
        <v>0.16</v>
      </c>
      <c r="M47" s="87">
        <v>0.16</v>
      </c>
      <c r="N47" s="87">
        <v>0.16</v>
      </c>
      <c r="O47" s="87">
        <v>0.2</v>
      </c>
      <c r="P47" s="88">
        <f t="shared" si="1"/>
        <v>1</v>
      </c>
      <c r="Q47" s="343" t="s">
        <v>195</v>
      </c>
      <c r="R47" s="344"/>
      <c r="S47" s="344"/>
      <c r="T47" s="344"/>
      <c r="U47" s="344"/>
      <c r="V47" s="344"/>
      <c r="W47" s="344"/>
      <c r="X47" s="345"/>
      <c r="Y47" s="349" t="s">
        <v>196</v>
      </c>
      <c r="Z47" s="350"/>
      <c r="AA47" s="350"/>
      <c r="AB47" s="350"/>
      <c r="AC47" s="350"/>
      <c r="AD47" s="350"/>
      <c r="AE47" s="351"/>
    </row>
    <row r="48" spans="1:41" ht="28.5" customHeight="1" thickBot="1">
      <c r="A48" s="339"/>
      <c r="B48" s="340"/>
      <c r="C48" s="82" t="s">
        <v>50</v>
      </c>
      <c r="D48" s="92"/>
      <c r="E48" s="92"/>
      <c r="F48" s="92"/>
      <c r="G48" s="92"/>
      <c r="H48" s="92"/>
      <c r="I48" s="92"/>
      <c r="J48" s="92">
        <v>0.16</v>
      </c>
      <c r="K48" s="92">
        <v>0.16</v>
      </c>
      <c r="L48" s="92">
        <v>0.16</v>
      </c>
      <c r="M48" s="92">
        <v>0.16</v>
      </c>
      <c r="N48" s="92">
        <v>0.16</v>
      </c>
      <c r="O48" s="92">
        <v>0.2</v>
      </c>
      <c r="P48" s="93">
        <f t="shared" si="1"/>
        <v>1</v>
      </c>
      <c r="Q48" s="346"/>
      <c r="R48" s="347"/>
      <c r="S48" s="347"/>
      <c r="T48" s="347"/>
      <c r="U48" s="347"/>
      <c r="V48" s="347"/>
      <c r="W48" s="347"/>
      <c r="X48" s="348"/>
      <c r="Y48" s="352"/>
      <c r="Z48" s="353"/>
      <c r="AA48" s="353"/>
      <c r="AB48" s="353"/>
      <c r="AC48" s="353"/>
      <c r="AD48" s="353"/>
      <c r="AE48" s="354"/>
    </row>
    <row r="49" spans="1:1" ht="15" customHeight="1">
      <c r="A49" s="15" t="s">
        <v>197</v>
      </c>
    </row>
  </sheetData>
  <mergeCells count="84">
    <mergeCell ref="C17:AE17"/>
    <mergeCell ref="Q47:X48"/>
    <mergeCell ref="Y47:AE48"/>
    <mergeCell ref="Y40:AE40"/>
    <mergeCell ref="Y41:AE42"/>
    <mergeCell ref="Q43:X44"/>
    <mergeCell ref="Y43:AE44"/>
    <mergeCell ref="Q45:X46"/>
    <mergeCell ref="Y45:AE46"/>
    <mergeCell ref="Q41:X42"/>
    <mergeCell ref="D28:O28"/>
    <mergeCell ref="P28:P29"/>
    <mergeCell ref="A27:AE27"/>
    <mergeCell ref="U34:X34"/>
    <mergeCell ref="Y34:AB34"/>
    <mergeCell ref="A32:AE3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8:AE18"/>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5EAD7990-08FF-4438-9134-2AD85C5D9334}"/>
    <hyperlink ref="Y43" r:id="rId2" xr:uid="{798BFFC3-105C-4551-98E7-8D5CB9386C7A}"/>
    <hyperlink ref="Y45" r:id="rId3" xr:uid="{148838A2-5737-4A02-BDDC-B01D7BDA8005}"/>
    <hyperlink ref="Y47" r:id="rId4" xr:uid="{21640A68-D06B-4030-A8AD-19230EFE9F21}"/>
  </hyperlinks>
  <pageMargins left="0.25" right="0.25" top="0.75" bottom="0.75" header="0.3" footer="0.3"/>
  <pageSetup scale="20" fitToHeight="0" orientation="landscape" r:id="rId5"/>
  <customProperties>
    <customPr name="_pios_id" r:id="rId6"/>
    <customPr name="EpmWorksheetKeyString_GUID" r:id="rId7"/>
  </customProperties>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6E8E-535B-435B-A51C-59FC7E19DFC8}">
  <sheetPr>
    <tabColor theme="7" tint="0.39997558519241921"/>
    <pageSetUpPr fitToPage="1"/>
  </sheetPr>
  <dimension ref="A1:AO47"/>
  <sheetViews>
    <sheetView showGridLines="0" tabSelected="1" view="pageBreakPreview" topLeftCell="R29" zoomScale="80" zoomScaleNormal="90" zoomScaleSheetLayoutView="80" workbookViewId="0">
      <selection activeCell="Y35" sqref="Y35:AB36"/>
    </sheetView>
  </sheetViews>
  <sheetFormatPr defaultColWidth="10.85546875" defaultRowHeight="14.25"/>
  <cols>
    <col min="1" max="1" width="38.42578125" style="15" customWidth="1"/>
    <col min="2" max="2" width="20.5703125" style="15" customWidth="1"/>
    <col min="3" max="14" width="20.7109375" style="15" customWidth="1"/>
    <col min="15" max="15" width="20.5703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48"/>
      <c r="B1" s="251" t="s">
        <v>121</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60" t="s">
        <v>122</v>
      </c>
      <c r="AC1" s="261"/>
      <c r="AD1" s="261"/>
      <c r="AE1" s="262"/>
    </row>
    <row r="2" spans="1:31" ht="30.75" customHeight="1" thickBot="1">
      <c r="A2" s="249"/>
      <c r="B2" s="251" t="s">
        <v>123</v>
      </c>
      <c r="C2" s="252"/>
      <c r="D2" s="252"/>
      <c r="E2" s="252"/>
      <c r="F2" s="252"/>
      <c r="G2" s="252"/>
      <c r="H2" s="252"/>
      <c r="I2" s="252"/>
      <c r="J2" s="252"/>
      <c r="K2" s="252"/>
      <c r="L2" s="252"/>
      <c r="M2" s="252"/>
      <c r="N2" s="252"/>
      <c r="O2" s="252"/>
      <c r="P2" s="252"/>
      <c r="Q2" s="252"/>
      <c r="R2" s="252"/>
      <c r="S2" s="252"/>
      <c r="T2" s="252"/>
      <c r="U2" s="252"/>
      <c r="V2" s="252"/>
      <c r="W2" s="252"/>
      <c r="X2" s="252"/>
      <c r="Y2" s="252"/>
      <c r="Z2" s="252"/>
      <c r="AA2" s="253"/>
      <c r="AB2" s="260" t="s">
        <v>124</v>
      </c>
      <c r="AC2" s="261"/>
      <c r="AD2" s="261"/>
      <c r="AE2" s="262"/>
    </row>
    <row r="3" spans="1:31" ht="24" customHeight="1" thickBot="1">
      <c r="A3" s="249"/>
      <c r="B3" s="254" t="s">
        <v>125</v>
      </c>
      <c r="C3" s="255"/>
      <c r="D3" s="255"/>
      <c r="E3" s="255"/>
      <c r="F3" s="255"/>
      <c r="G3" s="255"/>
      <c r="H3" s="255"/>
      <c r="I3" s="255"/>
      <c r="J3" s="255"/>
      <c r="K3" s="255"/>
      <c r="L3" s="255"/>
      <c r="M3" s="255"/>
      <c r="N3" s="255"/>
      <c r="O3" s="255"/>
      <c r="P3" s="255"/>
      <c r="Q3" s="255"/>
      <c r="R3" s="255"/>
      <c r="S3" s="255"/>
      <c r="T3" s="255"/>
      <c r="U3" s="255"/>
      <c r="V3" s="255"/>
      <c r="W3" s="255"/>
      <c r="X3" s="255"/>
      <c r="Y3" s="255"/>
      <c r="Z3" s="255"/>
      <c r="AA3" s="256"/>
      <c r="AB3" s="260" t="s">
        <v>126</v>
      </c>
      <c r="AC3" s="261"/>
      <c r="AD3" s="261"/>
      <c r="AE3" s="262"/>
    </row>
    <row r="4" spans="1:31" ht="21.75" customHeight="1" thickBot="1">
      <c r="A4" s="250"/>
      <c r="B4" s="257"/>
      <c r="C4" s="258"/>
      <c r="D4" s="258"/>
      <c r="E4" s="258"/>
      <c r="F4" s="258"/>
      <c r="G4" s="258"/>
      <c r="H4" s="258"/>
      <c r="I4" s="258"/>
      <c r="J4" s="258"/>
      <c r="K4" s="258"/>
      <c r="L4" s="258"/>
      <c r="M4" s="258"/>
      <c r="N4" s="258"/>
      <c r="O4" s="258"/>
      <c r="P4" s="258"/>
      <c r="Q4" s="258"/>
      <c r="R4" s="258"/>
      <c r="S4" s="258"/>
      <c r="T4" s="258"/>
      <c r="U4" s="258"/>
      <c r="V4" s="258"/>
      <c r="W4" s="258"/>
      <c r="X4" s="258"/>
      <c r="Y4" s="258"/>
      <c r="Z4" s="258"/>
      <c r="AA4" s="259"/>
      <c r="AB4" s="263" t="s">
        <v>127</v>
      </c>
      <c r="AC4" s="264"/>
      <c r="AD4" s="264"/>
      <c r="AE4" s="265"/>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66" t="s">
        <v>4</v>
      </c>
      <c r="B7" s="267"/>
      <c r="C7" s="303" t="s">
        <v>198</v>
      </c>
      <c r="D7" s="266" t="s">
        <v>6</v>
      </c>
      <c r="E7" s="272"/>
      <c r="F7" s="272"/>
      <c r="G7" s="272"/>
      <c r="H7" s="267"/>
      <c r="I7" s="297">
        <v>45665</v>
      </c>
      <c r="J7" s="298"/>
      <c r="K7" s="266" t="s">
        <v>8</v>
      </c>
      <c r="L7" s="267"/>
      <c r="M7" s="289" t="s">
        <v>129</v>
      </c>
      <c r="N7" s="290"/>
      <c r="O7" s="275"/>
      <c r="P7" s="276"/>
      <c r="Q7" s="20"/>
      <c r="R7" s="20"/>
      <c r="S7" s="20"/>
      <c r="T7" s="20"/>
      <c r="U7" s="20"/>
      <c r="V7" s="20"/>
      <c r="W7" s="20"/>
      <c r="X7" s="20"/>
      <c r="Y7" s="20"/>
      <c r="Z7" s="21"/>
      <c r="AA7" s="20"/>
      <c r="AB7" s="20"/>
      <c r="AD7" s="22"/>
      <c r="AE7" s="23"/>
    </row>
    <row r="8" spans="1:31" ht="15">
      <c r="A8" s="268"/>
      <c r="B8" s="269"/>
      <c r="C8" s="304"/>
      <c r="D8" s="268"/>
      <c r="E8" s="273"/>
      <c r="F8" s="273"/>
      <c r="G8" s="273"/>
      <c r="H8" s="269"/>
      <c r="I8" s="299"/>
      <c r="J8" s="300"/>
      <c r="K8" s="268"/>
      <c r="L8" s="269"/>
      <c r="M8" s="306" t="s">
        <v>130</v>
      </c>
      <c r="N8" s="307"/>
      <c r="O8" s="291"/>
      <c r="P8" s="292"/>
      <c r="Q8" s="20"/>
      <c r="R8" s="20"/>
      <c r="S8" s="20"/>
      <c r="T8" s="20"/>
      <c r="U8" s="20"/>
      <c r="V8" s="20"/>
      <c r="W8" s="20"/>
      <c r="X8" s="20"/>
      <c r="Y8" s="20"/>
      <c r="Z8" s="21"/>
      <c r="AA8" s="20"/>
      <c r="AB8" s="20"/>
      <c r="AD8" s="22"/>
      <c r="AE8" s="23"/>
    </row>
    <row r="9" spans="1:31" ht="15.75" thickBot="1">
      <c r="A9" s="270"/>
      <c r="B9" s="271"/>
      <c r="C9" s="305"/>
      <c r="D9" s="270"/>
      <c r="E9" s="274"/>
      <c r="F9" s="274"/>
      <c r="G9" s="274"/>
      <c r="H9" s="271"/>
      <c r="I9" s="301"/>
      <c r="J9" s="302"/>
      <c r="K9" s="270"/>
      <c r="L9" s="271"/>
      <c r="M9" s="293" t="s">
        <v>131</v>
      </c>
      <c r="N9" s="294"/>
      <c r="O9" s="295" t="s">
        <v>132</v>
      </c>
      <c r="P9" s="296"/>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66" t="s">
        <v>10</v>
      </c>
      <c r="B11" s="267"/>
      <c r="C11" s="277" t="s">
        <v>133</v>
      </c>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9"/>
    </row>
    <row r="12" spans="1:31" ht="15" customHeight="1">
      <c r="A12" s="268"/>
      <c r="B12" s="269"/>
      <c r="C12" s="280"/>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2"/>
    </row>
    <row r="13" spans="1:31" ht="15" customHeight="1" thickBot="1">
      <c r="A13" s="270"/>
      <c r="B13" s="271"/>
      <c r="C13" s="283"/>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5"/>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 customHeight="1" thickBot="1">
      <c r="A15" s="246" t="s">
        <v>12</v>
      </c>
      <c r="B15" s="247"/>
      <c r="C15" s="286" t="s">
        <v>134</v>
      </c>
      <c r="D15" s="287"/>
      <c r="E15" s="287"/>
      <c r="F15" s="287"/>
      <c r="G15" s="287"/>
      <c r="H15" s="287"/>
      <c r="I15" s="287"/>
      <c r="J15" s="287"/>
      <c r="K15" s="288"/>
      <c r="L15" s="234" t="s">
        <v>14</v>
      </c>
      <c r="M15" s="235"/>
      <c r="N15" s="235"/>
      <c r="O15" s="235"/>
      <c r="P15" s="235"/>
      <c r="Q15" s="236"/>
      <c r="R15" s="240" t="s">
        <v>135</v>
      </c>
      <c r="S15" s="241"/>
      <c r="T15" s="241"/>
      <c r="U15" s="241"/>
      <c r="V15" s="241"/>
      <c r="W15" s="241"/>
      <c r="X15" s="242"/>
      <c r="Y15" s="234" t="s">
        <v>15</v>
      </c>
      <c r="Z15" s="236"/>
      <c r="AA15" s="237" t="s">
        <v>136</v>
      </c>
      <c r="AB15" s="238"/>
      <c r="AC15" s="238"/>
      <c r="AD15" s="238"/>
      <c r="AE15" s="239"/>
    </row>
    <row r="16" spans="1:31" ht="9" customHeight="1" thickBot="1">
      <c r="A16" s="24"/>
      <c r="B16" s="20"/>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D16" s="22"/>
      <c r="AE16" s="23"/>
    </row>
    <row r="17" spans="1:33" s="40" customFormat="1" ht="37.5" customHeight="1" thickBot="1">
      <c r="A17" s="246" t="s">
        <v>17</v>
      </c>
      <c r="B17" s="247"/>
      <c r="C17" s="224" t="s">
        <v>199</v>
      </c>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6"/>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234" t="s">
        <v>138</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6"/>
      <c r="AF19" s="44"/>
    </row>
    <row r="20" spans="1:33" ht="32.1" customHeight="1" thickBot="1">
      <c r="A20" s="45" t="s">
        <v>19</v>
      </c>
      <c r="B20" s="231" t="s">
        <v>139</v>
      </c>
      <c r="C20" s="232"/>
      <c r="D20" s="232"/>
      <c r="E20" s="232"/>
      <c r="F20" s="232"/>
      <c r="G20" s="232"/>
      <c r="H20" s="232"/>
      <c r="I20" s="232"/>
      <c r="J20" s="232"/>
      <c r="K20" s="232"/>
      <c r="L20" s="232"/>
      <c r="M20" s="232"/>
      <c r="N20" s="232"/>
      <c r="O20" s="233"/>
      <c r="P20" s="234" t="s">
        <v>140</v>
      </c>
      <c r="Q20" s="235"/>
      <c r="R20" s="235"/>
      <c r="S20" s="235"/>
      <c r="T20" s="235"/>
      <c r="U20" s="235"/>
      <c r="V20" s="235"/>
      <c r="W20" s="235"/>
      <c r="X20" s="235"/>
      <c r="Y20" s="235"/>
      <c r="Z20" s="235"/>
      <c r="AA20" s="235"/>
      <c r="AB20" s="235"/>
      <c r="AC20" s="235"/>
      <c r="AD20" s="235"/>
      <c r="AE20" s="236"/>
      <c r="AF20" s="44"/>
    </row>
    <row r="21" spans="1:33" ht="32.1" customHeight="1" thickBot="1">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168">
        <v>112641707</v>
      </c>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175">
        <v>77862980</v>
      </c>
      <c r="Y22" s="175"/>
      <c r="Z22" s="175"/>
      <c r="AA22" s="175">
        <v>5683978</v>
      </c>
      <c r="AB22" s="175">
        <v>5014022</v>
      </c>
      <c r="AC22" s="175">
        <f>SUM(Q22:AB22)</f>
        <v>88560980</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189">
        <v>77862980</v>
      </c>
      <c r="Y23" s="62">
        <v>0</v>
      </c>
      <c r="Z23" s="62">
        <v>0</v>
      </c>
      <c r="AA23" s="62">
        <v>0</v>
      </c>
      <c r="AB23" s="62">
        <v>5683978</v>
      </c>
      <c r="AC23" s="189">
        <f>SUM(Q23:AB23)</f>
        <v>83546958</v>
      </c>
      <c r="AD23" s="62">
        <f>AC23/SUM(W22:AB22)</f>
        <v>0.94338339526053117</v>
      </c>
      <c r="AE23" s="64">
        <f>AC23/AC22</f>
        <v>0.94338339526053117</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17713812</v>
      </c>
      <c r="Z24" s="62">
        <v>17713812</v>
      </c>
      <c r="AA24" s="62">
        <v>17713812</v>
      </c>
      <c r="AB24" s="62">
        <v>30405522</v>
      </c>
      <c r="AC24" s="189">
        <f>SUM(Q24:AB24)</f>
        <v>83546958</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196">
        <v>10044416</v>
      </c>
      <c r="Z25" s="69">
        <v>17343977</v>
      </c>
      <c r="AA25" s="69">
        <v>17713812</v>
      </c>
      <c r="AB25" s="69">
        <v>33091713</v>
      </c>
      <c r="AC25" s="196">
        <f>SUM(Q25:AB25)</f>
        <v>78193918</v>
      </c>
      <c r="AD25" s="69">
        <f>AC25/SUM(W24:AB24)</f>
        <v>0.93592776890811513</v>
      </c>
      <c r="AE25" s="71">
        <f>AC25/AC24</f>
        <v>0.93592776890811513</v>
      </c>
      <c r="AF25" s="52"/>
    </row>
    <row r="26" spans="1:33" s="72" customFormat="1" ht="16.5" customHeight="1" thickBot="1"/>
    <row r="27" spans="1:33" ht="33.950000000000003" customHeight="1">
      <c r="A27" s="356" t="s">
        <v>154</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3" ht="15" customHeight="1">
      <c r="A28" s="245" t="s">
        <v>34</v>
      </c>
      <c r="B28" s="227" t="s">
        <v>36</v>
      </c>
      <c r="C28" s="227"/>
      <c r="D28" s="227" t="s">
        <v>155</v>
      </c>
      <c r="E28" s="227"/>
      <c r="F28" s="227"/>
      <c r="G28" s="227"/>
      <c r="H28" s="227"/>
      <c r="I28" s="227"/>
      <c r="J28" s="227"/>
      <c r="K28" s="227"/>
      <c r="L28" s="227"/>
      <c r="M28" s="227"/>
      <c r="N28" s="227"/>
      <c r="O28" s="227"/>
      <c r="P28" s="227" t="s">
        <v>102</v>
      </c>
      <c r="Q28" s="227" t="s">
        <v>156</v>
      </c>
      <c r="R28" s="227"/>
      <c r="S28" s="227"/>
      <c r="T28" s="227"/>
      <c r="U28" s="227"/>
      <c r="V28" s="227"/>
      <c r="W28" s="227"/>
      <c r="X28" s="227"/>
      <c r="Y28" s="227" t="s">
        <v>157</v>
      </c>
      <c r="Z28" s="227"/>
      <c r="AA28" s="227"/>
      <c r="AB28" s="227"/>
      <c r="AC28" s="227"/>
      <c r="AD28" s="227"/>
      <c r="AE28" s="228"/>
    </row>
    <row r="29" spans="1:33" ht="27" customHeight="1">
      <c r="A29" s="245"/>
      <c r="B29" s="227"/>
      <c r="C29" s="227"/>
      <c r="D29" s="73" t="s">
        <v>141</v>
      </c>
      <c r="E29" s="73" t="s">
        <v>142</v>
      </c>
      <c r="F29" s="73" t="s">
        <v>143</v>
      </c>
      <c r="G29" s="73" t="s">
        <v>144</v>
      </c>
      <c r="H29" s="73" t="s">
        <v>145</v>
      </c>
      <c r="I29" s="73" t="s">
        <v>146</v>
      </c>
      <c r="J29" s="73" t="s">
        <v>147</v>
      </c>
      <c r="K29" s="73" t="s">
        <v>148</v>
      </c>
      <c r="L29" s="73" t="s">
        <v>149</v>
      </c>
      <c r="M29" s="73" t="s">
        <v>150</v>
      </c>
      <c r="N29" s="73" t="s">
        <v>151</v>
      </c>
      <c r="O29" s="73" t="s">
        <v>128</v>
      </c>
      <c r="P29" s="227"/>
      <c r="Q29" s="227"/>
      <c r="R29" s="227"/>
      <c r="S29" s="227"/>
      <c r="T29" s="227"/>
      <c r="U29" s="227"/>
      <c r="V29" s="227"/>
      <c r="W29" s="227"/>
      <c r="X29" s="227"/>
      <c r="Y29" s="227"/>
      <c r="Z29" s="227"/>
      <c r="AA29" s="227"/>
      <c r="AB29" s="227"/>
      <c r="AC29" s="227"/>
      <c r="AD29" s="227"/>
      <c r="AE29" s="228"/>
    </row>
    <row r="30" spans="1:33" ht="42" customHeight="1" thickBot="1">
      <c r="A30" s="74"/>
      <c r="B30" s="243"/>
      <c r="C30" s="243"/>
      <c r="D30" s="16"/>
      <c r="E30" s="16"/>
      <c r="F30" s="16"/>
      <c r="G30" s="16"/>
      <c r="H30" s="16"/>
      <c r="I30" s="16"/>
      <c r="J30" s="16"/>
      <c r="K30" s="16"/>
      <c r="L30" s="16"/>
      <c r="M30" s="16"/>
      <c r="N30" s="16"/>
      <c r="O30" s="16"/>
      <c r="P30" s="75">
        <f>SUM(D30:O30)</f>
        <v>0</v>
      </c>
      <c r="Q30" s="229"/>
      <c r="R30" s="229"/>
      <c r="S30" s="229"/>
      <c r="T30" s="229"/>
      <c r="U30" s="229"/>
      <c r="V30" s="229"/>
      <c r="W30" s="229"/>
      <c r="X30" s="229"/>
      <c r="Y30" s="229"/>
      <c r="Z30" s="229"/>
      <c r="AA30" s="229"/>
      <c r="AB30" s="229"/>
      <c r="AC30" s="229"/>
      <c r="AD30" s="229"/>
      <c r="AE30" s="230"/>
      <c r="AF30" s="162"/>
      <c r="AG30" s="162"/>
    </row>
    <row r="31" spans="1:33" ht="12" customHeight="1" thickBot="1">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c r="A32" s="277" t="s">
        <v>158</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9"/>
      <c r="AF32" s="162"/>
      <c r="AG32" s="162"/>
    </row>
    <row r="33" spans="1:41" ht="23.1" customHeight="1">
      <c r="A33" s="245" t="s">
        <v>44</v>
      </c>
      <c r="B33" s="227" t="s">
        <v>46</v>
      </c>
      <c r="C33" s="227" t="s">
        <v>36</v>
      </c>
      <c r="D33" s="227" t="s">
        <v>159</v>
      </c>
      <c r="E33" s="227"/>
      <c r="F33" s="227"/>
      <c r="G33" s="227"/>
      <c r="H33" s="227"/>
      <c r="I33" s="227"/>
      <c r="J33" s="227"/>
      <c r="K33" s="227"/>
      <c r="L33" s="227"/>
      <c r="M33" s="227"/>
      <c r="N33" s="227"/>
      <c r="O33" s="227"/>
      <c r="P33" s="227"/>
      <c r="Q33" s="227" t="s">
        <v>160</v>
      </c>
      <c r="R33" s="227"/>
      <c r="S33" s="227"/>
      <c r="T33" s="227"/>
      <c r="U33" s="227"/>
      <c r="V33" s="227"/>
      <c r="W33" s="227"/>
      <c r="X33" s="227"/>
      <c r="Y33" s="227"/>
      <c r="Z33" s="227"/>
      <c r="AA33" s="227"/>
      <c r="AB33" s="227"/>
      <c r="AC33" s="227"/>
      <c r="AD33" s="227"/>
      <c r="AE33" s="228"/>
      <c r="AF33" s="162"/>
      <c r="AG33" s="165"/>
      <c r="AH33" s="79"/>
      <c r="AI33" s="79"/>
      <c r="AJ33" s="79"/>
      <c r="AK33" s="79"/>
      <c r="AL33" s="79"/>
      <c r="AM33" s="79"/>
      <c r="AN33" s="79"/>
      <c r="AO33" s="79"/>
    </row>
    <row r="34" spans="1:41" ht="27" customHeight="1">
      <c r="A34" s="245"/>
      <c r="B34" s="227"/>
      <c r="C34" s="311"/>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308" t="s">
        <v>52</v>
      </c>
      <c r="R34" s="309"/>
      <c r="S34" s="309"/>
      <c r="T34" s="310"/>
      <c r="U34" s="227" t="s">
        <v>54</v>
      </c>
      <c r="V34" s="227"/>
      <c r="W34" s="227"/>
      <c r="X34" s="227"/>
      <c r="Y34" s="227" t="s">
        <v>56</v>
      </c>
      <c r="Z34" s="227"/>
      <c r="AA34" s="227"/>
      <c r="AB34" s="227"/>
      <c r="AC34" s="227" t="s">
        <v>58</v>
      </c>
      <c r="AD34" s="227"/>
      <c r="AE34" s="228"/>
      <c r="AF34" s="162"/>
      <c r="AG34" s="165"/>
      <c r="AH34" s="79"/>
      <c r="AI34" s="79"/>
      <c r="AJ34" s="79"/>
      <c r="AK34" s="79"/>
      <c r="AL34" s="79"/>
      <c r="AM34" s="79"/>
      <c r="AN34" s="79"/>
      <c r="AO34" s="79"/>
    </row>
    <row r="35" spans="1:41" ht="254.25" customHeight="1">
      <c r="A35" s="312" t="s">
        <v>200</v>
      </c>
      <c r="B35" s="365">
        <v>0.33</v>
      </c>
      <c r="C35" s="81" t="s">
        <v>48</v>
      </c>
      <c r="D35" s="80"/>
      <c r="E35" s="80"/>
      <c r="F35" s="80"/>
      <c r="G35" s="80"/>
      <c r="H35" s="80"/>
      <c r="I35" s="80"/>
      <c r="J35" s="184">
        <v>0.1666</v>
      </c>
      <c r="K35" s="184">
        <v>0.1666</v>
      </c>
      <c r="L35" s="184">
        <v>0.1666</v>
      </c>
      <c r="M35" s="184">
        <v>0.1666</v>
      </c>
      <c r="N35" s="184">
        <v>0.1666</v>
      </c>
      <c r="O35" s="184">
        <v>0.16700000000000001</v>
      </c>
      <c r="P35" s="183">
        <f>SUM(J35:O35)</f>
        <v>1</v>
      </c>
      <c r="Q35" s="325" t="s">
        <v>201</v>
      </c>
      <c r="R35" s="326"/>
      <c r="S35" s="326"/>
      <c r="T35" s="327"/>
      <c r="U35" s="333" t="s">
        <v>202</v>
      </c>
      <c r="V35" s="333"/>
      <c r="W35" s="333"/>
      <c r="X35" s="333"/>
      <c r="Y35" s="333" t="s">
        <v>164</v>
      </c>
      <c r="Z35" s="333"/>
      <c r="AA35" s="333"/>
      <c r="AB35" s="333"/>
      <c r="AC35" s="333" t="s">
        <v>203</v>
      </c>
      <c r="AD35" s="333"/>
      <c r="AE35" s="335"/>
      <c r="AF35" s="162"/>
      <c r="AG35" s="165"/>
      <c r="AH35" s="79"/>
      <c r="AI35" s="79"/>
      <c r="AJ35" s="79"/>
      <c r="AK35" s="79"/>
      <c r="AL35" s="79"/>
      <c r="AM35" s="79"/>
      <c r="AN35" s="79"/>
      <c r="AO35" s="79"/>
    </row>
    <row r="36" spans="1:41" ht="125.25" customHeight="1" thickBot="1">
      <c r="A36" s="313"/>
      <c r="B36" s="366"/>
      <c r="C36" s="82" t="s">
        <v>50</v>
      </c>
      <c r="D36" s="166"/>
      <c r="E36" s="166"/>
      <c r="F36" s="166"/>
      <c r="G36" s="83"/>
      <c r="H36" s="83"/>
      <c r="I36" s="83"/>
      <c r="J36" s="187">
        <v>0.1666</v>
      </c>
      <c r="K36" s="187">
        <v>0.1666</v>
      </c>
      <c r="L36" s="187">
        <v>0.1666</v>
      </c>
      <c r="M36" s="187">
        <v>0.1666</v>
      </c>
      <c r="N36" s="187">
        <v>0.1666</v>
      </c>
      <c r="O36" s="187">
        <v>0.16700000000000001</v>
      </c>
      <c r="P36" s="187">
        <f>SUM(D36:O36)</f>
        <v>1</v>
      </c>
      <c r="Q36" s="328"/>
      <c r="R36" s="329"/>
      <c r="S36" s="329"/>
      <c r="T36" s="330"/>
      <c r="U36" s="334"/>
      <c r="V36" s="334"/>
      <c r="W36" s="334"/>
      <c r="X36" s="334"/>
      <c r="Y36" s="334"/>
      <c r="Z36" s="334"/>
      <c r="AA36" s="334"/>
      <c r="AB36" s="334"/>
      <c r="AC36" s="334"/>
      <c r="AD36" s="334"/>
      <c r="AE36" s="336"/>
      <c r="AF36" s="162"/>
      <c r="AG36" s="165"/>
      <c r="AH36" s="79"/>
      <c r="AI36" s="79"/>
      <c r="AJ36" s="79"/>
      <c r="AK36" s="79"/>
      <c r="AL36" s="79"/>
      <c r="AM36" s="79"/>
      <c r="AN36" s="79"/>
      <c r="AO36" s="79"/>
    </row>
    <row r="37" spans="1:41" s="72" customFormat="1" ht="17.25" customHeight="1" thickBot="1"/>
    <row r="38" spans="1:41" ht="45" customHeight="1" thickBot="1">
      <c r="A38" s="277" t="s">
        <v>166</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9"/>
      <c r="AG38" s="79"/>
      <c r="AH38" s="79"/>
      <c r="AI38" s="79"/>
      <c r="AJ38" s="79"/>
      <c r="AK38" s="79"/>
      <c r="AL38" s="79"/>
      <c r="AM38" s="79"/>
      <c r="AN38" s="79"/>
      <c r="AO38" s="79"/>
    </row>
    <row r="39" spans="1:41" ht="26.1" customHeight="1">
      <c r="A39" s="316" t="s">
        <v>60</v>
      </c>
      <c r="B39" s="317" t="s">
        <v>167</v>
      </c>
      <c r="C39" s="320" t="s">
        <v>168</v>
      </c>
      <c r="D39" s="322" t="s">
        <v>169</v>
      </c>
      <c r="E39" s="323"/>
      <c r="F39" s="323"/>
      <c r="G39" s="323"/>
      <c r="H39" s="323"/>
      <c r="I39" s="323"/>
      <c r="J39" s="323"/>
      <c r="K39" s="323"/>
      <c r="L39" s="323"/>
      <c r="M39" s="323"/>
      <c r="N39" s="323"/>
      <c r="O39" s="323"/>
      <c r="P39" s="324"/>
      <c r="Q39" s="317" t="s">
        <v>170</v>
      </c>
      <c r="R39" s="317"/>
      <c r="S39" s="317"/>
      <c r="T39" s="317"/>
      <c r="U39" s="317"/>
      <c r="V39" s="317"/>
      <c r="W39" s="317"/>
      <c r="X39" s="317"/>
      <c r="Y39" s="317"/>
      <c r="Z39" s="317"/>
      <c r="AA39" s="317"/>
      <c r="AB39" s="317"/>
      <c r="AC39" s="317"/>
      <c r="AD39" s="317"/>
      <c r="AE39" s="337"/>
      <c r="AG39" s="79"/>
      <c r="AH39" s="79"/>
      <c r="AI39" s="79"/>
      <c r="AJ39" s="79"/>
      <c r="AK39" s="79"/>
      <c r="AL39" s="79"/>
      <c r="AM39" s="79"/>
      <c r="AN39" s="79"/>
      <c r="AO39" s="79"/>
    </row>
    <row r="40" spans="1:41" ht="26.1" customHeight="1">
      <c r="A40" s="245"/>
      <c r="B40" s="227"/>
      <c r="C40" s="321"/>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308" t="s">
        <v>184</v>
      </c>
      <c r="R40" s="309"/>
      <c r="S40" s="309"/>
      <c r="T40" s="309"/>
      <c r="U40" s="309"/>
      <c r="V40" s="309"/>
      <c r="W40" s="309"/>
      <c r="X40" s="310"/>
      <c r="Y40" s="308" t="s">
        <v>68</v>
      </c>
      <c r="Z40" s="309"/>
      <c r="AA40" s="309"/>
      <c r="AB40" s="309"/>
      <c r="AC40" s="309"/>
      <c r="AD40" s="309"/>
      <c r="AE40" s="355"/>
      <c r="AG40" s="85"/>
      <c r="AH40" s="85"/>
      <c r="AI40" s="85"/>
      <c r="AJ40" s="85"/>
      <c r="AK40" s="85"/>
      <c r="AL40" s="85"/>
      <c r="AM40" s="85"/>
      <c r="AN40" s="85"/>
      <c r="AO40" s="85"/>
    </row>
    <row r="41" spans="1:41" ht="28.5" customHeight="1">
      <c r="A41" s="338" t="s">
        <v>204</v>
      </c>
      <c r="B41" s="319">
        <v>0.11</v>
      </c>
      <c r="C41" s="86" t="s">
        <v>48</v>
      </c>
      <c r="D41" s="87"/>
      <c r="E41" s="87"/>
      <c r="F41" s="87"/>
      <c r="G41" s="87"/>
      <c r="H41" s="87"/>
      <c r="I41" s="87"/>
      <c r="J41" s="87">
        <v>0.16</v>
      </c>
      <c r="K41" s="87">
        <v>0.16</v>
      </c>
      <c r="L41" s="87">
        <v>0.16</v>
      </c>
      <c r="M41" s="87">
        <v>0.16</v>
      </c>
      <c r="N41" s="87">
        <v>0.16</v>
      </c>
      <c r="O41" s="87">
        <v>0.2</v>
      </c>
      <c r="P41" s="88">
        <f t="shared" ref="P41:P46" si="1">SUM(D41:O41)</f>
        <v>1</v>
      </c>
      <c r="Q41" s="359" t="s">
        <v>205</v>
      </c>
      <c r="R41" s="360"/>
      <c r="S41" s="360"/>
      <c r="T41" s="360"/>
      <c r="U41" s="360"/>
      <c r="V41" s="360"/>
      <c r="W41" s="360"/>
      <c r="X41" s="361"/>
      <c r="Y41" s="349" t="s">
        <v>206</v>
      </c>
      <c r="Z41" s="350"/>
      <c r="AA41" s="350"/>
      <c r="AB41" s="350"/>
      <c r="AC41" s="350"/>
      <c r="AD41" s="350"/>
      <c r="AE41" s="351"/>
      <c r="AG41" s="89"/>
      <c r="AH41" s="89"/>
      <c r="AI41" s="89"/>
      <c r="AJ41" s="89"/>
      <c r="AK41" s="89"/>
      <c r="AL41" s="89"/>
      <c r="AM41" s="89"/>
      <c r="AN41" s="89"/>
      <c r="AO41" s="89"/>
    </row>
    <row r="42" spans="1:41" ht="28.5" customHeight="1">
      <c r="A42" s="338"/>
      <c r="B42" s="319"/>
      <c r="C42" s="90" t="s">
        <v>50</v>
      </c>
      <c r="D42" s="91"/>
      <c r="E42" s="91"/>
      <c r="F42" s="91"/>
      <c r="G42" s="91"/>
      <c r="H42" s="91"/>
      <c r="I42" s="91"/>
      <c r="J42" s="91">
        <v>0.16</v>
      </c>
      <c r="K42" s="91">
        <v>0.16</v>
      </c>
      <c r="L42" s="91">
        <v>0.16</v>
      </c>
      <c r="M42" s="91">
        <v>0.16</v>
      </c>
      <c r="N42" s="91">
        <v>0.16</v>
      </c>
      <c r="O42" s="91">
        <v>0.2</v>
      </c>
      <c r="P42" s="88">
        <f t="shared" si="1"/>
        <v>1</v>
      </c>
      <c r="Q42" s="362"/>
      <c r="R42" s="363"/>
      <c r="S42" s="363"/>
      <c r="T42" s="363"/>
      <c r="U42" s="363"/>
      <c r="V42" s="363"/>
      <c r="W42" s="363"/>
      <c r="X42" s="364"/>
      <c r="Y42" s="352"/>
      <c r="Z42" s="353"/>
      <c r="AA42" s="353"/>
      <c r="AB42" s="353"/>
      <c r="AC42" s="353"/>
      <c r="AD42" s="353"/>
      <c r="AE42" s="354"/>
    </row>
    <row r="43" spans="1:41" ht="28.5" customHeight="1">
      <c r="A43" s="338" t="s">
        <v>207</v>
      </c>
      <c r="B43" s="319">
        <v>0.11</v>
      </c>
      <c r="C43" s="86" t="s">
        <v>48</v>
      </c>
      <c r="D43" s="87"/>
      <c r="E43" s="87"/>
      <c r="F43" s="87"/>
      <c r="G43" s="87"/>
      <c r="H43" s="87"/>
      <c r="I43" s="87"/>
      <c r="J43" s="87">
        <v>0.16</v>
      </c>
      <c r="K43" s="87">
        <v>0.16</v>
      </c>
      <c r="L43" s="87">
        <v>0.16</v>
      </c>
      <c r="M43" s="87">
        <v>0.16</v>
      </c>
      <c r="N43" s="87">
        <v>0.16</v>
      </c>
      <c r="O43" s="87">
        <v>0.2</v>
      </c>
      <c r="P43" s="88">
        <f t="shared" si="1"/>
        <v>1</v>
      </c>
      <c r="Q43" s="359" t="s">
        <v>208</v>
      </c>
      <c r="R43" s="360"/>
      <c r="S43" s="360"/>
      <c r="T43" s="360"/>
      <c r="U43" s="360"/>
      <c r="V43" s="360"/>
      <c r="W43" s="360"/>
      <c r="X43" s="361"/>
      <c r="Y43" s="349" t="s">
        <v>209</v>
      </c>
      <c r="Z43" s="350"/>
      <c r="AA43" s="350"/>
      <c r="AB43" s="350"/>
      <c r="AC43" s="350"/>
      <c r="AD43" s="350"/>
      <c r="AE43" s="351"/>
    </row>
    <row r="44" spans="1:41" ht="28.5" customHeight="1">
      <c r="A44" s="338"/>
      <c r="B44" s="319"/>
      <c r="C44" s="90" t="s">
        <v>50</v>
      </c>
      <c r="D44" s="91"/>
      <c r="E44" s="91"/>
      <c r="F44" s="91"/>
      <c r="G44" s="91"/>
      <c r="H44" s="91"/>
      <c r="I44" s="91"/>
      <c r="J44" s="91">
        <v>0.16</v>
      </c>
      <c r="K44" s="91">
        <v>0.16</v>
      </c>
      <c r="L44" s="91">
        <v>0.16</v>
      </c>
      <c r="M44" s="91">
        <v>0.16</v>
      </c>
      <c r="N44" s="91">
        <v>0.16</v>
      </c>
      <c r="O44" s="91">
        <v>0.2</v>
      </c>
      <c r="P44" s="88">
        <f t="shared" si="1"/>
        <v>1</v>
      </c>
      <c r="Q44" s="362"/>
      <c r="R44" s="363"/>
      <c r="S44" s="363"/>
      <c r="T44" s="363"/>
      <c r="U44" s="363"/>
      <c r="V44" s="363"/>
      <c r="W44" s="363"/>
      <c r="X44" s="364"/>
      <c r="Y44" s="352"/>
      <c r="Z44" s="353"/>
      <c r="AA44" s="353"/>
      <c r="AB44" s="353"/>
      <c r="AC44" s="353"/>
      <c r="AD44" s="353"/>
      <c r="AE44" s="354"/>
    </row>
    <row r="45" spans="1:41" ht="49.5" customHeight="1">
      <c r="A45" s="318" t="s">
        <v>210</v>
      </c>
      <c r="B45" s="319">
        <v>0.11</v>
      </c>
      <c r="C45" s="86" t="s">
        <v>48</v>
      </c>
      <c r="D45" s="87"/>
      <c r="E45" s="87"/>
      <c r="F45" s="87"/>
      <c r="G45" s="87"/>
      <c r="H45" s="87"/>
      <c r="I45" s="87"/>
      <c r="J45" s="87">
        <v>0.16</v>
      </c>
      <c r="K45" s="87">
        <v>0.16</v>
      </c>
      <c r="L45" s="87">
        <v>0.16</v>
      </c>
      <c r="M45" s="87">
        <v>0.16</v>
      </c>
      <c r="N45" s="87">
        <v>0.16</v>
      </c>
      <c r="O45" s="87">
        <v>0.2</v>
      </c>
      <c r="P45" s="88">
        <f t="shared" si="1"/>
        <v>1</v>
      </c>
      <c r="Q45" s="359" t="s">
        <v>211</v>
      </c>
      <c r="R45" s="360"/>
      <c r="S45" s="360"/>
      <c r="T45" s="360"/>
      <c r="U45" s="360"/>
      <c r="V45" s="360"/>
      <c r="W45" s="360"/>
      <c r="X45" s="361"/>
      <c r="Y45" s="349" t="s">
        <v>209</v>
      </c>
      <c r="Z45" s="350"/>
      <c r="AA45" s="350"/>
      <c r="AB45" s="350"/>
      <c r="AC45" s="350"/>
      <c r="AD45" s="350"/>
      <c r="AE45" s="351"/>
    </row>
    <row r="46" spans="1:41" ht="49.5" customHeight="1">
      <c r="A46" s="318"/>
      <c r="B46" s="319"/>
      <c r="C46" s="90" t="s">
        <v>50</v>
      </c>
      <c r="D46" s="91"/>
      <c r="E46" s="91"/>
      <c r="F46" s="91"/>
      <c r="G46" s="91"/>
      <c r="H46" s="91"/>
      <c r="I46" s="91"/>
      <c r="J46" s="91">
        <v>0.16</v>
      </c>
      <c r="K46" s="91">
        <v>0.16</v>
      </c>
      <c r="L46" s="91">
        <v>0.16</v>
      </c>
      <c r="M46" s="91">
        <v>0.16</v>
      </c>
      <c r="N46" s="91">
        <v>0.16</v>
      </c>
      <c r="O46" s="91">
        <v>0.2</v>
      </c>
      <c r="P46" s="88">
        <f t="shared" si="1"/>
        <v>1</v>
      </c>
      <c r="Q46" s="362"/>
      <c r="R46" s="363"/>
      <c r="S46" s="363"/>
      <c r="T46" s="363"/>
      <c r="U46" s="363"/>
      <c r="V46" s="363"/>
      <c r="W46" s="363"/>
      <c r="X46" s="364"/>
      <c r="Y46" s="352"/>
      <c r="Z46" s="353"/>
      <c r="AA46" s="353"/>
      <c r="AB46" s="353"/>
      <c r="AC46" s="353"/>
      <c r="AD46" s="353"/>
      <c r="AE46" s="354"/>
    </row>
    <row r="47" spans="1:41" ht="15" customHeight="1">
      <c r="A47" s="15" t="s">
        <v>197</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E68BFAC2-BE13-440A-9CB0-589635800EBA}">
      <formula1>$B$21:$M$21</formula1>
    </dataValidation>
    <dataValidation type="textLength" operator="lessThanOrEqual" allowBlank="1" showInputMessage="1" showErrorMessage="1" errorTitle="Máximo 2.000 caracteres" error="Máximo 2.000 caracteres" promptTitle="2.000 caracteres" sqref="Q30:Q31" xr:uid="{76769F3B-6E74-46D0-BBFC-D4B666D08DA1}">
      <formula1>2000</formula1>
    </dataValidation>
    <dataValidation type="textLength" operator="lessThanOrEqual" allowBlank="1" showInputMessage="1" showErrorMessage="1" errorTitle="Máximo 2.000 caracteres" error="Máximo 2.000 caracteres" sqref="AC35 Q35 Y35 Q45 Q41 Q43" xr:uid="{07B911DB-EB80-4F12-837C-6D26A0D0C268}">
      <formula1>2000</formula1>
    </dataValidation>
  </dataValidations>
  <hyperlinks>
    <hyperlink ref="Y41" r:id="rId1" xr:uid="{B7A7F69A-2C2C-4C11-82EE-FD89819B304B}"/>
    <hyperlink ref="Y43" r:id="rId2" xr:uid="{6671BE76-C392-4F06-A14D-2136B0CB5A17}"/>
    <hyperlink ref="Y45" r:id="rId3" xr:uid="{E7C2E150-0ECE-4CD0-97AB-A07FFFEF489F}"/>
  </hyperlinks>
  <pageMargins left="0.25" right="0.25" top="0.75" bottom="0.75" header="0.3" footer="0.3"/>
  <pageSetup scale="20" fitToHeight="0" orientation="landscape" r:id="rId4"/>
  <customProperties>
    <customPr name="_pios_id" r:id="rId5"/>
    <customPr name="EpmWorksheetKeyString_GUID" r:id="rId6"/>
  </customProperties>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11D389D4-5ACA-4E66-911E-091790CF8366}">
          <x14:formula1>
            <xm:f>listas!$C$2:$C$20</xm:f>
          </x14:formula1>
          <xm:sqref>AA15:AE15</xm:sqref>
        </x14:dataValidation>
        <x14:dataValidation type="list" allowBlank="1" showInputMessage="1" showErrorMessage="1" xr:uid="{2F177565-A6CE-4946-9E59-B92AC47108A5}">
          <x14:formula1>
            <xm:f>listas!$B$2:$B$8</xm:f>
          </x14:formula1>
          <xm:sqref>R15:X15</xm:sqref>
        </x14:dataValidation>
        <x14:dataValidation type="list" allowBlank="1" showInputMessage="1" showErrorMessage="1" xr:uid="{3DCAB9C6-9048-480A-95CC-268A86CEF6E0}">
          <x14:formula1>
            <xm:f>listas!$A$2:$A$6</xm:f>
          </x14:formula1>
          <xm:sqref>C15:K15</xm:sqref>
        </x14:dataValidation>
        <x14:dataValidation type="list" allowBlank="1" showInputMessage="1" showErrorMessage="1" xr:uid="{3BB3F6B3-5474-4460-A2FA-39952285525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4076-A385-4CCD-96E9-19E79E961604}">
  <sheetPr>
    <tabColor theme="7" tint="0.39997558519241921"/>
    <pageSetUpPr fitToPage="1"/>
  </sheetPr>
  <dimension ref="A1:AO45"/>
  <sheetViews>
    <sheetView showGridLines="0" view="pageBreakPreview" topLeftCell="T32" zoomScale="90" zoomScaleNormal="90" zoomScaleSheetLayoutView="90" workbookViewId="0">
      <selection activeCell="U35" sqref="U35:X36"/>
    </sheetView>
  </sheetViews>
  <sheetFormatPr defaultColWidth="10.85546875" defaultRowHeight="14.25"/>
  <cols>
    <col min="1" max="1" width="38.42578125" style="15" customWidth="1"/>
    <col min="2" max="2" width="20.5703125" style="15" customWidth="1"/>
    <col min="3" max="14" width="20.7109375" style="15" customWidth="1"/>
    <col min="15" max="15" width="20.5703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48"/>
      <c r="B1" s="251" t="s">
        <v>121</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60" t="s">
        <v>122</v>
      </c>
      <c r="AC1" s="261"/>
      <c r="AD1" s="261"/>
      <c r="AE1" s="262"/>
    </row>
    <row r="2" spans="1:31" ht="30.75" customHeight="1" thickBot="1">
      <c r="A2" s="249"/>
      <c r="B2" s="251" t="s">
        <v>123</v>
      </c>
      <c r="C2" s="252"/>
      <c r="D2" s="252"/>
      <c r="E2" s="252"/>
      <c r="F2" s="252"/>
      <c r="G2" s="252"/>
      <c r="H2" s="252"/>
      <c r="I2" s="252"/>
      <c r="J2" s="252"/>
      <c r="K2" s="252"/>
      <c r="L2" s="252"/>
      <c r="M2" s="252"/>
      <c r="N2" s="252"/>
      <c r="O2" s="252"/>
      <c r="P2" s="252"/>
      <c r="Q2" s="252"/>
      <c r="R2" s="252"/>
      <c r="S2" s="252"/>
      <c r="T2" s="252"/>
      <c r="U2" s="252"/>
      <c r="V2" s="252"/>
      <c r="W2" s="252"/>
      <c r="X2" s="252"/>
      <c r="Y2" s="252"/>
      <c r="Z2" s="252"/>
      <c r="AA2" s="253"/>
      <c r="AB2" s="260" t="s">
        <v>124</v>
      </c>
      <c r="AC2" s="261"/>
      <c r="AD2" s="261"/>
      <c r="AE2" s="262"/>
    </row>
    <row r="3" spans="1:31" ht="24" customHeight="1" thickBot="1">
      <c r="A3" s="249"/>
      <c r="B3" s="254" t="s">
        <v>125</v>
      </c>
      <c r="C3" s="255"/>
      <c r="D3" s="255"/>
      <c r="E3" s="255"/>
      <c r="F3" s="255"/>
      <c r="G3" s="255"/>
      <c r="H3" s="255"/>
      <c r="I3" s="255"/>
      <c r="J3" s="255"/>
      <c r="K3" s="255"/>
      <c r="L3" s="255"/>
      <c r="M3" s="255"/>
      <c r="N3" s="255"/>
      <c r="O3" s="255"/>
      <c r="P3" s="255"/>
      <c r="Q3" s="255"/>
      <c r="R3" s="255"/>
      <c r="S3" s="255"/>
      <c r="T3" s="255"/>
      <c r="U3" s="255"/>
      <c r="V3" s="255"/>
      <c r="W3" s="255"/>
      <c r="X3" s="255"/>
      <c r="Y3" s="255"/>
      <c r="Z3" s="255"/>
      <c r="AA3" s="256"/>
      <c r="AB3" s="260" t="s">
        <v>126</v>
      </c>
      <c r="AC3" s="261"/>
      <c r="AD3" s="261"/>
      <c r="AE3" s="262"/>
    </row>
    <row r="4" spans="1:31" ht="21.75" customHeight="1" thickBot="1">
      <c r="A4" s="250"/>
      <c r="B4" s="257"/>
      <c r="C4" s="258"/>
      <c r="D4" s="258"/>
      <c r="E4" s="258"/>
      <c r="F4" s="258"/>
      <c r="G4" s="258"/>
      <c r="H4" s="258"/>
      <c r="I4" s="258"/>
      <c r="J4" s="258"/>
      <c r="K4" s="258"/>
      <c r="L4" s="258"/>
      <c r="M4" s="258"/>
      <c r="N4" s="258"/>
      <c r="O4" s="258"/>
      <c r="P4" s="258"/>
      <c r="Q4" s="258"/>
      <c r="R4" s="258"/>
      <c r="S4" s="258"/>
      <c r="T4" s="258"/>
      <c r="U4" s="258"/>
      <c r="V4" s="258"/>
      <c r="W4" s="258"/>
      <c r="X4" s="258"/>
      <c r="Y4" s="258"/>
      <c r="Z4" s="258"/>
      <c r="AA4" s="259"/>
      <c r="AB4" s="263" t="s">
        <v>127</v>
      </c>
      <c r="AC4" s="264"/>
      <c r="AD4" s="264"/>
      <c r="AE4" s="265"/>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66" t="s">
        <v>4</v>
      </c>
      <c r="B7" s="267"/>
      <c r="C7" s="303" t="s">
        <v>198</v>
      </c>
      <c r="D7" s="266" t="s">
        <v>6</v>
      </c>
      <c r="E7" s="272"/>
      <c r="F7" s="272"/>
      <c r="G7" s="272"/>
      <c r="H7" s="267"/>
      <c r="I7" s="297">
        <v>45665</v>
      </c>
      <c r="J7" s="298"/>
      <c r="K7" s="266" t="s">
        <v>8</v>
      </c>
      <c r="L7" s="267"/>
      <c r="M7" s="289" t="s">
        <v>129</v>
      </c>
      <c r="N7" s="290"/>
      <c r="O7" s="375"/>
      <c r="P7" s="376"/>
      <c r="Q7" s="20"/>
      <c r="R7" s="20"/>
      <c r="S7" s="20"/>
      <c r="T7" s="20"/>
      <c r="U7" s="20"/>
      <c r="V7" s="20"/>
      <c r="W7" s="20"/>
      <c r="X7" s="20"/>
      <c r="Y7" s="20"/>
      <c r="Z7" s="21"/>
      <c r="AA7" s="20"/>
      <c r="AB7" s="20"/>
      <c r="AD7" s="22"/>
      <c r="AE7" s="23"/>
    </row>
    <row r="8" spans="1:31" ht="15">
      <c r="A8" s="268"/>
      <c r="B8" s="269"/>
      <c r="C8" s="304"/>
      <c r="D8" s="268"/>
      <c r="E8" s="273"/>
      <c r="F8" s="273"/>
      <c r="G8" s="273"/>
      <c r="H8" s="269"/>
      <c r="I8" s="299"/>
      <c r="J8" s="300"/>
      <c r="K8" s="268"/>
      <c r="L8" s="269"/>
      <c r="M8" s="306" t="s">
        <v>130</v>
      </c>
      <c r="N8" s="307"/>
      <c r="O8" s="291"/>
      <c r="P8" s="292"/>
      <c r="Q8" s="20"/>
      <c r="R8" s="20"/>
      <c r="S8" s="20"/>
      <c r="T8" s="20"/>
      <c r="U8" s="20"/>
      <c r="V8" s="20"/>
      <c r="W8" s="20"/>
      <c r="X8" s="20"/>
      <c r="Y8" s="20"/>
      <c r="Z8" s="21"/>
      <c r="AA8" s="20"/>
      <c r="AB8" s="20"/>
      <c r="AD8" s="22"/>
      <c r="AE8" s="23"/>
    </row>
    <row r="9" spans="1:31" ht="15.75" thickBot="1">
      <c r="A9" s="270"/>
      <c r="B9" s="271"/>
      <c r="C9" s="305"/>
      <c r="D9" s="270"/>
      <c r="E9" s="274"/>
      <c r="F9" s="274"/>
      <c r="G9" s="274"/>
      <c r="H9" s="271"/>
      <c r="I9" s="301"/>
      <c r="J9" s="302"/>
      <c r="K9" s="270"/>
      <c r="L9" s="271"/>
      <c r="M9" s="293" t="s">
        <v>131</v>
      </c>
      <c r="N9" s="294"/>
      <c r="O9" s="377" t="s">
        <v>132</v>
      </c>
      <c r="P9" s="378"/>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66" t="s">
        <v>10</v>
      </c>
      <c r="B11" s="267"/>
      <c r="C11" s="277" t="s">
        <v>133</v>
      </c>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9"/>
    </row>
    <row r="12" spans="1:31" ht="15" customHeight="1">
      <c r="A12" s="268"/>
      <c r="B12" s="269"/>
      <c r="C12" s="280"/>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2"/>
    </row>
    <row r="13" spans="1:31" ht="15" customHeight="1" thickBot="1">
      <c r="A13" s="270"/>
      <c r="B13" s="271"/>
      <c r="C13" s="283"/>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5"/>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246" t="s">
        <v>12</v>
      </c>
      <c r="B15" s="247"/>
      <c r="C15" s="286" t="s">
        <v>134</v>
      </c>
      <c r="D15" s="287"/>
      <c r="E15" s="287"/>
      <c r="F15" s="287"/>
      <c r="G15" s="287"/>
      <c r="H15" s="287"/>
      <c r="I15" s="287"/>
      <c r="J15" s="287"/>
      <c r="K15" s="288"/>
      <c r="L15" s="234" t="s">
        <v>14</v>
      </c>
      <c r="M15" s="235"/>
      <c r="N15" s="235"/>
      <c r="O15" s="235"/>
      <c r="P15" s="235"/>
      <c r="Q15" s="236"/>
      <c r="R15" s="240" t="s">
        <v>135</v>
      </c>
      <c r="S15" s="241"/>
      <c r="T15" s="241"/>
      <c r="U15" s="241"/>
      <c r="V15" s="241"/>
      <c r="W15" s="241"/>
      <c r="X15" s="242"/>
      <c r="Y15" s="234" t="s">
        <v>15</v>
      </c>
      <c r="Z15" s="236"/>
      <c r="AA15" s="224" t="s">
        <v>136</v>
      </c>
      <c r="AB15" s="225"/>
      <c r="AC15" s="225"/>
      <c r="AD15" s="225"/>
      <c r="AE15" s="226"/>
    </row>
    <row r="16" spans="1:31" ht="9" customHeight="1" thickBot="1">
      <c r="A16" s="24"/>
      <c r="B16" s="20"/>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D16" s="22"/>
      <c r="AE16" s="23"/>
    </row>
    <row r="17" spans="1:33" s="40" customFormat="1" ht="37.5" customHeight="1" thickBot="1">
      <c r="A17" s="246" t="s">
        <v>17</v>
      </c>
      <c r="B17" s="247"/>
      <c r="C17" s="224" t="s">
        <v>212</v>
      </c>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6"/>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234" t="s">
        <v>138</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6"/>
      <c r="AF19" s="44"/>
    </row>
    <row r="20" spans="1:33" ht="32.1" customHeight="1" thickBot="1">
      <c r="A20" s="45" t="s">
        <v>19</v>
      </c>
      <c r="B20" s="231" t="s">
        <v>139</v>
      </c>
      <c r="C20" s="232"/>
      <c r="D20" s="232"/>
      <c r="E20" s="232"/>
      <c r="F20" s="232"/>
      <c r="G20" s="232"/>
      <c r="H20" s="232"/>
      <c r="I20" s="232"/>
      <c r="J20" s="232"/>
      <c r="K20" s="232"/>
      <c r="L20" s="232"/>
      <c r="M20" s="232"/>
      <c r="N20" s="232"/>
      <c r="O20" s="233"/>
      <c r="P20" s="234" t="s">
        <v>140</v>
      </c>
      <c r="Q20" s="235"/>
      <c r="R20" s="235"/>
      <c r="S20" s="235"/>
      <c r="T20" s="235"/>
      <c r="U20" s="235"/>
      <c r="V20" s="235"/>
      <c r="W20" s="235"/>
      <c r="X20" s="235"/>
      <c r="Y20" s="235"/>
      <c r="Z20" s="235"/>
      <c r="AA20" s="235"/>
      <c r="AB20" s="235"/>
      <c r="AC20" s="235"/>
      <c r="AD20" s="235"/>
      <c r="AE20" s="236"/>
      <c r="AF20" s="44"/>
    </row>
    <row r="21" spans="1:33" ht="32.1" customHeight="1" thickBot="1">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175">
        <v>38542526</v>
      </c>
      <c r="X22" s="175">
        <v>10000000</v>
      </c>
      <c r="Y22" s="58">
        <v>20000000</v>
      </c>
      <c r="Z22" s="58">
        <v>0</v>
      </c>
      <c r="AA22" s="58">
        <v>0</v>
      </c>
      <c r="AB22" s="175">
        <v>63230460</v>
      </c>
      <c r="AC22" s="175">
        <f>SUM(Q22:AB22)</f>
        <v>131772986</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9">
        <v>35038060</v>
      </c>
      <c r="X23" s="189">
        <v>7008332</v>
      </c>
      <c r="Y23" s="189">
        <v>19200000</v>
      </c>
      <c r="Z23" s="189">
        <v>10530000</v>
      </c>
      <c r="AA23" s="62">
        <v>0</v>
      </c>
      <c r="AB23" s="62">
        <v>59996594</v>
      </c>
      <c r="AC23" s="189">
        <f>SUM(Q23:AB23)</f>
        <v>131772986</v>
      </c>
      <c r="AD23" s="62">
        <f>AC23/SUM(W22:AB22)</f>
        <v>1</v>
      </c>
      <c r="AE23" s="64">
        <f>AC23/AC22</f>
        <v>1</v>
      </c>
      <c r="AF23" s="52"/>
      <c r="AG23" s="190"/>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v>7007732</v>
      </c>
      <c r="Y24" s="62">
        <v>23000000</v>
      </c>
      <c r="Z24" s="62">
        <v>18000000</v>
      </c>
      <c r="AA24" s="62">
        <v>10000000</v>
      </c>
      <c r="AB24" s="62">
        <v>67992268</v>
      </c>
      <c r="AC24" s="189">
        <f>SUM(Q24:AB24)</f>
        <v>126000000</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196">
        <v>7007732</v>
      </c>
      <c r="Z25" s="69">
        <v>14015464</v>
      </c>
      <c r="AA25" s="69">
        <v>10207732</v>
      </c>
      <c r="AB25" s="69">
        <v>31865464</v>
      </c>
      <c r="AC25" s="196">
        <f>SUM(Q25:AB25)</f>
        <v>63096392</v>
      </c>
      <c r="AD25" s="69">
        <f>AC25/SUM(W24:AB24)</f>
        <v>0.50076501587301592</v>
      </c>
      <c r="AE25" s="71">
        <f>AC25/AC24</f>
        <v>0.50076501587301592</v>
      </c>
      <c r="AF25" s="52"/>
    </row>
    <row r="26" spans="1:33" s="72" customFormat="1" ht="16.5" customHeight="1" thickBot="1"/>
    <row r="27" spans="1:33" ht="33.950000000000003" customHeight="1">
      <c r="A27" s="356" t="s">
        <v>154</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3" ht="15" customHeight="1">
      <c r="A28" s="245" t="s">
        <v>34</v>
      </c>
      <c r="B28" s="227" t="s">
        <v>36</v>
      </c>
      <c r="C28" s="227"/>
      <c r="D28" s="227" t="s">
        <v>155</v>
      </c>
      <c r="E28" s="227"/>
      <c r="F28" s="227"/>
      <c r="G28" s="227"/>
      <c r="H28" s="227"/>
      <c r="I28" s="227"/>
      <c r="J28" s="227"/>
      <c r="K28" s="227"/>
      <c r="L28" s="227"/>
      <c r="M28" s="227"/>
      <c r="N28" s="227"/>
      <c r="O28" s="227"/>
      <c r="P28" s="227" t="s">
        <v>102</v>
      </c>
      <c r="Q28" s="227" t="s">
        <v>156</v>
      </c>
      <c r="R28" s="227"/>
      <c r="S28" s="227"/>
      <c r="T28" s="227"/>
      <c r="U28" s="227"/>
      <c r="V28" s="227"/>
      <c r="W28" s="227"/>
      <c r="X28" s="227"/>
      <c r="Y28" s="227" t="s">
        <v>157</v>
      </c>
      <c r="Z28" s="227"/>
      <c r="AA28" s="227"/>
      <c r="AB28" s="227"/>
      <c r="AC28" s="227"/>
      <c r="AD28" s="227"/>
      <c r="AE28" s="228"/>
    </row>
    <row r="29" spans="1:33" ht="27" customHeight="1">
      <c r="A29" s="245"/>
      <c r="B29" s="227"/>
      <c r="C29" s="227"/>
      <c r="D29" s="73" t="s">
        <v>141</v>
      </c>
      <c r="E29" s="73" t="s">
        <v>142</v>
      </c>
      <c r="F29" s="73" t="s">
        <v>143</v>
      </c>
      <c r="G29" s="73" t="s">
        <v>144</v>
      </c>
      <c r="H29" s="73" t="s">
        <v>145</v>
      </c>
      <c r="I29" s="73" t="s">
        <v>146</v>
      </c>
      <c r="J29" s="73" t="s">
        <v>147</v>
      </c>
      <c r="K29" s="73" t="s">
        <v>148</v>
      </c>
      <c r="L29" s="73" t="s">
        <v>149</v>
      </c>
      <c r="M29" s="73" t="s">
        <v>150</v>
      </c>
      <c r="N29" s="73" t="s">
        <v>151</v>
      </c>
      <c r="O29" s="73" t="s">
        <v>128</v>
      </c>
      <c r="P29" s="227"/>
      <c r="Q29" s="227"/>
      <c r="R29" s="227"/>
      <c r="S29" s="227"/>
      <c r="T29" s="227"/>
      <c r="U29" s="227"/>
      <c r="V29" s="227"/>
      <c r="W29" s="227"/>
      <c r="X29" s="227"/>
      <c r="Y29" s="227"/>
      <c r="Z29" s="227"/>
      <c r="AA29" s="227"/>
      <c r="AB29" s="227"/>
      <c r="AC29" s="227"/>
      <c r="AD29" s="227"/>
      <c r="AE29" s="228"/>
    </row>
    <row r="30" spans="1:33" ht="42" customHeight="1" thickBot="1">
      <c r="A30" s="74"/>
      <c r="B30" s="243"/>
      <c r="C30" s="243"/>
      <c r="D30" s="16"/>
      <c r="E30" s="16"/>
      <c r="F30" s="16"/>
      <c r="G30" s="16"/>
      <c r="H30" s="16"/>
      <c r="I30" s="16"/>
      <c r="J30" s="16"/>
      <c r="K30" s="16"/>
      <c r="L30" s="16"/>
      <c r="M30" s="16"/>
      <c r="N30" s="16"/>
      <c r="O30" s="16"/>
      <c r="P30" s="75">
        <f>SUM(D30:O30)</f>
        <v>0</v>
      </c>
      <c r="Q30" s="229" t="s">
        <v>213</v>
      </c>
      <c r="R30" s="229"/>
      <c r="S30" s="229"/>
      <c r="T30" s="229"/>
      <c r="U30" s="229"/>
      <c r="V30" s="229"/>
      <c r="W30" s="229"/>
      <c r="X30" s="229"/>
      <c r="Y30" s="229" t="s">
        <v>43</v>
      </c>
      <c r="Z30" s="229"/>
      <c r="AA30" s="229"/>
      <c r="AB30" s="229"/>
      <c r="AC30" s="229"/>
      <c r="AD30" s="229"/>
      <c r="AE30" s="230"/>
      <c r="AF30" s="162"/>
      <c r="AG30" s="162"/>
    </row>
    <row r="31" spans="1:33" ht="12" customHeight="1" thickBot="1">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c r="A32" s="277" t="s">
        <v>158</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9"/>
      <c r="AF32" s="162"/>
      <c r="AG32" s="162"/>
    </row>
    <row r="33" spans="1:41" ht="23.1" customHeight="1">
      <c r="A33" s="245" t="s">
        <v>44</v>
      </c>
      <c r="B33" s="227" t="s">
        <v>46</v>
      </c>
      <c r="C33" s="227" t="s">
        <v>36</v>
      </c>
      <c r="D33" s="227" t="s">
        <v>159</v>
      </c>
      <c r="E33" s="227"/>
      <c r="F33" s="227"/>
      <c r="G33" s="227"/>
      <c r="H33" s="227"/>
      <c r="I33" s="227"/>
      <c r="J33" s="227"/>
      <c r="K33" s="227"/>
      <c r="L33" s="227"/>
      <c r="M33" s="227"/>
      <c r="N33" s="227"/>
      <c r="O33" s="227"/>
      <c r="P33" s="227"/>
      <c r="Q33" s="227" t="s">
        <v>160</v>
      </c>
      <c r="R33" s="227"/>
      <c r="S33" s="227"/>
      <c r="T33" s="227"/>
      <c r="U33" s="227"/>
      <c r="V33" s="227"/>
      <c r="W33" s="227"/>
      <c r="X33" s="227"/>
      <c r="Y33" s="227"/>
      <c r="Z33" s="227"/>
      <c r="AA33" s="227"/>
      <c r="AB33" s="227"/>
      <c r="AC33" s="227"/>
      <c r="AD33" s="227"/>
      <c r="AE33" s="228"/>
      <c r="AF33" s="162"/>
      <c r="AG33" s="165"/>
      <c r="AH33" s="79"/>
      <c r="AI33" s="79"/>
      <c r="AJ33" s="79"/>
      <c r="AK33" s="79"/>
      <c r="AL33" s="79"/>
      <c r="AM33" s="79"/>
      <c r="AN33" s="79"/>
      <c r="AO33" s="79"/>
    </row>
    <row r="34" spans="1:41" ht="27" customHeight="1">
      <c r="A34" s="245"/>
      <c r="B34" s="227"/>
      <c r="C34" s="311"/>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308" t="s">
        <v>52</v>
      </c>
      <c r="R34" s="309"/>
      <c r="S34" s="309"/>
      <c r="T34" s="310"/>
      <c r="U34" s="227" t="s">
        <v>54</v>
      </c>
      <c r="V34" s="227"/>
      <c r="W34" s="227"/>
      <c r="X34" s="227"/>
      <c r="Y34" s="227" t="s">
        <v>56</v>
      </c>
      <c r="Z34" s="227"/>
      <c r="AA34" s="227"/>
      <c r="AB34" s="227"/>
      <c r="AC34" s="227" t="s">
        <v>58</v>
      </c>
      <c r="AD34" s="227"/>
      <c r="AE34" s="228"/>
      <c r="AF34" s="162"/>
      <c r="AG34" s="165"/>
      <c r="AH34" s="79"/>
      <c r="AI34" s="79"/>
      <c r="AJ34" s="79"/>
      <c r="AK34" s="79"/>
      <c r="AL34" s="79"/>
      <c r="AM34" s="79"/>
      <c r="AN34" s="79"/>
      <c r="AO34" s="79"/>
    </row>
    <row r="35" spans="1:41" ht="141" customHeight="1">
      <c r="A35" s="312" t="s">
        <v>212</v>
      </c>
      <c r="B35" s="365">
        <v>0.3</v>
      </c>
      <c r="C35" s="81" t="s">
        <v>48</v>
      </c>
      <c r="D35" s="80"/>
      <c r="E35" s="80"/>
      <c r="F35" s="80"/>
      <c r="G35" s="80"/>
      <c r="H35" s="80"/>
      <c r="I35" s="80"/>
      <c r="J35" s="184">
        <v>0.1666</v>
      </c>
      <c r="K35" s="184">
        <v>0.1666</v>
      </c>
      <c r="L35" s="184">
        <v>0.1666</v>
      </c>
      <c r="M35" s="184">
        <v>0.1666</v>
      </c>
      <c r="N35" s="184">
        <v>0.1666</v>
      </c>
      <c r="O35" s="184">
        <v>0.16700000000000001</v>
      </c>
      <c r="P35" s="183">
        <f>SUM(D35:O35)</f>
        <v>1</v>
      </c>
      <c r="Q35" s="367" t="s">
        <v>214</v>
      </c>
      <c r="R35" s="368"/>
      <c r="S35" s="368"/>
      <c r="T35" s="369"/>
      <c r="U35" s="373" t="s">
        <v>215</v>
      </c>
      <c r="V35" s="373"/>
      <c r="W35" s="373"/>
      <c r="X35" s="373"/>
      <c r="Y35" s="333" t="s">
        <v>164</v>
      </c>
      <c r="Z35" s="333"/>
      <c r="AA35" s="333"/>
      <c r="AB35" s="333"/>
      <c r="AC35" s="333" t="s">
        <v>216</v>
      </c>
      <c r="AD35" s="333"/>
      <c r="AE35" s="335"/>
      <c r="AF35" s="162"/>
      <c r="AG35" s="165"/>
      <c r="AH35" s="79"/>
      <c r="AI35" s="79"/>
      <c r="AJ35" s="79"/>
      <c r="AK35" s="79"/>
      <c r="AL35" s="79"/>
      <c r="AM35" s="79"/>
      <c r="AN35" s="79"/>
      <c r="AO35" s="79"/>
    </row>
    <row r="36" spans="1:41" ht="141" customHeight="1" thickBot="1">
      <c r="A36" s="313"/>
      <c r="B36" s="366"/>
      <c r="C36" s="82" t="s">
        <v>50</v>
      </c>
      <c r="D36" s="166"/>
      <c r="E36" s="166"/>
      <c r="F36" s="166"/>
      <c r="G36" s="83"/>
      <c r="H36" s="83"/>
      <c r="I36" s="83"/>
      <c r="J36" s="187">
        <v>0.1666</v>
      </c>
      <c r="K36" s="187">
        <v>0.1666</v>
      </c>
      <c r="L36" s="186">
        <v>0.1666</v>
      </c>
      <c r="M36" s="186">
        <v>0.1666</v>
      </c>
      <c r="N36" s="186">
        <v>0.1666</v>
      </c>
      <c r="O36" s="83">
        <v>0.1666</v>
      </c>
      <c r="P36" s="84">
        <f>SUM(D36:O36)</f>
        <v>0.99959999999999993</v>
      </c>
      <c r="Q36" s="370"/>
      <c r="R36" s="371"/>
      <c r="S36" s="371"/>
      <c r="T36" s="372"/>
      <c r="U36" s="374"/>
      <c r="V36" s="374"/>
      <c r="W36" s="374"/>
      <c r="X36" s="374"/>
      <c r="Y36" s="334"/>
      <c r="Z36" s="334"/>
      <c r="AA36" s="334"/>
      <c r="AB36" s="334"/>
      <c r="AC36" s="334"/>
      <c r="AD36" s="334"/>
      <c r="AE36" s="336"/>
      <c r="AF36" s="162"/>
      <c r="AG36" s="165"/>
      <c r="AH36" s="79"/>
      <c r="AI36" s="79"/>
      <c r="AJ36" s="79"/>
      <c r="AK36" s="79"/>
      <c r="AL36" s="79"/>
      <c r="AM36" s="79"/>
      <c r="AN36" s="79"/>
      <c r="AO36" s="79"/>
    </row>
    <row r="37" spans="1:41" s="72" customFormat="1" ht="17.25" customHeight="1" thickBot="1"/>
    <row r="38" spans="1:41" ht="45" customHeight="1" thickBot="1">
      <c r="A38" s="277" t="s">
        <v>166</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9"/>
      <c r="AG38" s="79"/>
      <c r="AH38" s="79"/>
      <c r="AI38" s="79"/>
      <c r="AJ38" s="79"/>
      <c r="AK38" s="79"/>
      <c r="AL38" s="79"/>
      <c r="AM38" s="79"/>
      <c r="AN38" s="79"/>
      <c r="AO38" s="79"/>
    </row>
    <row r="39" spans="1:41" ht="26.1" customHeight="1">
      <c r="A39" s="316" t="s">
        <v>60</v>
      </c>
      <c r="B39" s="317" t="s">
        <v>167</v>
      </c>
      <c r="C39" s="320" t="s">
        <v>168</v>
      </c>
      <c r="D39" s="322" t="s">
        <v>169</v>
      </c>
      <c r="E39" s="323"/>
      <c r="F39" s="323"/>
      <c r="G39" s="323"/>
      <c r="H39" s="323"/>
      <c r="I39" s="323"/>
      <c r="J39" s="323"/>
      <c r="K39" s="323"/>
      <c r="L39" s="323"/>
      <c r="M39" s="323"/>
      <c r="N39" s="323"/>
      <c r="O39" s="323"/>
      <c r="P39" s="324"/>
      <c r="Q39" s="317" t="s">
        <v>170</v>
      </c>
      <c r="R39" s="317"/>
      <c r="S39" s="317"/>
      <c r="T39" s="317"/>
      <c r="U39" s="317"/>
      <c r="V39" s="317"/>
      <c r="W39" s="317"/>
      <c r="X39" s="317"/>
      <c r="Y39" s="317"/>
      <c r="Z39" s="317"/>
      <c r="AA39" s="317"/>
      <c r="AB39" s="317"/>
      <c r="AC39" s="317"/>
      <c r="AD39" s="317"/>
      <c r="AE39" s="337"/>
      <c r="AG39" s="79"/>
      <c r="AH39" s="79"/>
      <c r="AI39" s="79"/>
      <c r="AJ39" s="79"/>
      <c r="AK39" s="79"/>
      <c r="AL39" s="79"/>
      <c r="AM39" s="79"/>
      <c r="AN39" s="79"/>
      <c r="AO39" s="79"/>
    </row>
    <row r="40" spans="1:41" ht="26.1" customHeight="1">
      <c r="A40" s="245"/>
      <c r="B40" s="227"/>
      <c r="C40" s="321"/>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308" t="s">
        <v>184</v>
      </c>
      <c r="R40" s="309"/>
      <c r="S40" s="309"/>
      <c r="T40" s="309"/>
      <c r="U40" s="309"/>
      <c r="V40" s="309"/>
      <c r="W40" s="309"/>
      <c r="X40" s="310"/>
      <c r="Y40" s="308" t="s">
        <v>68</v>
      </c>
      <c r="Z40" s="309"/>
      <c r="AA40" s="309"/>
      <c r="AB40" s="309"/>
      <c r="AC40" s="309"/>
      <c r="AD40" s="309"/>
      <c r="AE40" s="355"/>
      <c r="AG40" s="85"/>
      <c r="AH40" s="85"/>
      <c r="AI40" s="85"/>
      <c r="AJ40" s="85"/>
      <c r="AK40" s="85"/>
      <c r="AL40" s="85"/>
      <c r="AM40" s="85"/>
      <c r="AN40" s="85"/>
      <c r="AO40" s="85"/>
    </row>
    <row r="41" spans="1:41" ht="48.75" customHeight="1">
      <c r="A41" s="338" t="s">
        <v>217</v>
      </c>
      <c r="B41" s="319">
        <v>0.15</v>
      </c>
      <c r="C41" s="86" t="s">
        <v>48</v>
      </c>
      <c r="D41" s="87"/>
      <c r="E41" s="87"/>
      <c r="F41" s="87"/>
      <c r="G41" s="87"/>
      <c r="H41" s="87"/>
      <c r="I41" s="87"/>
      <c r="J41" s="87">
        <v>0.16</v>
      </c>
      <c r="K41" s="87">
        <v>0.16</v>
      </c>
      <c r="L41" s="87">
        <v>0.16</v>
      </c>
      <c r="M41" s="87">
        <v>0.16</v>
      </c>
      <c r="N41" s="87">
        <v>0.16</v>
      </c>
      <c r="O41" s="87">
        <v>0.2</v>
      </c>
      <c r="P41" s="88">
        <f t="shared" ref="P41:P44" si="1">SUM(D41:O41)</f>
        <v>1</v>
      </c>
      <c r="Q41" s="359" t="s">
        <v>218</v>
      </c>
      <c r="R41" s="360"/>
      <c r="S41" s="360"/>
      <c r="T41" s="360"/>
      <c r="U41" s="360"/>
      <c r="V41" s="360"/>
      <c r="W41" s="360"/>
      <c r="X41" s="361"/>
      <c r="Y41" s="349" t="s">
        <v>219</v>
      </c>
      <c r="Z41" s="350"/>
      <c r="AA41" s="350"/>
      <c r="AB41" s="350"/>
      <c r="AC41" s="350"/>
      <c r="AD41" s="350"/>
      <c r="AE41" s="351"/>
      <c r="AG41" s="89"/>
      <c r="AH41" s="89"/>
      <c r="AI41" s="89"/>
      <c r="AJ41" s="89"/>
      <c r="AK41" s="89"/>
      <c r="AL41" s="89"/>
      <c r="AM41" s="89"/>
      <c r="AN41" s="89"/>
      <c r="AO41" s="89"/>
    </row>
    <row r="42" spans="1:41" ht="48.75" customHeight="1">
      <c r="A42" s="338"/>
      <c r="B42" s="319"/>
      <c r="C42" s="90" t="s">
        <v>50</v>
      </c>
      <c r="D42" s="91"/>
      <c r="E42" s="91"/>
      <c r="F42" s="91"/>
      <c r="G42" s="91"/>
      <c r="H42" s="91"/>
      <c r="I42" s="91"/>
      <c r="J42" s="91">
        <v>0.16</v>
      </c>
      <c r="K42" s="91">
        <v>0.16</v>
      </c>
      <c r="L42" s="91">
        <v>0.16</v>
      </c>
      <c r="M42" s="91">
        <v>0.16</v>
      </c>
      <c r="N42" s="91">
        <v>0.08</v>
      </c>
      <c r="O42" s="91">
        <v>0.28000000000000003</v>
      </c>
      <c r="P42" s="88">
        <f t="shared" si="1"/>
        <v>1</v>
      </c>
      <c r="Q42" s="362"/>
      <c r="R42" s="363"/>
      <c r="S42" s="363"/>
      <c r="T42" s="363"/>
      <c r="U42" s="363"/>
      <c r="V42" s="363"/>
      <c r="W42" s="363"/>
      <c r="X42" s="364"/>
      <c r="Y42" s="352"/>
      <c r="Z42" s="353"/>
      <c r="AA42" s="353"/>
      <c r="AB42" s="353"/>
      <c r="AC42" s="353"/>
      <c r="AD42" s="353"/>
      <c r="AE42" s="354"/>
    </row>
    <row r="43" spans="1:41" ht="67.5" customHeight="1">
      <c r="A43" s="338" t="s">
        <v>220</v>
      </c>
      <c r="B43" s="319">
        <v>0.15</v>
      </c>
      <c r="C43" s="86" t="s">
        <v>48</v>
      </c>
      <c r="D43" s="87"/>
      <c r="E43" s="87"/>
      <c r="F43" s="87"/>
      <c r="G43" s="87"/>
      <c r="H43" s="87"/>
      <c r="I43" s="87"/>
      <c r="J43" s="87">
        <v>0.16</v>
      </c>
      <c r="K43" s="87">
        <v>0.16</v>
      </c>
      <c r="L43" s="87">
        <v>0.16</v>
      </c>
      <c r="M43" s="87">
        <v>0.16</v>
      </c>
      <c r="N43" s="87">
        <v>0.16</v>
      </c>
      <c r="O43" s="87">
        <v>0.2</v>
      </c>
      <c r="P43" s="88">
        <f t="shared" si="1"/>
        <v>1</v>
      </c>
      <c r="Q43" s="343" t="s">
        <v>221</v>
      </c>
      <c r="R43" s="344"/>
      <c r="S43" s="344"/>
      <c r="T43" s="344"/>
      <c r="U43" s="344"/>
      <c r="V43" s="344"/>
      <c r="W43" s="344"/>
      <c r="X43" s="345"/>
      <c r="Y43" s="349" t="s">
        <v>222</v>
      </c>
      <c r="Z43" s="350"/>
      <c r="AA43" s="350"/>
      <c r="AB43" s="350"/>
      <c r="AC43" s="350"/>
      <c r="AD43" s="350"/>
      <c r="AE43" s="351"/>
    </row>
    <row r="44" spans="1:41" ht="67.5" customHeight="1">
      <c r="A44" s="338"/>
      <c r="B44" s="319"/>
      <c r="C44" s="90" t="s">
        <v>50</v>
      </c>
      <c r="D44" s="91"/>
      <c r="E44" s="91"/>
      <c r="F44" s="91"/>
      <c r="G44" s="91"/>
      <c r="H44" s="91"/>
      <c r="I44" s="91"/>
      <c r="J44" s="91">
        <v>0.16</v>
      </c>
      <c r="K44" s="91">
        <v>0.16</v>
      </c>
      <c r="L44" s="91">
        <v>0.16</v>
      </c>
      <c r="M44" s="91">
        <v>0.16</v>
      </c>
      <c r="N44" s="91">
        <v>0.16</v>
      </c>
      <c r="O44" s="91">
        <v>0.2</v>
      </c>
      <c r="P44" s="88">
        <f t="shared" si="1"/>
        <v>1</v>
      </c>
      <c r="Q44" s="346"/>
      <c r="R44" s="347"/>
      <c r="S44" s="347"/>
      <c r="T44" s="347"/>
      <c r="U44" s="347"/>
      <c r="V44" s="347"/>
      <c r="W44" s="347"/>
      <c r="X44" s="348"/>
      <c r="Y44" s="352"/>
      <c r="Z44" s="353"/>
      <c r="AA44" s="353"/>
      <c r="AB44" s="353"/>
      <c r="AC44" s="353"/>
      <c r="AD44" s="353"/>
      <c r="AE44" s="354"/>
    </row>
    <row r="45" spans="1:41" ht="15" customHeight="1">
      <c r="A45" s="15" t="s">
        <v>197</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3" xr:uid="{3880C00E-8DA5-4F26-BD63-F0924DAC3586}">
      <formula1>2000</formula1>
    </dataValidation>
    <dataValidation type="textLength" operator="lessThanOrEqual" allowBlank="1" showInputMessage="1" showErrorMessage="1" errorTitle="Máximo 2.000 caracteres" error="Máximo 2.000 caracteres" promptTitle="2.000 caracteres" sqref="Q30:Q31" xr:uid="{53EE252D-45AE-45C6-9D37-275BEE6EE4A3}">
      <formula1>2000</formula1>
    </dataValidation>
    <dataValidation type="list" allowBlank="1" showInputMessage="1" showErrorMessage="1" sqref="C7:C9" xr:uid="{76ECE660-11A3-4E32-8297-7BBC05845B8D}">
      <formula1>$B$21:$M$21</formula1>
    </dataValidation>
  </dataValidations>
  <hyperlinks>
    <hyperlink ref="Y41" r:id="rId1" xr:uid="{A7513B8B-2DBF-4306-A967-AEF36F05F13E}"/>
    <hyperlink ref="Y43" r:id="rId2" xr:uid="{52146225-78AD-4B2B-A2E2-D964124DA9A7}"/>
  </hyperlinks>
  <pageMargins left="0.25" right="0.25" top="0.75" bottom="0.75" header="0.3" footer="0.3"/>
  <pageSetup scale="20" fitToHeight="0" orientation="landscape" r:id="rId3"/>
  <customProperties>
    <customPr name="_pios_id" r:id="rId4"/>
    <customPr name="EpmWorksheetKeyString_GU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EC5903BE-1CF8-4C9D-BF4F-F9CFBD43F890}">
          <x14:formula1>
            <xm:f>listas!$D$2:$D$15</xm:f>
          </x14:formula1>
          <xm:sqref>C11:AE13</xm:sqref>
        </x14:dataValidation>
        <x14:dataValidation type="list" allowBlank="1" showInputMessage="1" showErrorMessage="1" xr:uid="{7120C77E-B577-4F4D-85BD-3067E3E1365B}">
          <x14:formula1>
            <xm:f>listas!$A$2:$A$6</xm:f>
          </x14:formula1>
          <xm:sqref>C15:K15</xm:sqref>
        </x14:dataValidation>
        <x14:dataValidation type="list" allowBlank="1" showInputMessage="1" showErrorMessage="1" xr:uid="{3B456238-C8AE-40A2-BF31-C07021FE01A5}">
          <x14:formula1>
            <xm:f>listas!$B$2:$B$8</xm:f>
          </x14:formula1>
          <xm:sqref>R15:X15</xm:sqref>
        </x14:dataValidation>
        <x14:dataValidation type="list" allowBlank="1" showInputMessage="1" showErrorMessage="1" xr:uid="{EF61C8F8-2655-48F7-B4DE-F8ACC4E67B4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19"/>
  <sheetViews>
    <sheetView view="pageBreakPreview" topLeftCell="Z13" zoomScale="90" zoomScaleNormal="85" zoomScaleSheetLayoutView="90" workbookViewId="0">
      <selection activeCell="AO14" sqref="AO14"/>
    </sheetView>
  </sheetViews>
  <sheetFormatPr defaultColWidth="10.85546875" defaultRowHeight="14.25"/>
  <cols>
    <col min="1" max="1" width="15" style="15" customWidth="1"/>
    <col min="2" max="2" width="8.28515625" style="15" customWidth="1"/>
    <col min="3" max="3" width="11.42578125" style="15" customWidth="1"/>
    <col min="4" max="6" width="29.28515625" style="15" customWidth="1"/>
    <col min="7" max="7" width="20.5703125" style="15" customWidth="1"/>
    <col min="8" max="8" width="18.85546875" style="15" customWidth="1"/>
    <col min="9" max="9" width="15.28515625" style="15" customWidth="1"/>
    <col min="10" max="11" width="21.140625" style="15" customWidth="1"/>
    <col min="12" max="15" width="13.140625" style="15" customWidth="1"/>
    <col min="16" max="16" width="22.28515625" style="15" customWidth="1"/>
    <col min="17" max="17" width="22.42578125" style="15" customWidth="1"/>
    <col min="18" max="23" width="7.42578125" style="15" customWidth="1"/>
    <col min="24" max="29" width="10.85546875" style="15" customWidth="1"/>
    <col min="30" max="40" width="8.140625" style="15" customWidth="1"/>
    <col min="41" max="41" width="10.42578125" style="15" customWidth="1"/>
    <col min="42" max="42" width="17.140625" style="15" customWidth="1"/>
    <col min="43" max="43" width="15.85546875" style="128" customWidth="1"/>
    <col min="44" max="44" width="34.7109375" style="15" customWidth="1"/>
    <col min="45" max="45" width="27.42578125" style="15" customWidth="1"/>
    <col min="46" max="46" width="33.28515625" style="15" customWidth="1"/>
    <col min="47" max="48" width="24.42578125" style="15" customWidth="1"/>
    <col min="49" max="50" width="10.85546875" style="72"/>
    <col min="51" max="51" width="14.85546875" style="15" customWidth="1"/>
    <col min="52" max="16379" width="10.85546875" style="15"/>
    <col min="16380" max="16380" width="9" style="15" customWidth="1"/>
    <col min="16381" max="16384" width="10.85546875" style="15"/>
  </cols>
  <sheetData>
    <row r="1" spans="1:51 16381:16381" ht="15.95" customHeight="1" thickBot="1">
      <c r="A1" s="411" t="s">
        <v>121</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3"/>
      <c r="AU1" s="407" t="s">
        <v>122</v>
      </c>
      <c r="AV1" s="408"/>
    </row>
    <row r="2" spans="1:51 16381:16381" ht="15.95" customHeight="1" thickBot="1">
      <c r="A2" s="414" t="s">
        <v>123</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6"/>
      <c r="AU2" s="260" t="s">
        <v>124</v>
      </c>
      <c r="AV2" s="409"/>
    </row>
    <row r="3" spans="1:51 16381:16381" ht="15" customHeight="1" thickBot="1">
      <c r="A3" s="417" t="s">
        <v>0</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9"/>
      <c r="AU3" s="260" t="s">
        <v>126</v>
      </c>
      <c r="AV3" s="409"/>
    </row>
    <row r="4" spans="1:51 16381:16381" ht="15.95" customHeight="1">
      <c r="A4" s="411"/>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3"/>
      <c r="AU4" s="410" t="s">
        <v>223</v>
      </c>
      <c r="AV4" s="410"/>
    </row>
    <row r="5" spans="1:51 16381:16381" ht="15" customHeight="1">
      <c r="A5" s="380" t="s">
        <v>224</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92"/>
      <c r="AD5" s="393" t="s">
        <v>131</v>
      </c>
      <c r="AE5" s="394"/>
      <c r="AF5" s="394"/>
      <c r="AG5" s="394"/>
      <c r="AH5" s="394"/>
      <c r="AI5" s="394"/>
      <c r="AJ5" s="394"/>
      <c r="AK5" s="394"/>
      <c r="AL5" s="394"/>
      <c r="AM5" s="394"/>
      <c r="AN5" s="394"/>
      <c r="AO5" s="394"/>
      <c r="AP5" s="394"/>
      <c r="AQ5" s="395"/>
      <c r="AR5" s="385" t="s">
        <v>104</v>
      </c>
      <c r="AS5" s="385" t="s">
        <v>106</v>
      </c>
      <c r="AT5" s="385" t="s">
        <v>108</v>
      </c>
      <c r="AU5" s="385" t="s">
        <v>110</v>
      </c>
      <c r="AV5" s="385" t="s">
        <v>225</v>
      </c>
    </row>
    <row r="6" spans="1:51 16381:16381" ht="15" customHeight="1">
      <c r="A6" s="402" t="s">
        <v>6</v>
      </c>
      <c r="B6" s="403">
        <v>45665</v>
      </c>
      <c r="C6" s="404"/>
      <c r="D6" s="112" t="s">
        <v>129</v>
      </c>
      <c r="E6" s="191"/>
      <c r="F6" s="114"/>
      <c r="G6" s="115"/>
      <c r="H6" s="116"/>
      <c r="I6" s="116"/>
      <c r="J6" s="116"/>
      <c r="K6" s="116"/>
      <c r="L6" s="116"/>
      <c r="M6" s="116"/>
      <c r="N6" s="116"/>
      <c r="O6" s="116"/>
      <c r="P6" s="116"/>
      <c r="Q6" s="116"/>
      <c r="R6" s="116"/>
      <c r="S6" s="116"/>
      <c r="T6" s="116"/>
      <c r="U6" s="116"/>
      <c r="V6" s="116"/>
      <c r="W6" s="116"/>
      <c r="X6" s="116"/>
      <c r="Y6" s="116"/>
      <c r="Z6" s="116"/>
      <c r="AA6" s="116"/>
      <c r="AB6" s="116"/>
      <c r="AC6" s="117"/>
      <c r="AD6" s="396"/>
      <c r="AE6" s="397"/>
      <c r="AF6" s="397"/>
      <c r="AG6" s="397"/>
      <c r="AH6" s="397"/>
      <c r="AI6" s="397"/>
      <c r="AJ6" s="397"/>
      <c r="AK6" s="397"/>
      <c r="AL6" s="397"/>
      <c r="AM6" s="397"/>
      <c r="AN6" s="397"/>
      <c r="AO6" s="397"/>
      <c r="AP6" s="397"/>
      <c r="AQ6" s="398"/>
      <c r="AR6" s="391"/>
      <c r="AS6" s="391"/>
      <c r="AT6" s="391"/>
      <c r="AU6" s="391"/>
      <c r="AV6" s="391"/>
    </row>
    <row r="7" spans="1:51 16381:16381" ht="15" customHeight="1">
      <c r="A7" s="402"/>
      <c r="B7" s="404"/>
      <c r="C7" s="404"/>
      <c r="D7" s="112" t="s">
        <v>130</v>
      </c>
      <c r="E7" s="113"/>
      <c r="F7" s="118"/>
      <c r="G7" s="119"/>
      <c r="H7" s="120"/>
      <c r="I7" s="197"/>
      <c r="J7" s="120"/>
      <c r="K7" s="120"/>
      <c r="L7" s="120"/>
      <c r="M7" s="120"/>
      <c r="N7" s="120"/>
      <c r="O7" s="120"/>
      <c r="P7" s="120"/>
      <c r="Q7" s="120"/>
      <c r="R7" s="120"/>
      <c r="S7" s="120"/>
      <c r="T7" s="120"/>
      <c r="U7" s="120"/>
      <c r="V7" s="120"/>
      <c r="W7" s="120"/>
      <c r="X7" s="120"/>
      <c r="Y7" s="120"/>
      <c r="Z7" s="120"/>
      <c r="AA7" s="120"/>
      <c r="AB7" s="120"/>
      <c r="AC7" s="121"/>
      <c r="AD7" s="396"/>
      <c r="AE7" s="397"/>
      <c r="AF7" s="397"/>
      <c r="AG7" s="397"/>
      <c r="AH7" s="397"/>
      <c r="AI7" s="397"/>
      <c r="AJ7" s="397"/>
      <c r="AK7" s="397"/>
      <c r="AL7" s="397"/>
      <c r="AM7" s="397"/>
      <c r="AN7" s="397"/>
      <c r="AO7" s="397"/>
      <c r="AP7" s="397"/>
      <c r="AQ7" s="398"/>
      <c r="AR7" s="391"/>
      <c r="AS7" s="391"/>
      <c r="AT7" s="391"/>
      <c r="AU7" s="391"/>
      <c r="AV7" s="391"/>
    </row>
    <row r="8" spans="1:51 16381:16381" ht="15">
      <c r="A8" s="402"/>
      <c r="B8" s="404"/>
      <c r="C8" s="404"/>
      <c r="D8" s="112" t="s">
        <v>131</v>
      </c>
      <c r="E8" s="113" t="s">
        <v>132</v>
      </c>
      <c r="F8" s="122"/>
      <c r="G8" s="123"/>
      <c r="H8" s="124"/>
      <c r="I8" s="124"/>
      <c r="J8" s="124"/>
      <c r="K8" s="124"/>
      <c r="L8" s="124"/>
      <c r="M8" s="124"/>
      <c r="N8" s="124"/>
      <c r="O8" s="124"/>
      <c r="P8" s="124"/>
      <c r="Q8" s="124"/>
      <c r="R8" s="124"/>
      <c r="S8" s="124"/>
      <c r="T8" s="124"/>
      <c r="U8" s="124"/>
      <c r="V8" s="124"/>
      <c r="W8" s="124"/>
      <c r="X8" s="124"/>
      <c r="Y8" s="124"/>
      <c r="Z8" s="124"/>
      <c r="AA8" s="124"/>
      <c r="AB8" s="124"/>
      <c r="AC8" s="125"/>
      <c r="AD8" s="396"/>
      <c r="AE8" s="397"/>
      <c r="AF8" s="397"/>
      <c r="AG8" s="397"/>
      <c r="AH8" s="397"/>
      <c r="AI8" s="397"/>
      <c r="AJ8" s="397"/>
      <c r="AK8" s="397"/>
      <c r="AL8" s="397"/>
      <c r="AM8" s="397"/>
      <c r="AN8" s="397"/>
      <c r="AO8" s="397"/>
      <c r="AP8" s="397"/>
      <c r="AQ8" s="398"/>
      <c r="AR8" s="391"/>
      <c r="AS8" s="391"/>
      <c r="AT8" s="391"/>
      <c r="AU8" s="391"/>
      <c r="AV8" s="391"/>
    </row>
    <row r="9" spans="1:51 16381:16381" ht="15" customHeight="1">
      <c r="A9" s="380" t="s">
        <v>226</v>
      </c>
      <c r="B9" s="381"/>
      <c r="C9" s="381"/>
      <c r="D9" s="382" t="s">
        <v>227</v>
      </c>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96"/>
      <c r="AE9" s="397"/>
      <c r="AF9" s="397"/>
      <c r="AG9" s="397"/>
      <c r="AH9" s="397"/>
      <c r="AI9" s="397"/>
      <c r="AJ9" s="397"/>
      <c r="AK9" s="397"/>
      <c r="AL9" s="397"/>
      <c r="AM9" s="397"/>
      <c r="AN9" s="397"/>
      <c r="AO9" s="397"/>
      <c r="AP9" s="397"/>
      <c r="AQ9" s="398"/>
      <c r="AR9" s="391"/>
      <c r="AS9" s="391"/>
      <c r="AT9" s="391"/>
      <c r="AU9" s="391"/>
      <c r="AV9" s="391"/>
    </row>
    <row r="10" spans="1:51 16381:16381" ht="15" customHeight="1">
      <c r="A10" s="380" t="s">
        <v>228</v>
      </c>
      <c r="B10" s="381"/>
      <c r="C10" s="381"/>
      <c r="D10" s="382" t="s">
        <v>134</v>
      </c>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99"/>
      <c r="AE10" s="400"/>
      <c r="AF10" s="400"/>
      <c r="AG10" s="400"/>
      <c r="AH10" s="400"/>
      <c r="AI10" s="400"/>
      <c r="AJ10" s="400"/>
      <c r="AK10" s="400"/>
      <c r="AL10" s="400"/>
      <c r="AM10" s="400"/>
      <c r="AN10" s="400"/>
      <c r="AO10" s="400"/>
      <c r="AP10" s="400"/>
      <c r="AQ10" s="401"/>
      <c r="AR10" s="391"/>
      <c r="AS10" s="391"/>
      <c r="AT10" s="391"/>
      <c r="AU10" s="391"/>
      <c r="AV10" s="391"/>
    </row>
    <row r="11" spans="1:51 16381:16381" ht="15">
      <c r="A11" s="383" t="s">
        <v>74</v>
      </c>
      <c r="B11" s="384"/>
      <c r="C11" s="384"/>
      <c r="D11" s="385" t="s">
        <v>229</v>
      </c>
      <c r="E11" s="385" t="s">
        <v>78</v>
      </c>
      <c r="F11" s="385" t="s">
        <v>80</v>
      </c>
      <c r="G11" s="385" t="s">
        <v>82</v>
      </c>
      <c r="H11" s="385" t="s">
        <v>230</v>
      </c>
      <c r="I11" s="385" t="s">
        <v>86</v>
      </c>
      <c r="J11" s="385" t="s">
        <v>88</v>
      </c>
      <c r="K11" s="385" t="s">
        <v>90</v>
      </c>
      <c r="L11" s="383" t="s">
        <v>92</v>
      </c>
      <c r="M11" s="384"/>
      <c r="N11" s="384"/>
      <c r="O11" s="384"/>
      <c r="P11" s="385" t="s">
        <v>94</v>
      </c>
      <c r="Q11" s="385" t="s">
        <v>96</v>
      </c>
      <c r="R11" s="380" t="s">
        <v>98</v>
      </c>
      <c r="S11" s="381"/>
      <c r="T11" s="381"/>
      <c r="U11" s="381"/>
      <c r="V11" s="381"/>
      <c r="W11" s="381"/>
      <c r="X11" s="381"/>
      <c r="Y11" s="381"/>
      <c r="Z11" s="381"/>
      <c r="AA11" s="381"/>
      <c r="AB11" s="381"/>
      <c r="AC11" s="392"/>
      <c r="AD11" s="380" t="s">
        <v>100</v>
      </c>
      <c r="AE11" s="381"/>
      <c r="AF11" s="381"/>
      <c r="AG11" s="381"/>
      <c r="AH11" s="381"/>
      <c r="AI11" s="381"/>
      <c r="AJ11" s="381"/>
      <c r="AK11" s="381"/>
      <c r="AL11" s="381"/>
      <c r="AM11" s="381"/>
      <c r="AN11" s="381"/>
      <c r="AO11" s="392"/>
      <c r="AP11" s="383" t="s">
        <v>102</v>
      </c>
      <c r="AQ11" s="390"/>
      <c r="AR11" s="391"/>
      <c r="AS11" s="391"/>
      <c r="AT11" s="391"/>
      <c r="AU11" s="391"/>
      <c r="AV11" s="391"/>
    </row>
    <row r="12" spans="1:51 16381:16381" ht="30">
      <c r="A12" s="111" t="s">
        <v>231</v>
      </c>
      <c r="B12" s="111" t="s">
        <v>232</v>
      </c>
      <c r="C12" s="111" t="s">
        <v>233</v>
      </c>
      <c r="D12" s="386"/>
      <c r="E12" s="386"/>
      <c r="F12" s="386"/>
      <c r="G12" s="386"/>
      <c r="H12" s="386"/>
      <c r="I12" s="386"/>
      <c r="J12" s="386"/>
      <c r="K12" s="386"/>
      <c r="L12" s="111">
        <v>2024</v>
      </c>
      <c r="M12" s="111">
        <v>2025</v>
      </c>
      <c r="N12" s="111">
        <v>2026</v>
      </c>
      <c r="O12" s="111">
        <v>2027</v>
      </c>
      <c r="P12" s="386"/>
      <c r="Q12" s="386"/>
      <c r="R12" s="126" t="s">
        <v>141</v>
      </c>
      <c r="S12" s="126" t="s">
        <v>142</v>
      </c>
      <c r="T12" s="126" t="s">
        <v>143</v>
      </c>
      <c r="U12" s="126" t="s">
        <v>144</v>
      </c>
      <c r="V12" s="126" t="s">
        <v>145</v>
      </c>
      <c r="W12" s="126" t="s">
        <v>146</v>
      </c>
      <c r="X12" s="126" t="s">
        <v>147</v>
      </c>
      <c r="Y12" s="126" t="s">
        <v>148</v>
      </c>
      <c r="Z12" s="126" t="s">
        <v>149</v>
      </c>
      <c r="AA12" s="126" t="s">
        <v>150</v>
      </c>
      <c r="AB12" s="126" t="s">
        <v>151</v>
      </c>
      <c r="AC12" s="126" t="s">
        <v>128</v>
      </c>
      <c r="AD12" s="126" t="s">
        <v>141</v>
      </c>
      <c r="AE12" s="126" t="s">
        <v>142</v>
      </c>
      <c r="AF12" s="126" t="s">
        <v>143</v>
      </c>
      <c r="AG12" s="126" t="s">
        <v>144</v>
      </c>
      <c r="AH12" s="126" t="s">
        <v>145</v>
      </c>
      <c r="AI12" s="126" t="s">
        <v>146</v>
      </c>
      <c r="AJ12" s="126" t="s">
        <v>147</v>
      </c>
      <c r="AK12" s="126" t="s">
        <v>148</v>
      </c>
      <c r="AL12" s="126" t="s">
        <v>149</v>
      </c>
      <c r="AM12" s="126" t="s">
        <v>150</v>
      </c>
      <c r="AN12" s="126" t="s">
        <v>151</v>
      </c>
      <c r="AO12" s="126" t="s">
        <v>128</v>
      </c>
      <c r="AP12" s="111" t="s">
        <v>234</v>
      </c>
      <c r="AQ12" s="127" t="s">
        <v>235</v>
      </c>
      <c r="AR12" s="386"/>
      <c r="AS12" s="386"/>
      <c r="AT12" s="386"/>
      <c r="AU12" s="386"/>
      <c r="AV12" s="386"/>
    </row>
    <row r="13" spans="1:51 16381:16381" ht="306.75" customHeight="1">
      <c r="A13" s="169">
        <v>104</v>
      </c>
      <c r="B13" s="169">
        <v>8</v>
      </c>
      <c r="C13" s="169">
        <v>1</v>
      </c>
      <c r="D13" s="170" t="s">
        <v>137</v>
      </c>
      <c r="E13" s="170" t="s">
        <v>236</v>
      </c>
      <c r="F13" s="170" t="s">
        <v>237</v>
      </c>
      <c r="G13" s="170" t="s">
        <v>238</v>
      </c>
      <c r="H13" s="170">
        <v>1</v>
      </c>
      <c r="I13" s="170" t="s">
        <v>239</v>
      </c>
      <c r="J13" s="170" t="s">
        <v>240</v>
      </c>
      <c r="K13" s="170" t="s">
        <v>241</v>
      </c>
      <c r="L13" s="177">
        <v>0.2</v>
      </c>
      <c r="M13" s="177">
        <v>0.3</v>
      </c>
      <c r="N13" s="177">
        <v>0.25</v>
      </c>
      <c r="O13" s="177">
        <v>0.25</v>
      </c>
      <c r="P13" s="171" t="s">
        <v>242</v>
      </c>
      <c r="Q13" s="171"/>
      <c r="R13" s="172"/>
      <c r="S13" s="172"/>
      <c r="T13" s="172"/>
      <c r="U13" s="172"/>
      <c r="V13" s="172"/>
      <c r="W13" s="172"/>
      <c r="X13" s="172"/>
      <c r="Y13" s="172"/>
      <c r="Z13" s="179">
        <v>0.1</v>
      </c>
      <c r="AA13" s="172"/>
      <c r="AB13" s="172"/>
      <c r="AC13" s="179">
        <v>0.1</v>
      </c>
      <c r="AD13" s="172"/>
      <c r="AE13" s="172"/>
      <c r="AF13" s="172"/>
      <c r="AG13" s="172"/>
      <c r="AH13" s="172"/>
      <c r="AI13" s="172"/>
      <c r="AJ13" s="172"/>
      <c r="AK13" s="172"/>
      <c r="AL13" s="172">
        <v>10</v>
      </c>
      <c r="AM13" s="172"/>
      <c r="AN13" s="172"/>
      <c r="AO13" s="172">
        <v>10</v>
      </c>
      <c r="AP13" s="172">
        <v>20</v>
      </c>
      <c r="AQ13" s="173">
        <v>0.2</v>
      </c>
      <c r="AR13" s="193" t="s">
        <v>243</v>
      </c>
      <c r="AS13" s="194" t="s">
        <v>244</v>
      </c>
      <c r="AT13" s="214" t="s">
        <v>245</v>
      </c>
      <c r="AU13" s="174" t="s">
        <v>164</v>
      </c>
      <c r="AV13" s="195" t="s">
        <v>164</v>
      </c>
      <c r="XFA13" s="15" t="s">
        <v>246</v>
      </c>
    </row>
    <row r="14" spans="1:51 16381:16381" ht="114.75">
      <c r="A14" s="169">
        <v>104</v>
      </c>
      <c r="B14" s="169">
        <v>8</v>
      </c>
      <c r="C14" s="169" t="s">
        <v>247</v>
      </c>
      <c r="D14" s="170" t="s">
        <v>199</v>
      </c>
      <c r="E14" s="170" t="s">
        <v>248</v>
      </c>
      <c r="F14" s="170" t="s">
        <v>249</v>
      </c>
      <c r="G14" s="170" t="s">
        <v>250</v>
      </c>
      <c r="H14" s="172">
        <v>5860000</v>
      </c>
      <c r="I14" s="170" t="s">
        <v>251</v>
      </c>
      <c r="J14" s="170" t="s">
        <v>252</v>
      </c>
      <c r="K14" s="170" t="s">
        <v>241</v>
      </c>
      <c r="L14" s="182">
        <v>1772032</v>
      </c>
      <c r="M14" s="182">
        <v>5020000</v>
      </c>
      <c r="N14" s="182">
        <v>5510000</v>
      </c>
      <c r="O14" s="182">
        <v>5860000</v>
      </c>
      <c r="P14" s="176" t="s">
        <v>253</v>
      </c>
      <c r="Q14" s="169"/>
      <c r="R14" s="172"/>
      <c r="S14" s="172"/>
      <c r="T14" s="172"/>
      <c r="U14" s="172"/>
      <c r="V14" s="172"/>
      <c r="W14" s="172"/>
      <c r="X14" s="182">
        <v>295000</v>
      </c>
      <c r="Y14" s="182">
        <v>295000</v>
      </c>
      <c r="Z14" s="182">
        <v>295000</v>
      </c>
      <c r="AA14" s="182">
        <v>295000</v>
      </c>
      <c r="AB14" s="182">
        <v>295000</v>
      </c>
      <c r="AC14" s="182">
        <v>297032</v>
      </c>
      <c r="AD14" s="172"/>
      <c r="AE14" s="172"/>
      <c r="AF14" s="172"/>
      <c r="AG14" s="172"/>
      <c r="AH14" s="172"/>
      <c r="AI14" s="172"/>
      <c r="AJ14" s="172">
        <v>871193</v>
      </c>
      <c r="AK14" s="172">
        <v>1505443</v>
      </c>
      <c r="AL14" s="192">
        <v>871801</v>
      </c>
      <c r="AM14" s="192">
        <v>647833</v>
      </c>
      <c r="AN14" s="192">
        <v>666844</v>
      </c>
      <c r="AO14" s="192">
        <v>656858</v>
      </c>
      <c r="AP14" s="172">
        <f>SUM(AD14:AO14)</f>
        <v>5219972</v>
      </c>
      <c r="AQ14" s="188">
        <f>+AP14/L14</f>
        <v>2.9457549299335453</v>
      </c>
      <c r="AR14" s="198" t="s">
        <v>254</v>
      </c>
      <c r="AS14" s="210" t="s">
        <v>255</v>
      </c>
      <c r="AT14" s="198" t="s">
        <v>256</v>
      </c>
      <c r="AU14" s="188" t="s">
        <v>164</v>
      </c>
      <c r="AV14" s="172" t="s">
        <v>164</v>
      </c>
      <c r="AY14" s="180"/>
      <c r="XFA14" s="15" t="s">
        <v>257</v>
      </c>
    </row>
    <row r="15" spans="1:51 16381:16381" ht="408.6" customHeight="1">
      <c r="A15" s="169">
        <v>104</v>
      </c>
      <c r="B15" s="169">
        <v>8</v>
      </c>
      <c r="C15" s="169">
        <v>8</v>
      </c>
      <c r="D15" s="170" t="s">
        <v>212</v>
      </c>
      <c r="E15" s="170" t="s">
        <v>258</v>
      </c>
      <c r="F15" s="170" t="s">
        <v>259</v>
      </c>
      <c r="G15" s="170" t="s">
        <v>238</v>
      </c>
      <c r="H15" s="172"/>
      <c r="I15" s="170" t="s">
        <v>239</v>
      </c>
      <c r="J15" s="170" t="s">
        <v>260</v>
      </c>
      <c r="K15" s="170" t="s">
        <v>241</v>
      </c>
      <c r="L15" s="172">
        <v>10</v>
      </c>
      <c r="M15" s="172">
        <v>30</v>
      </c>
      <c r="N15" s="172">
        <v>30</v>
      </c>
      <c r="O15" s="172">
        <v>30</v>
      </c>
      <c r="P15" s="171" t="s">
        <v>242</v>
      </c>
      <c r="Q15" s="169"/>
      <c r="R15" s="172"/>
      <c r="S15" s="172"/>
      <c r="T15" s="172"/>
      <c r="U15" s="172"/>
      <c r="V15" s="172"/>
      <c r="W15" s="172"/>
      <c r="X15" s="172"/>
      <c r="Y15" s="172"/>
      <c r="Z15" s="178">
        <v>0.05</v>
      </c>
      <c r="AA15" s="172"/>
      <c r="AB15" s="172"/>
      <c r="AC15" s="178">
        <v>0.05</v>
      </c>
      <c r="AD15" s="172"/>
      <c r="AE15" s="172"/>
      <c r="AF15" s="172"/>
      <c r="AG15" s="172"/>
      <c r="AH15" s="172"/>
      <c r="AI15" s="172"/>
      <c r="AJ15" s="172"/>
      <c r="AK15" s="172"/>
      <c r="AL15" s="178">
        <v>0.05</v>
      </c>
      <c r="AM15" s="172"/>
      <c r="AN15" s="172"/>
      <c r="AO15" s="172">
        <v>5</v>
      </c>
      <c r="AP15" s="172">
        <v>10</v>
      </c>
      <c r="AQ15" s="173">
        <v>0.1</v>
      </c>
      <c r="AR15" s="198" t="s">
        <v>261</v>
      </c>
      <c r="AS15" s="199" t="s">
        <v>262</v>
      </c>
      <c r="AT15" s="215" t="s">
        <v>263</v>
      </c>
      <c r="AU15" s="173" t="s">
        <v>164</v>
      </c>
      <c r="AV15" s="172" t="s">
        <v>164</v>
      </c>
      <c r="XFA15" s="15" t="s">
        <v>264</v>
      </c>
    </row>
    <row r="16" spans="1:51 16381:16381">
      <c r="A16" s="387" t="s">
        <v>197</v>
      </c>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9"/>
      <c r="AY16" s="181"/>
    </row>
    <row r="17" spans="1:48" ht="58.5" customHeight="1">
      <c r="A17" s="405" t="s">
        <v>265</v>
      </c>
      <c r="B17" s="379" t="s">
        <v>266</v>
      </c>
      <c r="C17" s="379"/>
      <c r="D17" s="379"/>
      <c r="E17" s="406" t="s">
        <v>267</v>
      </c>
      <c r="F17" s="406"/>
      <c r="G17" s="406"/>
      <c r="H17" s="406"/>
      <c r="I17" s="406"/>
      <c r="J17" s="406"/>
      <c r="K17" s="406"/>
      <c r="L17" s="406"/>
      <c r="M17" s="379" t="s">
        <v>266</v>
      </c>
      <c r="N17" s="379"/>
      <c r="O17" s="379"/>
      <c r="P17" s="379"/>
      <c r="Q17" s="379"/>
      <c r="R17" s="379" t="s">
        <v>266</v>
      </c>
      <c r="S17" s="379"/>
      <c r="T17" s="379"/>
      <c r="U17" s="379"/>
      <c r="V17" s="379"/>
      <c r="W17" s="379"/>
      <c r="X17" s="379"/>
      <c r="Y17" s="379"/>
      <c r="Z17" s="379" t="s">
        <v>266</v>
      </c>
      <c r="AA17" s="379"/>
      <c r="AB17" s="379"/>
      <c r="AC17" s="379"/>
      <c r="AD17" s="379"/>
      <c r="AE17" s="379"/>
      <c r="AF17" s="379"/>
      <c r="AG17" s="379"/>
      <c r="AH17" s="379"/>
      <c r="AI17" s="379"/>
      <c r="AJ17" s="379"/>
      <c r="AK17" s="379"/>
      <c r="AL17" s="406" t="s">
        <v>268</v>
      </c>
      <c r="AM17" s="406"/>
      <c r="AN17" s="406"/>
      <c r="AO17" s="406"/>
      <c r="AP17" s="379" t="s">
        <v>269</v>
      </c>
      <c r="AQ17" s="379"/>
      <c r="AR17" s="379"/>
      <c r="AS17" s="379"/>
      <c r="AT17" s="379"/>
      <c r="AU17" s="379"/>
      <c r="AV17" s="379"/>
    </row>
    <row r="18" spans="1:48" ht="15">
      <c r="A18" s="405"/>
      <c r="B18" s="379" t="s">
        <v>270</v>
      </c>
      <c r="C18" s="379"/>
      <c r="D18" s="379"/>
      <c r="E18" s="406"/>
      <c r="F18" s="406"/>
      <c r="G18" s="406"/>
      <c r="H18" s="406"/>
      <c r="I18" s="406"/>
      <c r="J18" s="406"/>
      <c r="K18" s="406"/>
      <c r="L18" s="406"/>
      <c r="M18" s="379" t="s">
        <v>271</v>
      </c>
      <c r="N18" s="379"/>
      <c r="O18" s="379"/>
      <c r="P18" s="379"/>
      <c r="Q18" s="379"/>
      <c r="R18" s="379" t="s">
        <v>272</v>
      </c>
      <c r="S18" s="379"/>
      <c r="T18" s="379"/>
      <c r="U18" s="379"/>
      <c r="V18" s="379"/>
      <c r="W18" s="379"/>
      <c r="X18" s="379"/>
      <c r="Y18" s="379"/>
      <c r="Z18" s="379" t="s">
        <v>272</v>
      </c>
      <c r="AA18" s="379"/>
      <c r="AB18" s="379"/>
      <c r="AC18" s="379"/>
      <c r="AD18" s="379"/>
      <c r="AE18" s="379"/>
      <c r="AF18" s="379"/>
      <c r="AG18" s="379"/>
      <c r="AH18" s="379"/>
      <c r="AI18" s="379"/>
      <c r="AJ18" s="379"/>
      <c r="AK18" s="379"/>
      <c r="AL18" s="406"/>
      <c r="AM18" s="406"/>
      <c r="AN18" s="406"/>
      <c r="AO18" s="406"/>
      <c r="AP18" s="379" t="s">
        <v>272</v>
      </c>
      <c r="AQ18" s="379"/>
      <c r="AR18" s="379"/>
      <c r="AS18" s="379"/>
      <c r="AT18" s="379"/>
      <c r="AU18" s="379"/>
      <c r="AV18" s="379"/>
    </row>
    <row r="19" spans="1:48" ht="15.95" customHeight="1">
      <c r="A19" s="405"/>
      <c r="B19" s="379" t="s">
        <v>273</v>
      </c>
      <c r="C19" s="379"/>
      <c r="D19" s="379"/>
      <c r="E19" s="406"/>
      <c r="F19" s="406"/>
      <c r="G19" s="406"/>
      <c r="H19" s="406"/>
      <c r="I19" s="406"/>
      <c r="J19" s="406"/>
      <c r="K19" s="406"/>
      <c r="L19" s="406"/>
      <c r="M19" s="379" t="s">
        <v>274</v>
      </c>
      <c r="N19" s="379"/>
      <c r="O19" s="379"/>
      <c r="P19" s="379"/>
      <c r="Q19" s="379"/>
      <c r="R19" s="379" t="s">
        <v>275</v>
      </c>
      <c r="S19" s="379"/>
      <c r="T19" s="379"/>
      <c r="U19" s="379"/>
      <c r="V19" s="379"/>
      <c r="W19" s="379"/>
      <c r="X19" s="379"/>
      <c r="Y19" s="379"/>
      <c r="Z19" s="379" t="s">
        <v>275</v>
      </c>
      <c r="AA19" s="379"/>
      <c r="AB19" s="379"/>
      <c r="AC19" s="379"/>
      <c r="AD19" s="379"/>
      <c r="AE19" s="379"/>
      <c r="AF19" s="379"/>
      <c r="AG19" s="379"/>
      <c r="AH19" s="379"/>
      <c r="AI19" s="379"/>
      <c r="AJ19" s="379"/>
      <c r="AK19" s="379"/>
      <c r="AL19" s="406"/>
      <c r="AM19" s="406"/>
      <c r="AN19" s="406"/>
      <c r="AO19" s="406"/>
      <c r="AP19" s="379" t="s">
        <v>276</v>
      </c>
      <c r="AQ19" s="379"/>
      <c r="AR19" s="379"/>
      <c r="AS19" s="379"/>
      <c r="AT19" s="379"/>
      <c r="AU19" s="379"/>
      <c r="AV19" s="379"/>
    </row>
  </sheetData>
  <mergeCells count="54">
    <mergeCell ref="AU1:AV1"/>
    <mergeCell ref="AU2:AV2"/>
    <mergeCell ref="AU3:AV3"/>
    <mergeCell ref="AU4:AV4"/>
    <mergeCell ref="A1:AT1"/>
    <mergeCell ref="A2:AT2"/>
    <mergeCell ref="A3:AT4"/>
    <mergeCell ref="AP18:AV18"/>
    <mergeCell ref="AP17:AV17"/>
    <mergeCell ref="B18:D18"/>
    <mergeCell ref="A17:A19"/>
    <mergeCell ref="E17:L19"/>
    <mergeCell ref="Z17:AK17"/>
    <mergeCell ref="Z18:AK18"/>
    <mergeCell ref="Z19:AK19"/>
    <mergeCell ref="AP19:AV19"/>
    <mergeCell ref="AL17:AO19"/>
    <mergeCell ref="M17:Q17"/>
    <mergeCell ref="M18:Q18"/>
    <mergeCell ref="M19:Q19"/>
    <mergeCell ref="R17:Y17"/>
    <mergeCell ref="B17:D17"/>
    <mergeCell ref="B19:D19"/>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18:Y18"/>
    <mergeCell ref="R19:Y19"/>
    <mergeCell ref="A10:C10"/>
    <mergeCell ref="D9:AC9"/>
    <mergeCell ref="D10:AC10"/>
    <mergeCell ref="A11:C11"/>
    <mergeCell ref="H11:H12"/>
    <mergeCell ref="A16:AV16"/>
    <mergeCell ref="AP11:AQ11"/>
    <mergeCell ref="AS5:AS12"/>
    <mergeCell ref="AU5:AU12"/>
    <mergeCell ref="AV5:AV12"/>
    <mergeCell ref="AD11:AO11"/>
    <mergeCell ref="D11:D12"/>
    <mergeCell ref="E11:E12"/>
    <mergeCell ref="AT5:AT12"/>
  </mergeCells>
  <hyperlinks>
    <hyperlink ref="AS14" r:id="rId1" xr:uid="{AD8B56CA-C9BE-4C0D-BA82-6636D3DBDB4B}"/>
    <hyperlink ref="AS13" r:id="rId2" xr:uid="{69BAE840-5EB6-4CD9-9723-E7F423E12501}"/>
    <hyperlink ref="AS15" r:id="rId3" xr:uid="{9550EE91-2061-4EAB-AEAF-30E102DE4789}"/>
  </hyperlinks>
  <pageMargins left="0.25" right="0.25" top="0.75" bottom="0.75" header="0.3" footer="0.3"/>
  <pageSetup scale="19" fitToHeight="0" orientation="landscape" r:id="rId4"/>
  <customProperties>
    <customPr name="_pios_id" r:id="rId5"/>
    <customPr name="EpmWorksheetKeyString_GUID" r:id="rId6"/>
  </customProperties>
  <drawing r:id="rId7"/>
  <legacyDrawing r:id="rId8"/>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C0F73-FBA7-4D21-86A3-9997F70ACD29}">
  <sheetPr>
    <tabColor theme="7" tint="0.39997558519241921"/>
  </sheetPr>
  <dimension ref="A1:E13"/>
  <sheetViews>
    <sheetView topLeftCell="A8" zoomScale="62" zoomScaleNormal="62" workbookViewId="0">
      <selection activeCell="M11" sqref="M11"/>
    </sheetView>
  </sheetViews>
  <sheetFormatPr defaultColWidth="11.42578125" defaultRowHeight="15"/>
  <cols>
    <col min="1" max="1" width="21" customWidth="1"/>
    <col min="2" max="4" width="20.5703125" customWidth="1"/>
    <col min="5" max="5" width="24.28515625" customWidth="1"/>
  </cols>
  <sheetData>
    <row r="1" spans="1:5" s="1" customFormat="1" ht="16.5" customHeight="1">
      <c r="A1" s="420"/>
      <c r="B1" s="423" t="s">
        <v>121</v>
      </c>
      <c r="C1" s="423"/>
      <c r="D1" s="423"/>
      <c r="E1" s="200" t="s">
        <v>122</v>
      </c>
    </row>
    <row r="2" spans="1:5" s="1" customFormat="1" ht="20.25" customHeight="1">
      <c r="A2" s="421"/>
      <c r="B2" s="424" t="s">
        <v>123</v>
      </c>
      <c r="C2" s="424"/>
      <c r="D2" s="424"/>
      <c r="E2" s="201" t="s">
        <v>277</v>
      </c>
    </row>
    <row r="3" spans="1:5" s="1" customFormat="1" ht="30" customHeight="1">
      <c r="A3" s="421"/>
      <c r="B3" s="425" t="s">
        <v>125</v>
      </c>
      <c r="C3" s="425"/>
      <c r="D3" s="425"/>
      <c r="E3" s="201" t="s">
        <v>278</v>
      </c>
    </row>
    <row r="4" spans="1:5" s="1" customFormat="1" ht="16.5" customHeight="1" thickBot="1">
      <c r="A4" s="422"/>
      <c r="B4" s="426"/>
      <c r="C4" s="426"/>
      <c r="D4" s="426"/>
      <c r="E4" s="202" t="s">
        <v>279</v>
      </c>
    </row>
    <row r="5" spans="1:5" s="1" customFormat="1" ht="9" customHeight="1" thickBot="1">
      <c r="A5"/>
      <c r="B5"/>
      <c r="C5"/>
      <c r="D5"/>
      <c r="E5"/>
    </row>
    <row r="6" spans="1:5" ht="14.25" customHeight="1">
      <c r="A6" s="427" t="s">
        <v>280</v>
      </c>
      <c r="B6" s="428"/>
      <c r="C6" s="428"/>
      <c r="D6" s="428"/>
      <c r="E6" s="429"/>
    </row>
    <row r="7" spans="1:5" ht="15.75" customHeight="1" thickBot="1">
      <c r="A7" s="203" t="s">
        <v>281</v>
      </c>
      <c r="B7" s="204" t="s">
        <v>282</v>
      </c>
      <c r="C7" s="439" t="s">
        <v>283</v>
      </c>
      <c r="D7" s="439"/>
      <c r="E7" s="440"/>
    </row>
    <row r="8" spans="1:5" ht="224.25" customHeight="1">
      <c r="A8" s="209">
        <v>45562</v>
      </c>
      <c r="B8" s="205" t="s">
        <v>284</v>
      </c>
      <c r="C8" s="433" t="s">
        <v>285</v>
      </c>
      <c r="D8" s="434"/>
      <c r="E8" s="435"/>
    </row>
    <row r="9" spans="1:5" ht="112.5" customHeight="1">
      <c r="A9" s="213">
        <v>45656</v>
      </c>
      <c r="B9" s="8" t="s">
        <v>286</v>
      </c>
      <c r="C9" s="433" t="s">
        <v>287</v>
      </c>
      <c r="D9" s="434"/>
      <c r="E9" s="435"/>
    </row>
    <row r="10" spans="1:5">
      <c r="A10" s="206"/>
      <c r="B10" s="8"/>
      <c r="C10" s="436"/>
      <c r="D10" s="437"/>
      <c r="E10" s="438"/>
    </row>
    <row r="11" spans="1:5">
      <c r="A11" s="206"/>
      <c r="B11" s="8"/>
      <c r="C11" s="436"/>
      <c r="D11" s="437"/>
      <c r="E11" s="438"/>
    </row>
    <row r="12" spans="1:5">
      <c r="A12" s="206"/>
      <c r="B12" s="8"/>
      <c r="C12" s="436"/>
      <c r="D12" s="437"/>
      <c r="E12" s="438"/>
    </row>
    <row r="13" spans="1:5" ht="15.75" thickBot="1">
      <c r="A13" s="207"/>
      <c r="B13" s="208"/>
      <c r="C13" s="430"/>
      <c r="D13" s="431"/>
      <c r="E13" s="432"/>
    </row>
  </sheetData>
  <mergeCells count="12">
    <mergeCell ref="C13:E13"/>
    <mergeCell ref="C9:E9"/>
    <mergeCell ref="C10:E10"/>
    <mergeCell ref="C7:E7"/>
    <mergeCell ref="C8:E8"/>
    <mergeCell ref="C11:E11"/>
    <mergeCell ref="C12:E12"/>
    <mergeCell ref="A1:A4"/>
    <mergeCell ref="B1:D1"/>
    <mergeCell ref="B2:D2"/>
    <mergeCell ref="B3:D4"/>
    <mergeCell ref="A6:E6"/>
  </mergeCells>
  <printOptions horizontalCentered="1" verticalCentered="1"/>
  <pageMargins left="0.70866141732283472" right="0.70866141732283472" top="0.74803149606299213" bottom="0.74803149606299213" header="0.31496062992125984" footer="0.31496062992125984"/>
  <pageSetup orientation="landscape" r:id="rId1"/>
  <customProperties>
    <customPr name="EpmWorksheetKeyString_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1.42578125" defaultRowHeight="15"/>
  <sheetData>
    <row r="1" spans="1:2">
      <c r="A1" t="s">
        <v>288</v>
      </c>
      <c r="B1" t="s">
        <v>289</v>
      </c>
    </row>
    <row r="2" spans="1:2">
      <c r="A2" t="s">
        <v>290</v>
      </c>
      <c r="B2" t="s">
        <v>291</v>
      </c>
    </row>
    <row r="3" spans="1:2">
      <c r="A3" t="s">
        <v>292</v>
      </c>
      <c r="B3" t="s">
        <v>293</v>
      </c>
    </row>
    <row r="4" spans="1:2">
      <c r="A4" t="s">
        <v>294</v>
      </c>
    </row>
    <row r="5" spans="1:2">
      <c r="A5" t="s">
        <v>295</v>
      </c>
    </row>
    <row r="6" spans="1:2">
      <c r="A6" t="s">
        <v>296</v>
      </c>
    </row>
    <row r="7" spans="1:2">
      <c r="A7" t="s">
        <v>297</v>
      </c>
    </row>
    <row r="8" spans="1:2">
      <c r="A8" t="s">
        <v>298</v>
      </c>
    </row>
    <row r="9" spans="1:2">
      <c r="A9" t="s">
        <v>299</v>
      </c>
    </row>
    <row r="10" spans="1:2">
      <c r="A10" t="s">
        <v>300</v>
      </c>
    </row>
    <row r="11" spans="1:2">
      <c r="A11" t="s">
        <v>301</v>
      </c>
    </row>
    <row r="12" spans="1:2">
      <c r="A12" t="s">
        <v>302</v>
      </c>
    </row>
    <row r="13" spans="1:2">
      <c r="A13" t="s">
        <v>303</v>
      </c>
    </row>
  </sheetData>
  <pageMargins left="0.7" right="0.7" top="0.75" bottom="0.75" header="0.3" footer="0.3"/>
  <customProperties>
    <customPr name="_pios_id" r:id="rId1"/>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zoomScale="70" zoomScaleNormal="70" workbookViewId="0">
      <selection activeCell="A5" sqref="A5:AV19"/>
    </sheetView>
  </sheetViews>
  <sheetFormatPr defaultColWidth="19.42578125" defaultRowHeight="14.25"/>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c r="A1" s="404" t="s">
        <v>121</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55" t="s">
        <v>304</v>
      </c>
      <c r="BJ1" s="455"/>
      <c r="BK1" s="455"/>
    </row>
    <row r="2" spans="1:63" ht="15.95" customHeight="1">
      <c r="A2" s="404" t="s">
        <v>123</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55" t="s">
        <v>124</v>
      </c>
      <c r="BJ2" s="455"/>
      <c r="BK2" s="455"/>
    </row>
    <row r="3" spans="1:63" ht="26.1" customHeight="1">
      <c r="A3" s="404" t="s">
        <v>305</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55" t="s">
        <v>126</v>
      </c>
      <c r="BJ3" s="455"/>
      <c r="BK3" s="455"/>
    </row>
    <row r="4" spans="1:63" ht="15.95" customHeight="1">
      <c r="A4" s="404" t="s">
        <v>306</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52" t="s">
        <v>307</v>
      </c>
      <c r="BJ4" s="453"/>
      <c r="BK4" s="454"/>
    </row>
    <row r="5" spans="1:63" ht="26.1" customHeight="1">
      <c r="A5" s="446" t="s">
        <v>224</v>
      </c>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G5" s="446" t="s">
        <v>308</v>
      </c>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7"/>
      <c r="BJ5" s="447"/>
      <c r="BK5" s="447"/>
    </row>
    <row r="6" spans="1:63" ht="31.5" customHeight="1">
      <c r="A6" s="129" t="s">
        <v>309</v>
      </c>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row>
    <row r="7" spans="1:63" ht="31.5" customHeight="1">
      <c r="A7" s="130" t="s">
        <v>310</v>
      </c>
      <c r="B7" s="449"/>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c r="BJ7" s="450"/>
      <c r="BK7" s="451"/>
    </row>
    <row r="8" spans="1:63" ht="18.75" customHeight="1">
      <c r="A8" s="131"/>
      <c r="B8" s="131"/>
      <c r="C8" s="131"/>
      <c r="D8" s="131"/>
      <c r="E8" s="131"/>
      <c r="F8" s="131"/>
      <c r="G8" s="131"/>
      <c r="H8" s="131"/>
      <c r="I8" s="131"/>
      <c r="J8" s="131"/>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c r="A9" s="444" t="s">
        <v>311</v>
      </c>
      <c r="B9" s="133" t="s">
        <v>141</v>
      </c>
      <c r="C9" s="133" t="s">
        <v>142</v>
      </c>
      <c r="D9" s="441" t="s">
        <v>143</v>
      </c>
      <c r="E9" s="442"/>
      <c r="F9" s="133" t="s">
        <v>144</v>
      </c>
      <c r="G9" s="133" t="s">
        <v>145</v>
      </c>
      <c r="H9" s="441" t="s">
        <v>146</v>
      </c>
      <c r="I9" s="442"/>
      <c r="J9" s="133" t="s">
        <v>147</v>
      </c>
      <c r="K9" s="133" t="s">
        <v>148</v>
      </c>
      <c r="L9" s="441" t="s">
        <v>149</v>
      </c>
      <c r="M9" s="442"/>
      <c r="N9" s="133" t="s">
        <v>150</v>
      </c>
      <c r="O9" s="133" t="s">
        <v>151</v>
      </c>
      <c r="P9" s="441" t="s">
        <v>128</v>
      </c>
      <c r="Q9" s="442"/>
      <c r="R9" s="441" t="s">
        <v>312</v>
      </c>
      <c r="S9" s="442"/>
      <c r="T9" s="441" t="s">
        <v>313</v>
      </c>
      <c r="U9" s="443"/>
      <c r="V9" s="443"/>
      <c r="W9" s="443"/>
      <c r="X9" s="443"/>
      <c r="Y9" s="442"/>
      <c r="Z9" s="441" t="s">
        <v>314</v>
      </c>
      <c r="AA9" s="443"/>
      <c r="AB9" s="443"/>
      <c r="AC9" s="443"/>
      <c r="AD9" s="443"/>
      <c r="AE9" s="442"/>
      <c r="AG9" s="444" t="s">
        <v>311</v>
      </c>
      <c r="AH9" s="133" t="s">
        <v>141</v>
      </c>
      <c r="AI9" s="133" t="s">
        <v>142</v>
      </c>
      <c r="AJ9" s="441" t="s">
        <v>143</v>
      </c>
      <c r="AK9" s="442"/>
      <c r="AL9" s="133" t="s">
        <v>144</v>
      </c>
      <c r="AM9" s="133" t="s">
        <v>145</v>
      </c>
      <c r="AN9" s="441" t="s">
        <v>146</v>
      </c>
      <c r="AO9" s="442"/>
      <c r="AP9" s="133" t="s">
        <v>147</v>
      </c>
      <c r="AQ9" s="133" t="s">
        <v>148</v>
      </c>
      <c r="AR9" s="441" t="s">
        <v>149</v>
      </c>
      <c r="AS9" s="442"/>
      <c r="AT9" s="133" t="s">
        <v>150</v>
      </c>
      <c r="AU9" s="133" t="s">
        <v>151</v>
      </c>
      <c r="AV9" s="441" t="s">
        <v>128</v>
      </c>
      <c r="AW9" s="442"/>
      <c r="AX9" s="441" t="s">
        <v>312</v>
      </c>
      <c r="AY9" s="442"/>
      <c r="AZ9" s="441" t="s">
        <v>313</v>
      </c>
      <c r="BA9" s="443"/>
      <c r="BB9" s="443"/>
      <c r="BC9" s="443"/>
      <c r="BD9" s="443"/>
      <c r="BE9" s="442"/>
      <c r="BF9" s="441" t="s">
        <v>314</v>
      </c>
      <c r="BG9" s="443"/>
      <c r="BH9" s="443"/>
      <c r="BI9" s="443"/>
      <c r="BJ9" s="443"/>
      <c r="BK9" s="442"/>
    </row>
    <row r="10" spans="1:63" ht="36" customHeight="1">
      <c r="A10" s="445"/>
      <c r="B10" s="126" t="s">
        <v>315</v>
      </c>
      <c r="C10" s="126" t="s">
        <v>315</v>
      </c>
      <c r="D10" s="126" t="s">
        <v>315</v>
      </c>
      <c r="E10" s="126" t="s">
        <v>316</v>
      </c>
      <c r="F10" s="126" t="s">
        <v>315</v>
      </c>
      <c r="G10" s="126" t="s">
        <v>315</v>
      </c>
      <c r="H10" s="126" t="s">
        <v>315</v>
      </c>
      <c r="I10" s="126" t="s">
        <v>316</v>
      </c>
      <c r="J10" s="126" t="s">
        <v>315</v>
      </c>
      <c r="K10" s="126" t="s">
        <v>315</v>
      </c>
      <c r="L10" s="126" t="s">
        <v>315</v>
      </c>
      <c r="M10" s="126" t="s">
        <v>316</v>
      </c>
      <c r="N10" s="126" t="s">
        <v>315</v>
      </c>
      <c r="O10" s="126" t="s">
        <v>315</v>
      </c>
      <c r="P10" s="126" t="s">
        <v>315</v>
      </c>
      <c r="Q10" s="126" t="s">
        <v>316</v>
      </c>
      <c r="R10" s="126" t="s">
        <v>315</v>
      </c>
      <c r="S10" s="126" t="s">
        <v>316</v>
      </c>
      <c r="T10" s="134" t="s">
        <v>317</v>
      </c>
      <c r="U10" s="134" t="s">
        <v>318</v>
      </c>
      <c r="V10" s="134" t="s">
        <v>319</v>
      </c>
      <c r="W10" s="134" t="s">
        <v>320</v>
      </c>
      <c r="X10" s="135" t="s">
        <v>321</v>
      </c>
      <c r="Y10" s="134" t="s">
        <v>322</v>
      </c>
      <c r="Z10" s="126" t="s">
        <v>323</v>
      </c>
      <c r="AA10" s="136" t="s">
        <v>324</v>
      </c>
      <c r="AB10" s="126" t="s">
        <v>325</v>
      </c>
      <c r="AC10" s="126" t="s">
        <v>326</v>
      </c>
      <c r="AD10" s="126" t="s">
        <v>327</v>
      </c>
      <c r="AE10" s="126" t="s">
        <v>328</v>
      </c>
      <c r="AG10" s="445"/>
      <c r="AH10" s="126" t="s">
        <v>315</v>
      </c>
      <c r="AI10" s="126" t="s">
        <v>315</v>
      </c>
      <c r="AJ10" s="126" t="s">
        <v>315</v>
      </c>
      <c r="AK10" s="126" t="s">
        <v>316</v>
      </c>
      <c r="AL10" s="126" t="s">
        <v>315</v>
      </c>
      <c r="AM10" s="126" t="s">
        <v>315</v>
      </c>
      <c r="AN10" s="126" t="s">
        <v>315</v>
      </c>
      <c r="AO10" s="126" t="s">
        <v>316</v>
      </c>
      <c r="AP10" s="126" t="s">
        <v>315</v>
      </c>
      <c r="AQ10" s="126" t="s">
        <v>315</v>
      </c>
      <c r="AR10" s="126" t="s">
        <v>315</v>
      </c>
      <c r="AS10" s="126" t="s">
        <v>316</v>
      </c>
      <c r="AT10" s="126" t="s">
        <v>315</v>
      </c>
      <c r="AU10" s="126" t="s">
        <v>315</v>
      </c>
      <c r="AV10" s="126" t="s">
        <v>315</v>
      </c>
      <c r="AW10" s="126" t="s">
        <v>316</v>
      </c>
      <c r="AX10" s="126" t="s">
        <v>315</v>
      </c>
      <c r="AY10" s="126" t="s">
        <v>316</v>
      </c>
      <c r="AZ10" s="134" t="s">
        <v>317</v>
      </c>
      <c r="BA10" s="134" t="s">
        <v>318</v>
      </c>
      <c r="BB10" s="134" t="s">
        <v>319</v>
      </c>
      <c r="BC10" s="134" t="s">
        <v>320</v>
      </c>
      <c r="BD10" s="135" t="s">
        <v>321</v>
      </c>
      <c r="BE10" s="134" t="s">
        <v>322</v>
      </c>
      <c r="BF10" s="137" t="s">
        <v>323</v>
      </c>
      <c r="BG10" s="138" t="s">
        <v>324</v>
      </c>
      <c r="BH10" s="137" t="s">
        <v>325</v>
      </c>
      <c r="BI10" s="137" t="s">
        <v>326</v>
      </c>
      <c r="BJ10" s="137" t="s">
        <v>327</v>
      </c>
      <c r="BK10" s="137" t="s">
        <v>328</v>
      </c>
    </row>
    <row r="11" spans="1:63" ht="15">
      <c r="A11" s="139" t="s">
        <v>329</v>
      </c>
      <c r="B11" s="139"/>
      <c r="C11" s="139"/>
      <c r="D11" s="139"/>
      <c r="E11" s="140"/>
      <c r="F11" s="139"/>
      <c r="G11" s="139"/>
      <c r="H11" s="139"/>
      <c r="I11" s="140"/>
      <c r="J11" s="139"/>
      <c r="K11" s="139"/>
      <c r="L11" s="139"/>
      <c r="M11" s="140"/>
      <c r="N11" s="139"/>
      <c r="O11" s="139"/>
      <c r="P11" s="139"/>
      <c r="Q11" s="140"/>
      <c r="R11" s="141">
        <f t="shared" ref="R11:R31" si="0">B11+C11+D11+F11+G11+H11+J11+K11+L11+N11+O11+P11</f>
        <v>0</v>
      </c>
      <c r="S11" s="142">
        <f>+E11+I11+M11+Q11</f>
        <v>0</v>
      </c>
      <c r="T11" s="143"/>
      <c r="U11" s="143"/>
      <c r="V11" s="143"/>
      <c r="W11" s="143"/>
      <c r="X11" s="143"/>
      <c r="Y11" s="144"/>
      <c r="Z11" s="144"/>
      <c r="AA11" s="144"/>
      <c r="AB11" s="144"/>
      <c r="AC11" s="144"/>
      <c r="AD11" s="144"/>
      <c r="AE11" s="145"/>
      <c r="AG11" s="139" t="s">
        <v>329</v>
      </c>
      <c r="AH11" s="139"/>
      <c r="AI11" s="139"/>
      <c r="AJ11" s="139"/>
      <c r="AK11" s="140"/>
      <c r="AL11" s="139"/>
      <c r="AM11" s="139"/>
      <c r="AN11" s="139"/>
      <c r="AO11" s="140"/>
      <c r="AP11" s="139"/>
      <c r="AQ11" s="139"/>
      <c r="AR11" s="139"/>
      <c r="AS11" s="140"/>
      <c r="AT11" s="139"/>
      <c r="AU11" s="139"/>
      <c r="AV11" s="139"/>
      <c r="AW11" s="140"/>
      <c r="AX11" s="141">
        <f t="shared" ref="AX11:AX31" si="1">AH11+AI11+AJ11+AL11+AM11+AN11+AP11+AQ11+AR11+AT11+AU11+AV11</f>
        <v>0</v>
      </c>
      <c r="AY11" s="142">
        <f>+AK11+AO11+AS11+AW11</f>
        <v>0</v>
      </c>
      <c r="AZ11" s="144"/>
      <c r="BA11" s="144"/>
      <c r="BB11" s="144"/>
      <c r="BC11" s="144"/>
      <c r="BD11" s="144"/>
      <c r="BE11" s="144"/>
      <c r="BF11" s="144"/>
      <c r="BG11" s="144"/>
      <c r="BH11" s="144"/>
      <c r="BI11" s="144"/>
      <c r="BJ11" s="144"/>
      <c r="BK11" s="145"/>
    </row>
    <row r="12" spans="1:63" ht="15">
      <c r="A12" s="139" t="s">
        <v>330</v>
      </c>
      <c r="B12" s="139"/>
      <c r="C12" s="139"/>
      <c r="D12" s="139"/>
      <c r="E12" s="140"/>
      <c r="F12" s="139"/>
      <c r="G12" s="139"/>
      <c r="H12" s="139"/>
      <c r="I12" s="140"/>
      <c r="J12" s="139"/>
      <c r="K12" s="139"/>
      <c r="L12" s="139"/>
      <c r="M12" s="140"/>
      <c r="N12" s="139"/>
      <c r="O12" s="139"/>
      <c r="P12" s="139"/>
      <c r="Q12" s="140"/>
      <c r="R12" s="141">
        <f t="shared" si="0"/>
        <v>0</v>
      </c>
      <c r="S12" s="142">
        <f t="shared" ref="S12:S31" si="2">+E12+I12+M12+Q12</f>
        <v>0</v>
      </c>
      <c r="T12" s="143"/>
      <c r="U12" s="143"/>
      <c r="V12" s="143"/>
      <c r="W12" s="143"/>
      <c r="X12" s="143"/>
      <c r="Y12" s="144"/>
      <c r="Z12" s="144"/>
      <c r="AA12" s="144"/>
      <c r="AB12" s="144"/>
      <c r="AC12" s="144"/>
      <c r="AD12" s="144"/>
      <c r="AE12" s="144"/>
      <c r="AG12" s="139" t="s">
        <v>330</v>
      </c>
      <c r="AH12" s="139"/>
      <c r="AI12" s="139"/>
      <c r="AJ12" s="139"/>
      <c r="AK12" s="140"/>
      <c r="AL12" s="139"/>
      <c r="AM12" s="139"/>
      <c r="AN12" s="139"/>
      <c r="AO12" s="140"/>
      <c r="AP12" s="139"/>
      <c r="AQ12" s="139"/>
      <c r="AR12" s="139"/>
      <c r="AS12" s="140"/>
      <c r="AT12" s="139"/>
      <c r="AU12" s="139"/>
      <c r="AV12" s="139"/>
      <c r="AW12" s="140"/>
      <c r="AX12" s="141">
        <f t="shared" si="1"/>
        <v>0</v>
      </c>
      <c r="AY12" s="142">
        <f t="shared" ref="AY12:AY31" si="3">+AK12+AO12+AS12+AW12</f>
        <v>0</v>
      </c>
      <c r="AZ12" s="144"/>
      <c r="BA12" s="144"/>
      <c r="BB12" s="144"/>
      <c r="BC12" s="144"/>
      <c r="BD12" s="144"/>
      <c r="BE12" s="144"/>
      <c r="BF12" s="144"/>
      <c r="BG12" s="144"/>
      <c r="BH12" s="144"/>
      <c r="BI12" s="144"/>
      <c r="BJ12" s="144"/>
      <c r="BK12" s="144"/>
    </row>
    <row r="13" spans="1:63" ht="15">
      <c r="A13" s="139" t="s">
        <v>331</v>
      </c>
      <c r="B13" s="139"/>
      <c r="C13" s="139"/>
      <c r="D13" s="139"/>
      <c r="E13" s="140"/>
      <c r="F13" s="139"/>
      <c r="G13" s="139"/>
      <c r="H13" s="139"/>
      <c r="I13" s="140"/>
      <c r="J13" s="139"/>
      <c r="K13" s="139"/>
      <c r="L13" s="139"/>
      <c r="M13" s="140"/>
      <c r="N13" s="139"/>
      <c r="O13" s="139"/>
      <c r="P13" s="139"/>
      <c r="Q13" s="140"/>
      <c r="R13" s="141">
        <f t="shared" si="0"/>
        <v>0</v>
      </c>
      <c r="S13" s="142">
        <f t="shared" si="2"/>
        <v>0</v>
      </c>
      <c r="T13" s="143"/>
      <c r="U13" s="143"/>
      <c r="V13" s="143"/>
      <c r="W13" s="143"/>
      <c r="X13" s="143"/>
      <c r="Y13" s="144"/>
      <c r="Z13" s="144"/>
      <c r="AA13" s="144"/>
      <c r="AB13" s="144"/>
      <c r="AC13" s="144"/>
      <c r="AD13" s="144"/>
      <c r="AE13" s="144"/>
      <c r="AG13" s="139" t="s">
        <v>331</v>
      </c>
      <c r="AH13" s="139"/>
      <c r="AI13" s="139"/>
      <c r="AJ13" s="139"/>
      <c r="AK13" s="140"/>
      <c r="AL13" s="139"/>
      <c r="AM13" s="139"/>
      <c r="AN13" s="139"/>
      <c r="AO13" s="140"/>
      <c r="AP13" s="139"/>
      <c r="AQ13" s="139"/>
      <c r="AR13" s="139"/>
      <c r="AS13" s="140"/>
      <c r="AT13" s="139"/>
      <c r="AU13" s="139"/>
      <c r="AV13" s="139"/>
      <c r="AW13" s="140"/>
      <c r="AX13" s="141">
        <f t="shared" si="1"/>
        <v>0</v>
      </c>
      <c r="AY13" s="142">
        <f t="shared" si="3"/>
        <v>0</v>
      </c>
      <c r="AZ13" s="144"/>
      <c r="BA13" s="144"/>
      <c r="BB13" s="144"/>
      <c r="BC13" s="144"/>
      <c r="BD13" s="144"/>
      <c r="BE13" s="144"/>
      <c r="BF13" s="144"/>
      <c r="BG13" s="144"/>
      <c r="BH13" s="144"/>
      <c r="BI13" s="144"/>
      <c r="BJ13" s="144"/>
      <c r="BK13" s="144"/>
    </row>
    <row r="14" spans="1:63" ht="15">
      <c r="A14" s="139" t="s">
        <v>332</v>
      </c>
      <c r="B14" s="139"/>
      <c r="C14" s="139"/>
      <c r="D14" s="139"/>
      <c r="E14" s="140"/>
      <c r="F14" s="139"/>
      <c r="G14" s="139"/>
      <c r="H14" s="139"/>
      <c r="I14" s="140"/>
      <c r="J14" s="139"/>
      <c r="K14" s="139"/>
      <c r="L14" s="139"/>
      <c r="M14" s="140"/>
      <c r="N14" s="139"/>
      <c r="O14" s="139"/>
      <c r="P14" s="139"/>
      <c r="Q14" s="140"/>
      <c r="R14" s="141">
        <f t="shared" si="0"/>
        <v>0</v>
      </c>
      <c r="S14" s="142">
        <f t="shared" si="2"/>
        <v>0</v>
      </c>
      <c r="T14" s="143"/>
      <c r="U14" s="143"/>
      <c r="V14" s="143"/>
      <c r="W14" s="143"/>
      <c r="X14" s="143"/>
      <c r="Y14" s="144"/>
      <c r="Z14" s="144"/>
      <c r="AA14" s="144"/>
      <c r="AB14" s="144"/>
      <c r="AC14" s="144"/>
      <c r="AD14" s="144"/>
      <c r="AE14" s="144"/>
      <c r="AG14" s="139" t="s">
        <v>332</v>
      </c>
      <c r="AH14" s="139"/>
      <c r="AI14" s="139"/>
      <c r="AJ14" s="139"/>
      <c r="AK14" s="140"/>
      <c r="AL14" s="139"/>
      <c r="AM14" s="139"/>
      <c r="AN14" s="139"/>
      <c r="AO14" s="140"/>
      <c r="AP14" s="139"/>
      <c r="AQ14" s="139"/>
      <c r="AR14" s="139"/>
      <c r="AS14" s="140"/>
      <c r="AT14" s="139"/>
      <c r="AU14" s="139"/>
      <c r="AV14" s="139"/>
      <c r="AW14" s="140"/>
      <c r="AX14" s="141">
        <f t="shared" si="1"/>
        <v>0</v>
      </c>
      <c r="AY14" s="142">
        <f t="shared" si="3"/>
        <v>0</v>
      </c>
      <c r="AZ14" s="144"/>
      <c r="BA14" s="144"/>
      <c r="BB14" s="144"/>
      <c r="BC14" s="144"/>
      <c r="BD14" s="144"/>
      <c r="BE14" s="144"/>
      <c r="BF14" s="144"/>
      <c r="BG14" s="144"/>
      <c r="BH14" s="144"/>
      <c r="BI14" s="144"/>
      <c r="BJ14" s="144"/>
      <c r="BK14" s="144"/>
    </row>
    <row r="15" spans="1:63" ht="15">
      <c r="A15" s="139" t="s">
        <v>333</v>
      </c>
      <c r="B15" s="139"/>
      <c r="C15" s="139"/>
      <c r="D15" s="139"/>
      <c r="E15" s="140"/>
      <c r="F15" s="139"/>
      <c r="G15" s="139"/>
      <c r="H15" s="139"/>
      <c r="I15" s="140"/>
      <c r="J15" s="139"/>
      <c r="K15" s="139"/>
      <c r="L15" s="139"/>
      <c r="M15" s="140"/>
      <c r="N15" s="139"/>
      <c r="O15" s="139"/>
      <c r="P15" s="139"/>
      <c r="Q15" s="140"/>
      <c r="R15" s="141">
        <f t="shared" si="0"/>
        <v>0</v>
      </c>
      <c r="S15" s="142">
        <f t="shared" si="2"/>
        <v>0</v>
      </c>
      <c r="T15" s="143"/>
      <c r="U15" s="143"/>
      <c r="V15" s="143"/>
      <c r="W15" s="143"/>
      <c r="X15" s="143"/>
      <c r="Y15" s="144"/>
      <c r="Z15" s="144"/>
      <c r="AA15" s="144"/>
      <c r="AB15" s="144"/>
      <c r="AC15" s="144"/>
      <c r="AD15" s="144"/>
      <c r="AE15" s="144"/>
      <c r="AG15" s="139" t="s">
        <v>333</v>
      </c>
      <c r="AH15" s="139"/>
      <c r="AI15" s="139"/>
      <c r="AJ15" s="139"/>
      <c r="AK15" s="140"/>
      <c r="AL15" s="139"/>
      <c r="AM15" s="139"/>
      <c r="AN15" s="139"/>
      <c r="AO15" s="140"/>
      <c r="AP15" s="139"/>
      <c r="AQ15" s="139"/>
      <c r="AR15" s="139"/>
      <c r="AS15" s="140"/>
      <c r="AT15" s="139"/>
      <c r="AU15" s="139"/>
      <c r="AV15" s="139"/>
      <c r="AW15" s="140"/>
      <c r="AX15" s="141">
        <f t="shared" si="1"/>
        <v>0</v>
      </c>
      <c r="AY15" s="142">
        <f t="shared" si="3"/>
        <v>0</v>
      </c>
      <c r="AZ15" s="144"/>
      <c r="BA15" s="144"/>
      <c r="BB15" s="144"/>
      <c r="BC15" s="144"/>
      <c r="BD15" s="144"/>
      <c r="BE15" s="144"/>
      <c r="BF15" s="144"/>
      <c r="BG15" s="144"/>
      <c r="BH15" s="144"/>
      <c r="BI15" s="144"/>
      <c r="BJ15" s="144"/>
      <c r="BK15" s="144"/>
    </row>
    <row r="16" spans="1:63" ht="15">
      <c r="A16" s="139" t="s">
        <v>334</v>
      </c>
      <c r="B16" s="139"/>
      <c r="C16" s="139"/>
      <c r="D16" s="139"/>
      <c r="E16" s="140"/>
      <c r="F16" s="139"/>
      <c r="G16" s="139"/>
      <c r="H16" s="139"/>
      <c r="I16" s="140"/>
      <c r="J16" s="139"/>
      <c r="K16" s="139"/>
      <c r="L16" s="139"/>
      <c r="M16" s="140"/>
      <c r="N16" s="139"/>
      <c r="O16" s="139"/>
      <c r="P16" s="139"/>
      <c r="Q16" s="140"/>
      <c r="R16" s="141">
        <f t="shared" si="0"/>
        <v>0</v>
      </c>
      <c r="S16" s="142">
        <f t="shared" si="2"/>
        <v>0</v>
      </c>
      <c r="T16" s="143"/>
      <c r="U16" s="143"/>
      <c r="V16" s="143"/>
      <c r="W16" s="143"/>
      <c r="X16" s="143"/>
      <c r="Y16" s="144"/>
      <c r="Z16" s="144"/>
      <c r="AA16" s="144"/>
      <c r="AB16" s="144"/>
      <c r="AC16" s="144"/>
      <c r="AD16" s="144"/>
      <c r="AE16" s="144"/>
      <c r="AG16" s="139" t="s">
        <v>334</v>
      </c>
      <c r="AH16" s="139"/>
      <c r="AI16" s="139"/>
      <c r="AJ16" s="139"/>
      <c r="AK16" s="140"/>
      <c r="AL16" s="139"/>
      <c r="AM16" s="139"/>
      <c r="AN16" s="139"/>
      <c r="AO16" s="140"/>
      <c r="AP16" s="139"/>
      <c r="AQ16" s="139"/>
      <c r="AR16" s="139"/>
      <c r="AS16" s="140"/>
      <c r="AT16" s="139"/>
      <c r="AU16" s="139"/>
      <c r="AV16" s="139"/>
      <c r="AW16" s="140"/>
      <c r="AX16" s="141">
        <f t="shared" si="1"/>
        <v>0</v>
      </c>
      <c r="AY16" s="142">
        <f t="shared" si="3"/>
        <v>0</v>
      </c>
      <c r="AZ16" s="144"/>
      <c r="BA16" s="144"/>
      <c r="BB16" s="144"/>
      <c r="BC16" s="144"/>
      <c r="BD16" s="144"/>
      <c r="BE16" s="144"/>
      <c r="BF16" s="144"/>
      <c r="BG16" s="144"/>
      <c r="BH16" s="144"/>
      <c r="BI16" s="144"/>
      <c r="BJ16" s="144"/>
      <c r="BK16" s="144"/>
    </row>
    <row r="17" spans="1:63" ht="15">
      <c r="A17" s="139" t="s">
        <v>335</v>
      </c>
      <c r="B17" s="139"/>
      <c r="C17" s="139"/>
      <c r="D17" s="139"/>
      <c r="E17" s="140"/>
      <c r="F17" s="139"/>
      <c r="G17" s="139"/>
      <c r="H17" s="139"/>
      <c r="I17" s="140"/>
      <c r="J17" s="139"/>
      <c r="K17" s="139"/>
      <c r="L17" s="139"/>
      <c r="M17" s="140"/>
      <c r="N17" s="139"/>
      <c r="O17" s="139"/>
      <c r="P17" s="139"/>
      <c r="Q17" s="140"/>
      <c r="R17" s="141">
        <f t="shared" si="0"/>
        <v>0</v>
      </c>
      <c r="S17" s="142">
        <f t="shared" si="2"/>
        <v>0</v>
      </c>
      <c r="T17" s="143"/>
      <c r="U17" s="143"/>
      <c r="V17" s="143"/>
      <c r="W17" s="143"/>
      <c r="X17" s="143"/>
      <c r="Y17" s="144"/>
      <c r="Z17" s="144"/>
      <c r="AA17" s="144"/>
      <c r="AB17" s="144"/>
      <c r="AC17" s="144"/>
      <c r="AD17" s="144"/>
      <c r="AE17" s="144"/>
      <c r="AG17" s="139" t="s">
        <v>335</v>
      </c>
      <c r="AH17" s="139"/>
      <c r="AI17" s="139"/>
      <c r="AJ17" s="139"/>
      <c r="AK17" s="140"/>
      <c r="AL17" s="139"/>
      <c r="AM17" s="139"/>
      <c r="AN17" s="139"/>
      <c r="AO17" s="140"/>
      <c r="AP17" s="139"/>
      <c r="AQ17" s="139"/>
      <c r="AR17" s="139"/>
      <c r="AS17" s="140"/>
      <c r="AT17" s="139"/>
      <c r="AU17" s="139"/>
      <c r="AV17" s="139"/>
      <c r="AW17" s="140"/>
      <c r="AX17" s="141">
        <f t="shared" si="1"/>
        <v>0</v>
      </c>
      <c r="AY17" s="142">
        <f t="shared" si="3"/>
        <v>0</v>
      </c>
      <c r="AZ17" s="144"/>
      <c r="BA17" s="144"/>
      <c r="BB17" s="144"/>
      <c r="BC17" s="144"/>
      <c r="BD17" s="144"/>
      <c r="BE17" s="144"/>
      <c r="BF17" s="144"/>
      <c r="BG17" s="144"/>
      <c r="BH17" s="144"/>
      <c r="BI17" s="144"/>
      <c r="BJ17" s="144"/>
      <c r="BK17" s="144"/>
    </row>
    <row r="18" spans="1:63" ht="15">
      <c r="A18" s="139" t="s">
        <v>336</v>
      </c>
      <c r="B18" s="139"/>
      <c r="C18" s="139"/>
      <c r="D18" s="139"/>
      <c r="E18" s="140"/>
      <c r="F18" s="139"/>
      <c r="G18" s="139"/>
      <c r="H18" s="139"/>
      <c r="I18" s="140"/>
      <c r="J18" s="139"/>
      <c r="K18" s="139"/>
      <c r="L18" s="139"/>
      <c r="M18" s="140"/>
      <c r="N18" s="139"/>
      <c r="O18" s="139"/>
      <c r="P18" s="139"/>
      <c r="Q18" s="140"/>
      <c r="R18" s="141">
        <f t="shared" si="0"/>
        <v>0</v>
      </c>
      <c r="S18" s="142">
        <f t="shared" si="2"/>
        <v>0</v>
      </c>
      <c r="T18" s="143"/>
      <c r="U18" s="143"/>
      <c r="V18" s="143"/>
      <c r="W18" s="143"/>
      <c r="X18" s="143"/>
      <c r="Y18" s="144"/>
      <c r="Z18" s="144"/>
      <c r="AA18" s="144"/>
      <c r="AB18" s="144"/>
      <c r="AC18" s="144"/>
      <c r="AD18" s="144"/>
      <c r="AE18" s="144"/>
      <c r="AG18" s="139" t="s">
        <v>336</v>
      </c>
      <c r="AH18" s="139"/>
      <c r="AI18" s="139"/>
      <c r="AJ18" s="139"/>
      <c r="AK18" s="140"/>
      <c r="AL18" s="139"/>
      <c r="AM18" s="139"/>
      <c r="AN18" s="139"/>
      <c r="AO18" s="140"/>
      <c r="AP18" s="139"/>
      <c r="AQ18" s="139"/>
      <c r="AR18" s="139"/>
      <c r="AS18" s="140"/>
      <c r="AT18" s="139"/>
      <c r="AU18" s="139"/>
      <c r="AV18" s="139"/>
      <c r="AW18" s="140"/>
      <c r="AX18" s="141">
        <f t="shared" si="1"/>
        <v>0</v>
      </c>
      <c r="AY18" s="142">
        <f t="shared" si="3"/>
        <v>0</v>
      </c>
      <c r="AZ18" s="144"/>
      <c r="BA18" s="144"/>
      <c r="BB18" s="144"/>
      <c r="BC18" s="144"/>
      <c r="BD18" s="144"/>
      <c r="BE18" s="144"/>
      <c r="BF18" s="144"/>
      <c r="BG18" s="144"/>
      <c r="BH18" s="144"/>
      <c r="BI18" s="144"/>
      <c r="BJ18" s="144"/>
      <c r="BK18" s="144"/>
    </row>
    <row r="19" spans="1:63" ht="15">
      <c r="A19" s="139" t="s">
        <v>337</v>
      </c>
      <c r="B19" s="139"/>
      <c r="C19" s="139"/>
      <c r="D19" s="139"/>
      <c r="E19" s="140"/>
      <c r="F19" s="139"/>
      <c r="G19" s="139"/>
      <c r="H19" s="139"/>
      <c r="I19" s="140"/>
      <c r="J19" s="139"/>
      <c r="K19" s="139"/>
      <c r="L19" s="139"/>
      <c r="M19" s="140"/>
      <c r="N19" s="139"/>
      <c r="O19" s="139"/>
      <c r="P19" s="139"/>
      <c r="Q19" s="140"/>
      <c r="R19" s="141">
        <f t="shared" si="0"/>
        <v>0</v>
      </c>
      <c r="S19" s="142">
        <f t="shared" si="2"/>
        <v>0</v>
      </c>
      <c r="T19" s="143"/>
      <c r="U19" s="143"/>
      <c r="V19" s="143"/>
      <c r="W19" s="143"/>
      <c r="X19" s="143"/>
      <c r="Y19" s="144"/>
      <c r="Z19" s="144"/>
      <c r="AA19" s="144"/>
      <c r="AB19" s="144"/>
      <c r="AC19" s="144"/>
      <c r="AD19" s="144"/>
      <c r="AE19" s="144"/>
      <c r="AG19" s="139" t="s">
        <v>337</v>
      </c>
      <c r="AH19" s="139"/>
      <c r="AI19" s="139"/>
      <c r="AJ19" s="139"/>
      <c r="AK19" s="140"/>
      <c r="AL19" s="139"/>
      <c r="AM19" s="139"/>
      <c r="AN19" s="139"/>
      <c r="AO19" s="140"/>
      <c r="AP19" s="139"/>
      <c r="AQ19" s="139"/>
      <c r="AR19" s="139"/>
      <c r="AS19" s="140"/>
      <c r="AT19" s="139"/>
      <c r="AU19" s="139"/>
      <c r="AV19" s="139"/>
      <c r="AW19" s="140"/>
      <c r="AX19" s="141">
        <f t="shared" si="1"/>
        <v>0</v>
      </c>
      <c r="AY19" s="142">
        <f t="shared" si="3"/>
        <v>0</v>
      </c>
      <c r="AZ19" s="144"/>
      <c r="BA19" s="144"/>
      <c r="BB19" s="144"/>
      <c r="BC19" s="144"/>
      <c r="BD19" s="144"/>
      <c r="BE19" s="144"/>
      <c r="BF19" s="144"/>
      <c r="BG19" s="144"/>
      <c r="BH19" s="144"/>
      <c r="BI19" s="139"/>
      <c r="BJ19" s="139"/>
      <c r="BK19" s="139"/>
    </row>
    <row r="20" spans="1:63" ht="15">
      <c r="A20" s="139" t="s">
        <v>338</v>
      </c>
      <c r="B20" s="139"/>
      <c r="C20" s="139"/>
      <c r="D20" s="139"/>
      <c r="E20" s="140"/>
      <c r="F20" s="139"/>
      <c r="G20" s="139"/>
      <c r="H20" s="139"/>
      <c r="I20" s="140"/>
      <c r="J20" s="139"/>
      <c r="K20" s="139"/>
      <c r="L20" s="139"/>
      <c r="M20" s="140"/>
      <c r="N20" s="139"/>
      <c r="O20" s="139"/>
      <c r="P20" s="139"/>
      <c r="Q20" s="140"/>
      <c r="R20" s="141">
        <f t="shared" si="0"/>
        <v>0</v>
      </c>
      <c r="S20" s="142">
        <f t="shared" si="2"/>
        <v>0</v>
      </c>
      <c r="T20" s="143"/>
      <c r="U20" s="143"/>
      <c r="V20" s="143"/>
      <c r="W20" s="143"/>
      <c r="X20" s="143"/>
      <c r="Y20" s="144"/>
      <c r="Z20" s="144"/>
      <c r="AA20" s="144"/>
      <c r="AB20" s="144"/>
      <c r="AC20" s="144"/>
      <c r="AD20" s="144"/>
      <c r="AE20" s="144"/>
      <c r="AG20" s="139" t="s">
        <v>338</v>
      </c>
      <c r="AH20" s="139"/>
      <c r="AI20" s="139"/>
      <c r="AJ20" s="139"/>
      <c r="AK20" s="140"/>
      <c r="AL20" s="139"/>
      <c r="AM20" s="139"/>
      <c r="AN20" s="139"/>
      <c r="AO20" s="140"/>
      <c r="AP20" s="139"/>
      <c r="AQ20" s="139"/>
      <c r="AR20" s="139"/>
      <c r="AS20" s="140"/>
      <c r="AT20" s="139"/>
      <c r="AU20" s="139"/>
      <c r="AV20" s="139"/>
      <c r="AW20" s="140"/>
      <c r="AX20" s="141">
        <f t="shared" si="1"/>
        <v>0</v>
      </c>
      <c r="AY20" s="142">
        <f t="shared" si="3"/>
        <v>0</v>
      </c>
      <c r="AZ20" s="144"/>
      <c r="BA20" s="144"/>
      <c r="BB20" s="144"/>
      <c r="BC20" s="144"/>
      <c r="BD20" s="144"/>
      <c r="BE20" s="144"/>
      <c r="BF20" s="144"/>
      <c r="BG20" s="144"/>
      <c r="BH20" s="144"/>
      <c r="BI20" s="139"/>
      <c r="BJ20" s="139"/>
      <c r="BK20" s="139"/>
    </row>
    <row r="21" spans="1:63" ht="15">
      <c r="A21" s="139" t="s">
        <v>339</v>
      </c>
      <c r="B21" s="139"/>
      <c r="C21" s="139"/>
      <c r="D21" s="139"/>
      <c r="E21" s="140"/>
      <c r="F21" s="139"/>
      <c r="G21" s="139"/>
      <c r="H21" s="139"/>
      <c r="I21" s="140"/>
      <c r="J21" s="139"/>
      <c r="K21" s="139"/>
      <c r="L21" s="139"/>
      <c r="M21" s="140"/>
      <c r="N21" s="139"/>
      <c r="O21" s="139"/>
      <c r="P21" s="139"/>
      <c r="Q21" s="140"/>
      <c r="R21" s="141">
        <f t="shared" si="0"/>
        <v>0</v>
      </c>
      <c r="S21" s="142">
        <f t="shared" si="2"/>
        <v>0</v>
      </c>
      <c r="T21" s="143"/>
      <c r="U21" s="143"/>
      <c r="V21" s="143"/>
      <c r="W21" s="143"/>
      <c r="X21" s="143"/>
      <c r="Y21" s="144"/>
      <c r="Z21" s="144"/>
      <c r="AA21" s="144"/>
      <c r="AB21" s="144"/>
      <c r="AC21" s="144"/>
      <c r="AD21" s="144"/>
      <c r="AE21" s="144"/>
      <c r="AG21" s="139" t="s">
        <v>339</v>
      </c>
      <c r="AH21" s="139"/>
      <c r="AI21" s="139"/>
      <c r="AJ21" s="139"/>
      <c r="AK21" s="140"/>
      <c r="AL21" s="139"/>
      <c r="AM21" s="139"/>
      <c r="AN21" s="139"/>
      <c r="AO21" s="140"/>
      <c r="AP21" s="139"/>
      <c r="AQ21" s="139"/>
      <c r="AR21" s="139"/>
      <c r="AS21" s="140"/>
      <c r="AT21" s="139"/>
      <c r="AU21" s="139"/>
      <c r="AV21" s="139"/>
      <c r="AW21" s="140"/>
      <c r="AX21" s="141">
        <f t="shared" si="1"/>
        <v>0</v>
      </c>
      <c r="AY21" s="142">
        <f t="shared" si="3"/>
        <v>0</v>
      </c>
      <c r="AZ21" s="144"/>
      <c r="BA21" s="144"/>
      <c r="BB21" s="144"/>
      <c r="BC21" s="144"/>
      <c r="BD21" s="144"/>
      <c r="BE21" s="144"/>
      <c r="BF21" s="144"/>
      <c r="BG21" s="144"/>
      <c r="BH21" s="144"/>
      <c r="BI21" s="139"/>
      <c r="BJ21" s="139"/>
      <c r="BK21" s="139"/>
    </row>
    <row r="22" spans="1:63" ht="15">
      <c r="A22" s="139" t="s">
        <v>340</v>
      </c>
      <c r="B22" s="139"/>
      <c r="C22" s="139"/>
      <c r="D22" s="139"/>
      <c r="E22" s="140"/>
      <c r="F22" s="139"/>
      <c r="G22" s="139"/>
      <c r="H22" s="139"/>
      <c r="I22" s="140"/>
      <c r="J22" s="139"/>
      <c r="K22" s="139"/>
      <c r="L22" s="139"/>
      <c r="M22" s="140"/>
      <c r="N22" s="139"/>
      <c r="O22" s="139"/>
      <c r="P22" s="139"/>
      <c r="Q22" s="140"/>
      <c r="R22" s="141">
        <f t="shared" si="0"/>
        <v>0</v>
      </c>
      <c r="S22" s="142">
        <f t="shared" si="2"/>
        <v>0</v>
      </c>
      <c r="T22" s="143"/>
      <c r="U22" s="143"/>
      <c r="V22" s="143"/>
      <c r="W22" s="143"/>
      <c r="X22" s="143"/>
      <c r="Y22" s="144"/>
      <c r="Z22" s="144"/>
      <c r="AA22" s="144"/>
      <c r="AB22" s="144"/>
      <c r="AC22" s="144"/>
      <c r="AD22" s="144"/>
      <c r="AE22" s="144"/>
      <c r="AG22" s="139" t="s">
        <v>340</v>
      </c>
      <c r="AH22" s="139"/>
      <c r="AI22" s="139"/>
      <c r="AJ22" s="139"/>
      <c r="AK22" s="140"/>
      <c r="AL22" s="139"/>
      <c r="AM22" s="139"/>
      <c r="AN22" s="139"/>
      <c r="AO22" s="140"/>
      <c r="AP22" s="139"/>
      <c r="AQ22" s="139"/>
      <c r="AR22" s="139"/>
      <c r="AS22" s="140"/>
      <c r="AT22" s="139"/>
      <c r="AU22" s="139"/>
      <c r="AV22" s="139"/>
      <c r="AW22" s="140"/>
      <c r="AX22" s="141">
        <f t="shared" si="1"/>
        <v>0</v>
      </c>
      <c r="AY22" s="142">
        <f t="shared" si="3"/>
        <v>0</v>
      </c>
      <c r="AZ22" s="144"/>
      <c r="BA22" s="144"/>
      <c r="BB22" s="144"/>
      <c r="BC22" s="144"/>
      <c r="BD22" s="144"/>
      <c r="BE22" s="144"/>
      <c r="BF22" s="144"/>
      <c r="BG22" s="144"/>
      <c r="BH22" s="144"/>
      <c r="BI22" s="144"/>
      <c r="BJ22" s="144"/>
      <c r="BK22" s="144"/>
    </row>
    <row r="23" spans="1:63" ht="15">
      <c r="A23" s="139" t="s">
        <v>341</v>
      </c>
      <c r="B23" s="139"/>
      <c r="C23" s="139"/>
      <c r="D23" s="139"/>
      <c r="E23" s="140"/>
      <c r="F23" s="139"/>
      <c r="G23" s="139"/>
      <c r="H23" s="139"/>
      <c r="I23" s="140"/>
      <c r="J23" s="139"/>
      <c r="K23" s="139"/>
      <c r="L23" s="139"/>
      <c r="M23" s="140"/>
      <c r="N23" s="139"/>
      <c r="O23" s="139"/>
      <c r="P23" s="139"/>
      <c r="Q23" s="140"/>
      <c r="R23" s="141">
        <f t="shared" si="0"/>
        <v>0</v>
      </c>
      <c r="S23" s="142">
        <f t="shared" si="2"/>
        <v>0</v>
      </c>
      <c r="T23" s="143"/>
      <c r="U23" s="143"/>
      <c r="V23" s="143"/>
      <c r="W23" s="143"/>
      <c r="X23" s="143"/>
      <c r="Y23" s="144"/>
      <c r="Z23" s="144"/>
      <c r="AA23" s="144"/>
      <c r="AB23" s="144"/>
      <c r="AC23" s="144"/>
      <c r="AD23" s="144"/>
      <c r="AE23" s="144"/>
      <c r="AG23" s="139" t="s">
        <v>341</v>
      </c>
      <c r="AH23" s="139"/>
      <c r="AI23" s="139"/>
      <c r="AJ23" s="139"/>
      <c r="AK23" s="140"/>
      <c r="AL23" s="139"/>
      <c r="AM23" s="139"/>
      <c r="AN23" s="139"/>
      <c r="AO23" s="140"/>
      <c r="AP23" s="139"/>
      <c r="AQ23" s="139"/>
      <c r="AR23" s="139"/>
      <c r="AS23" s="140"/>
      <c r="AT23" s="139"/>
      <c r="AU23" s="139"/>
      <c r="AV23" s="139"/>
      <c r="AW23" s="140"/>
      <c r="AX23" s="141">
        <f t="shared" si="1"/>
        <v>0</v>
      </c>
      <c r="AY23" s="142">
        <f t="shared" si="3"/>
        <v>0</v>
      </c>
      <c r="AZ23" s="144"/>
      <c r="BA23" s="144"/>
      <c r="BB23" s="144"/>
      <c r="BC23" s="144"/>
      <c r="BD23" s="144"/>
      <c r="BE23" s="144"/>
      <c r="BF23" s="144"/>
      <c r="BG23" s="144"/>
      <c r="BH23" s="144"/>
      <c r="BI23" s="144"/>
      <c r="BJ23" s="144"/>
      <c r="BK23" s="144"/>
    </row>
    <row r="24" spans="1:63" ht="15">
      <c r="A24" s="139" t="s">
        <v>342</v>
      </c>
      <c r="B24" s="139"/>
      <c r="C24" s="139"/>
      <c r="D24" s="139"/>
      <c r="E24" s="140"/>
      <c r="F24" s="139"/>
      <c r="G24" s="139"/>
      <c r="H24" s="139"/>
      <c r="I24" s="140"/>
      <c r="J24" s="139"/>
      <c r="K24" s="139"/>
      <c r="L24" s="139"/>
      <c r="M24" s="140"/>
      <c r="N24" s="139"/>
      <c r="O24" s="139"/>
      <c r="P24" s="139"/>
      <c r="Q24" s="140"/>
      <c r="R24" s="141">
        <f t="shared" si="0"/>
        <v>0</v>
      </c>
      <c r="S24" s="142">
        <f t="shared" si="2"/>
        <v>0</v>
      </c>
      <c r="T24" s="143"/>
      <c r="U24" s="143"/>
      <c r="V24" s="143"/>
      <c r="W24" s="143"/>
      <c r="X24" s="143"/>
      <c r="Y24" s="144"/>
      <c r="Z24" s="144"/>
      <c r="AA24" s="144"/>
      <c r="AB24" s="144"/>
      <c r="AC24" s="144"/>
      <c r="AD24" s="144"/>
      <c r="AE24" s="144"/>
      <c r="AG24" s="139" t="s">
        <v>342</v>
      </c>
      <c r="AH24" s="139"/>
      <c r="AI24" s="139"/>
      <c r="AJ24" s="139"/>
      <c r="AK24" s="140"/>
      <c r="AL24" s="139"/>
      <c r="AM24" s="139"/>
      <c r="AN24" s="139"/>
      <c r="AO24" s="140"/>
      <c r="AP24" s="139"/>
      <c r="AQ24" s="139"/>
      <c r="AR24" s="139"/>
      <c r="AS24" s="140"/>
      <c r="AT24" s="139"/>
      <c r="AU24" s="139"/>
      <c r="AV24" s="139"/>
      <c r="AW24" s="140"/>
      <c r="AX24" s="141">
        <f t="shared" si="1"/>
        <v>0</v>
      </c>
      <c r="AY24" s="142">
        <f t="shared" si="3"/>
        <v>0</v>
      </c>
      <c r="AZ24" s="144"/>
      <c r="BA24" s="144"/>
      <c r="BB24" s="144"/>
      <c r="BC24" s="144"/>
      <c r="BD24" s="144"/>
      <c r="BE24" s="144"/>
      <c r="BF24" s="144"/>
      <c r="BG24" s="144"/>
      <c r="BH24" s="144"/>
      <c r="BI24" s="144"/>
      <c r="BJ24" s="144"/>
      <c r="BK24" s="144"/>
    </row>
    <row r="25" spans="1:63" ht="15">
      <c r="A25" s="139" t="s">
        <v>343</v>
      </c>
      <c r="B25" s="139"/>
      <c r="C25" s="139"/>
      <c r="D25" s="139"/>
      <c r="E25" s="140"/>
      <c r="F25" s="139"/>
      <c r="G25" s="139"/>
      <c r="H25" s="139"/>
      <c r="I25" s="140"/>
      <c r="J25" s="139"/>
      <c r="K25" s="139"/>
      <c r="L25" s="139"/>
      <c r="M25" s="140"/>
      <c r="N25" s="139"/>
      <c r="O25" s="139"/>
      <c r="P25" s="139"/>
      <c r="Q25" s="140"/>
      <c r="R25" s="141">
        <f t="shared" si="0"/>
        <v>0</v>
      </c>
      <c r="S25" s="142">
        <f t="shared" si="2"/>
        <v>0</v>
      </c>
      <c r="T25" s="143"/>
      <c r="U25" s="143"/>
      <c r="V25" s="143"/>
      <c r="W25" s="143"/>
      <c r="X25" s="143"/>
      <c r="Y25" s="144"/>
      <c r="Z25" s="144"/>
      <c r="AA25" s="144"/>
      <c r="AB25" s="144"/>
      <c r="AC25" s="144"/>
      <c r="AD25" s="144"/>
      <c r="AE25" s="144"/>
      <c r="AG25" s="139" t="s">
        <v>343</v>
      </c>
      <c r="AH25" s="139"/>
      <c r="AI25" s="139"/>
      <c r="AJ25" s="139"/>
      <c r="AK25" s="140"/>
      <c r="AL25" s="139"/>
      <c r="AM25" s="139"/>
      <c r="AN25" s="139"/>
      <c r="AO25" s="140"/>
      <c r="AP25" s="139"/>
      <c r="AQ25" s="139"/>
      <c r="AR25" s="139"/>
      <c r="AS25" s="140"/>
      <c r="AT25" s="139"/>
      <c r="AU25" s="139"/>
      <c r="AV25" s="139"/>
      <c r="AW25" s="140"/>
      <c r="AX25" s="141">
        <f t="shared" si="1"/>
        <v>0</v>
      </c>
      <c r="AY25" s="142">
        <f t="shared" si="3"/>
        <v>0</v>
      </c>
      <c r="AZ25" s="144"/>
      <c r="BA25" s="144"/>
      <c r="BB25" s="144"/>
      <c r="BC25" s="144"/>
      <c r="BD25" s="144"/>
      <c r="BE25" s="144"/>
      <c r="BF25" s="144"/>
      <c r="BG25" s="144"/>
      <c r="BH25" s="144"/>
      <c r="BI25" s="144"/>
      <c r="BJ25" s="144"/>
      <c r="BK25" s="144"/>
    </row>
    <row r="26" spans="1:63" ht="15">
      <c r="A26" s="139" t="s">
        <v>344</v>
      </c>
      <c r="B26" s="139"/>
      <c r="C26" s="139"/>
      <c r="D26" s="139"/>
      <c r="E26" s="140"/>
      <c r="F26" s="139"/>
      <c r="G26" s="139"/>
      <c r="H26" s="139"/>
      <c r="I26" s="140"/>
      <c r="J26" s="139"/>
      <c r="K26" s="139"/>
      <c r="L26" s="139"/>
      <c r="M26" s="140"/>
      <c r="N26" s="139"/>
      <c r="O26" s="139"/>
      <c r="P26" s="139"/>
      <c r="Q26" s="140"/>
      <c r="R26" s="141">
        <f t="shared" si="0"/>
        <v>0</v>
      </c>
      <c r="S26" s="142">
        <f t="shared" si="2"/>
        <v>0</v>
      </c>
      <c r="T26" s="143"/>
      <c r="U26" s="143"/>
      <c r="V26" s="143"/>
      <c r="W26" s="143"/>
      <c r="X26" s="143"/>
      <c r="Y26" s="144"/>
      <c r="Z26" s="144"/>
      <c r="AA26" s="144"/>
      <c r="AB26" s="144"/>
      <c r="AC26" s="144"/>
      <c r="AD26" s="144"/>
      <c r="AE26" s="144"/>
      <c r="AG26" s="139" t="s">
        <v>344</v>
      </c>
      <c r="AH26" s="139"/>
      <c r="AI26" s="139"/>
      <c r="AJ26" s="139"/>
      <c r="AK26" s="140"/>
      <c r="AL26" s="139"/>
      <c r="AM26" s="139"/>
      <c r="AN26" s="139"/>
      <c r="AO26" s="140"/>
      <c r="AP26" s="139"/>
      <c r="AQ26" s="139"/>
      <c r="AR26" s="139"/>
      <c r="AS26" s="140"/>
      <c r="AT26" s="139"/>
      <c r="AU26" s="139"/>
      <c r="AV26" s="139"/>
      <c r="AW26" s="140"/>
      <c r="AX26" s="141">
        <f t="shared" si="1"/>
        <v>0</v>
      </c>
      <c r="AY26" s="142">
        <f t="shared" si="3"/>
        <v>0</v>
      </c>
      <c r="AZ26" s="144"/>
      <c r="BA26" s="144"/>
      <c r="BB26" s="144"/>
      <c r="BC26" s="144"/>
      <c r="BD26" s="144"/>
      <c r="BE26" s="144"/>
      <c r="BF26" s="144"/>
      <c r="BG26" s="144"/>
      <c r="BH26" s="144"/>
      <c r="BI26" s="144"/>
      <c r="BJ26" s="144"/>
      <c r="BK26" s="144"/>
    </row>
    <row r="27" spans="1:63" ht="15">
      <c r="A27" s="139" t="s">
        <v>345</v>
      </c>
      <c r="B27" s="139"/>
      <c r="C27" s="139"/>
      <c r="D27" s="139"/>
      <c r="E27" s="140"/>
      <c r="F27" s="139"/>
      <c r="G27" s="139"/>
      <c r="H27" s="139"/>
      <c r="I27" s="140"/>
      <c r="J27" s="139"/>
      <c r="K27" s="139"/>
      <c r="L27" s="139"/>
      <c r="M27" s="140"/>
      <c r="N27" s="139"/>
      <c r="O27" s="139"/>
      <c r="P27" s="139"/>
      <c r="Q27" s="140"/>
      <c r="R27" s="141">
        <f t="shared" si="0"/>
        <v>0</v>
      </c>
      <c r="S27" s="142">
        <f t="shared" si="2"/>
        <v>0</v>
      </c>
      <c r="T27" s="143"/>
      <c r="U27" s="143"/>
      <c r="V27" s="143"/>
      <c r="W27" s="143"/>
      <c r="X27" s="143"/>
      <c r="Y27" s="144"/>
      <c r="Z27" s="144"/>
      <c r="AA27" s="144"/>
      <c r="AB27" s="144"/>
      <c r="AC27" s="144"/>
      <c r="AD27" s="144"/>
      <c r="AE27" s="144"/>
      <c r="AG27" s="139" t="s">
        <v>345</v>
      </c>
      <c r="AH27" s="139"/>
      <c r="AI27" s="139"/>
      <c r="AJ27" s="139"/>
      <c r="AK27" s="140"/>
      <c r="AL27" s="139"/>
      <c r="AM27" s="139"/>
      <c r="AN27" s="139"/>
      <c r="AO27" s="140"/>
      <c r="AP27" s="139"/>
      <c r="AQ27" s="139"/>
      <c r="AR27" s="139"/>
      <c r="AS27" s="140"/>
      <c r="AT27" s="139"/>
      <c r="AU27" s="139"/>
      <c r="AV27" s="139"/>
      <c r="AW27" s="140"/>
      <c r="AX27" s="141">
        <f t="shared" si="1"/>
        <v>0</v>
      </c>
      <c r="AY27" s="142">
        <f t="shared" si="3"/>
        <v>0</v>
      </c>
      <c r="AZ27" s="144"/>
      <c r="BA27" s="144"/>
      <c r="BB27" s="144"/>
      <c r="BC27" s="144"/>
      <c r="BD27" s="144"/>
      <c r="BE27" s="144"/>
      <c r="BF27" s="144"/>
      <c r="BG27" s="144"/>
      <c r="BH27" s="144"/>
      <c r="BI27" s="144"/>
      <c r="BJ27" s="144"/>
      <c r="BK27" s="144"/>
    </row>
    <row r="28" spans="1:63" ht="15">
      <c r="A28" s="139" t="s">
        <v>346</v>
      </c>
      <c r="B28" s="139"/>
      <c r="C28" s="139"/>
      <c r="D28" s="139"/>
      <c r="E28" s="140"/>
      <c r="F28" s="139"/>
      <c r="G28" s="139"/>
      <c r="H28" s="139"/>
      <c r="I28" s="140"/>
      <c r="J28" s="139"/>
      <c r="K28" s="139"/>
      <c r="L28" s="139"/>
      <c r="M28" s="140"/>
      <c r="N28" s="139"/>
      <c r="O28" s="139"/>
      <c r="P28" s="139"/>
      <c r="Q28" s="140"/>
      <c r="R28" s="141">
        <f t="shared" si="0"/>
        <v>0</v>
      </c>
      <c r="S28" s="142">
        <f t="shared" si="2"/>
        <v>0</v>
      </c>
      <c r="T28" s="143"/>
      <c r="U28" s="143"/>
      <c r="V28" s="143"/>
      <c r="W28" s="143"/>
      <c r="X28" s="143"/>
      <c r="Y28" s="144"/>
      <c r="Z28" s="144"/>
      <c r="AA28" s="144"/>
      <c r="AB28" s="144"/>
      <c r="AC28" s="144"/>
      <c r="AD28" s="144"/>
      <c r="AE28" s="144"/>
      <c r="AG28" s="139" t="s">
        <v>346</v>
      </c>
      <c r="AH28" s="139"/>
      <c r="AI28" s="139"/>
      <c r="AJ28" s="139"/>
      <c r="AK28" s="140"/>
      <c r="AL28" s="139"/>
      <c r="AM28" s="139"/>
      <c r="AN28" s="139"/>
      <c r="AO28" s="140"/>
      <c r="AP28" s="139"/>
      <c r="AQ28" s="139"/>
      <c r="AR28" s="139"/>
      <c r="AS28" s="140"/>
      <c r="AT28" s="139"/>
      <c r="AU28" s="139"/>
      <c r="AV28" s="139"/>
      <c r="AW28" s="140"/>
      <c r="AX28" s="141">
        <f t="shared" si="1"/>
        <v>0</v>
      </c>
      <c r="AY28" s="142">
        <f t="shared" si="3"/>
        <v>0</v>
      </c>
      <c r="AZ28" s="144"/>
      <c r="BA28" s="144"/>
      <c r="BB28" s="144"/>
      <c r="BC28" s="144"/>
      <c r="BD28" s="144"/>
      <c r="BE28" s="144"/>
      <c r="BF28" s="144"/>
      <c r="BG28" s="144"/>
      <c r="BH28" s="144"/>
      <c r="BI28" s="144"/>
      <c r="BJ28" s="144"/>
      <c r="BK28" s="144"/>
    </row>
    <row r="29" spans="1:63" ht="15">
      <c r="A29" s="139" t="s">
        <v>347</v>
      </c>
      <c r="B29" s="139"/>
      <c r="C29" s="139"/>
      <c r="D29" s="139"/>
      <c r="E29" s="140"/>
      <c r="F29" s="139"/>
      <c r="G29" s="139"/>
      <c r="H29" s="139"/>
      <c r="I29" s="140"/>
      <c r="J29" s="139"/>
      <c r="K29" s="139"/>
      <c r="L29" s="139"/>
      <c r="M29" s="140"/>
      <c r="N29" s="139"/>
      <c r="O29" s="139"/>
      <c r="P29" s="139"/>
      <c r="Q29" s="140"/>
      <c r="R29" s="141">
        <f t="shared" si="0"/>
        <v>0</v>
      </c>
      <c r="S29" s="142">
        <f t="shared" si="2"/>
        <v>0</v>
      </c>
      <c r="T29" s="143"/>
      <c r="U29" s="143"/>
      <c r="V29" s="143"/>
      <c r="W29" s="143"/>
      <c r="X29" s="143"/>
      <c r="Y29" s="144"/>
      <c r="Z29" s="144"/>
      <c r="AA29" s="144"/>
      <c r="AB29" s="144"/>
      <c r="AC29" s="144"/>
      <c r="AD29" s="144"/>
      <c r="AE29" s="144"/>
      <c r="AG29" s="139" t="s">
        <v>347</v>
      </c>
      <c r="AH29" s="139"/>
      <c r="AI29" s="139"/>
      <c r="AJ29" s="139"/>
      <c r="AK29" s="140"/>
      <c r="AL29" s="139"/>
      <c r="AM29" s="139"/>
      <c r="AN29" s="139"/>
      <c r="AO29" s="140"/>
      <c r="AP29" s="139"/>
      <c r="AQ29" s="139"/>
      <c r="AR29" s="139"/>
      <c r="AS29" s="140"/>
      <c r="AT29" s="139"/>
      <c r="AU29" s="139"/>
      <c r="AV29" s="139"/>
      <c r="AW29" s="140"/>
      <c r="AX29" s="141">
        <f t="shared" si="1"/>
        <v>0</v>
      </c>
      <c r="AY29" s="142">
        <f t="shared" si="3"/>
        <v>0</v>
      </c>
      <c r="AZ29" s="144"/>
      <c r="BA29" s="144"/>
      <c r="BB29" s="144"/>
      <c r="BC29" s="144"/>
      <c r="BD29" s="144"/>
      <c r="BE29" s="144"/>
      <c r="BF29" s="144"/>
      <c r="BG29" s="144"/>
      <c r="BH29" s="144"/>
      <c r="BI29" s="144"/>
      <c r="BJ29" s="144"/>
      <c r="BK29" s="144"/>
    </row>
    <row r="30" spans="1:63" ht="15">
      <c r="A30" s="139" t="s">
        <v>348</v>
      </c>
      <c r="B30" s="139"/>
      <c r="C30" s="139"/>
      <c r="D30" s="139"/>
      <c r="E30" s="140"/>
      <c r="F30" s="139"/>
      <c r="G30" s="139"/>
      <c r="H30" s="139"/>
      <c r="I30" s="140"/>
      <c r="J30" s="139"/>
      <c r="K30" s="139"/>
      <c r="L30" s="139"/>
      <c r="M30" s="140"/>
      <c r="N30" s="139"/>
      <c r="O30" s="139"/>
      <c r="P30" s="139"/>
      <c r="Q30" s="140"/>
      <c r="R30" s="141">
        <f t="shared" si="0"/>
        <v>0</v>
      </c>
      <c r="S30" s="142">
        <f t="shared" si="2"/>
        <v>0</v>
      </c>
      <c r="T30" s="143"/>
      <c r="U30" s="143"/>
      <c r="V30" s="143"/>
      <c r="W30" s="143"/>
      <c r="X30" s="143"/>
      <c r="Y30" s="144"/>
      <c r="Z30" s="144"/>
      <c r="AA30" s="144"/>
      <c r="AB30" s="144"/>
      <c r="AC30" s="144"/>
      <c r="AD30" s="144"/>
      <c r="AE30" s="144"/>
      <c r="AG30" s="139" t="s">
        <v>348</v>
      </c>
      <c r="AH30" s="139"/>
      <c r="AI30" s="139"/>
      <c r="AJ30" s="139"/>
      <c r="AK30" s="140"/>
      <c r="AL30" s="139"/>
      <c r="AM30" s="139"/>
      <c r="AN30" s="139"/>
      <c r="AO30" s="140"/>
      <c r="AP30" s="139"/>
      <c r="AQ30" s="139"/>
      <c r="AR30" s="139"/>
      <c r="AS30" s="140"/>
      <c r="AT30" s="139"/>
      <c r="AU30" s="139"/>
      <c r="AV30" s="139"/>
      <c r="AW30" s="140"/>
      <c r="AX30" s="141">
        <f t="shared" si="1"/>
        <v>0</v>
      </c>
      <c r="AY30" s="142">
        <f t="shared" si="3"/>
        <v>0</v>
      </c>
      <c r="AZ30" s="144"/>
      <c r="BA30" s="144"/>
      <c r="BB30" s="144"/>
      <c r="BC30" s="144"/>
      <c r="BD30" s="144"/>
      <c r="BE30" s="144"/>
      <c r="BF30" s="144"/>
      <c r="BG30" s="144"/>
      <c r="BH30" s="144"/>
      <c r="BI30" s="144"/>
      <c r="BJ30" s="144"/>
      <c r="BK30" s="144"/>
    </row>
    <row r="31" spans="1:63" ht="15">
      <c r="A31" s="139" t="s">
        <v>349</v>
      </c>
      <c r="B31" s="139"/>
      <c r="C31" s="139"/>
      <c r="D31" s="139"/>
      <c r="E31" s="140"/>
      <c r="F31" s="139"/>
      <c r="G31" s="139"/>
      <c r="H31" s="139"/>
      <c r="I31" s="140"/>
      <c r="J31" s="139"/>
      <c r="K31" s="139"/>
      <c r="L31" s="139"/>
      <c r="M31" s="140"/>
      <c r="N31" s="139"/>
      <c r="O31" s="139"/>
      <c r="P31" s="139"/>
      <c r="Q31" s="140"/>
      <c r="R31" s="141">
        <f t="shared" si="0"/>
        <v>0</v>
      </c>
      <c r="S31" s="142">
        <f t="shared" si="2"/>
        <v>0</v>
      </c>
      <c r="T31" s="143"/>
      <c r="U31" s="143"/>
      <c r="V31" s="143"/>
      <c r="W31" s="143"/>
      <c r="X31" s="143"/>
      <c r="Y31" s="144"/>
      <c r="Z31" s="144"/>
      <c r="AA31" s="144"/>
      <c r="AB31" s="144"/>
      <c r="AC31" s="144"/>
      <c r="AD31" s="144"/>
      <c r="AE31" s="144"/>
      <c r="AG31" s="139" t="s">
        <v>349</v>
      </c>
      <c r="AH31" s="139"/>
      <c r="AI31" s="139"/>
      <c r="AJ31" s="139"/>
      <c r="AK31" s="140"/>
      <c r="AL31" s="139"/>
      <c r="AM31" s="139"/>
      <c r="AN31" s="139"/>
      <c r="AO31" s="140"/>
      <c r="AP31" s="139"/>
      <c r="AQ31" s="139"/>
      <c r="AR31" s="139"/>
      <c r="AS31" s="140"/>
      <c r="AT31" s="139"/>
      <c r="AU31" s="139"/>
      <c r="AV31" s="139"/>
      <c r="AW31" s="140"/>
      <c r="AX31" s="141">
        <f t="shared" si="1"/>
        <v>0</v>
      </c>
      <c r="AY31" s="142">
        <f t="shared" si="3"/>
        <v>0</v>
      </c>
      <c r="AZ31" s="144"/>
      <c r="BA31" s="144"/>
      <c r="BB31" s="144"/>
      <c r="BC31" s="144"/>
      <c r="BD31" s="144"/>
      <c r="BE31" s="144"/>
      <c r="BF31" s="144"/>
      <c r="BG31" s="144"/>
      <c r="BH31" s="144"/>
      <c r="BI31" s="144"/>
      <c r="BJ31" s="144"/>
      <c r="BK31" s="144"/>
    </row>
    <row r="32" spans="1:63" ht="15">
      <c r="A32" s="146" t="s">
        <v>350</v>
      </c>
      <c r="B32" s="147">
        <f>SUM(B11:B31)</f>
        <v>0</v>
      </c>
      <c r="C32" s="147">
        <f t="shared" ref="C32:AE32" si="4">SUM(C11:C31)</f>
        <v>0</v>
      </c>
      <c r="D32" s="147">
        <f t="shared" si="4"/>
        <v>0</v>
      </c>
      <c r="E32" s="148">
        <f>SUM(E11:E31)</f>
        <v>0</v>
      </c>
      <c r="F32" s="147">
        <f t="shared" si="4"/>
        <v>0</v>
      </c>
      <c r="G32" s="147">
        <f t="shared" si="4"/>
        <v>0</v>
      </c>
      <c r="H32" s="147">
        <f t="shared" si="4"/>
        <v>0</v>
      </c>
      <c r="I32" s="148">
        <f>SUM(I11:I31)</f>
        <v>0</v>
      </c>
      <c r="J32" s="147">
        <f t="shared" si="4"/>
        <v>0</v>
      </c>
      <c r="K32" s="147">
        <f t="shared" si="4"/>
        <v>0</v>
      </c>
      <c r="L32" s="147">
        <f t="shared" si="4"/>
        <v>0</v>
      </c>
      <c r="M32" s="148">
        <f>SUM(M11:M31)</f>
        <v>0</v>
      </c>
      <c r="N32" s="147">
        <f t="shared" si="4"/>
        <v>0</v>
      </c>
      <c r="O32" s="147">
        <f t="shared" si="4"/>
        <v>0</v>
      </c>
      <c r="P32" s="147">
        <f t="shared" si="4"/>
        <v>0</v>
      </c>
      <c r="Q32" s="148">
        <f>SUM(Q11:Q31)</f>
        <v>0</v>
      </c>
      <c r="R32" s="147">
        <f t="shared" si="4"/>
        <v>0</v>
      </c>
      <c r="S32" s="142">
        <f t="shared" si="4"/>
        <v>0</v>
      </c>
      <c r="T32" s="147">
        <f t="shared" si="4"/>
        <v>0</v>
      </c>
      <c r="U32" s="147">
        <f t="shared" si="4"/>
        <v>0</v>
      </c>
      <c r="V32" s="147">
        <f t="shared" si="4"/>
        <v>0</v>
      </c>
      <c r="W32" s="147">
        <f t="shared" si="4"/>
        <v>0</v>
      </c>
      <c r="X32" s="147">
        <f t="shared" si="4"/>
        <v>0</v>
      </c>
      <c r="Y32" s="147">
        <f t="shared" si="4"/>
        <v>0</v>
      </c>
      <c r="Z32" s="147">
        <f t="shared" si="4"/>
        <v>0</v>
      </c>
      <c r="AA32" s="147">
        <f t="shared" si="4"/>
        <v>0</v>
      </c>
      <c r="AB32" s="147">
        <f t="shared" si="4"/>
        <v>0</v>
      </c>
      <c r="AC32" s="147">
        <f t="shared" si="4"/>
        <v>0</v>
      </c>
      <c r="AD32" s="147">
        <f t="shared" si="4"/>
        <v>0</v>
      </c>
      <c r="AE32" s="147">
        <f t="shared" si="4"/>
        <v>0</v>
      </c>
      <c r="AG32" s="146" t="s">
        <v>350</v>
      </c>
      <c r="AH32" s="147">
        <f t="shared" ref="AH32:AW32" si="5">SUM(AH11:AH31)</f>
        <v>0</v>
      </c>
      <c r="AI32" s="147">
        <f t="shared" si="5"/>
        <v>0</v>
      </c>
      <c r="AJ32" s="147">
        <f t="shared" si="5"/>
        <v>0</v>
      </c>
      <c r="AK32" s="148">
        <f t="shared" si="5"/>
        <v>0</v>
      </c>
      <c r="AL32" s="147">
        <f t="shared" si="5"/>
        <v>0</v>
      </c>
      <c r="AM32" s="147">
        <f t="shared" si="5"/>
        <v>0</v>
      </c>
      <c r="AN32" s="147">
        <f t="shared" si="5"/>
        <v>0</v>
      </c>
      <c r="AO32" s="148">
        <f t="shared" si="5"/>
        <v>0</v>
      </c>
      <c r="AP32" s="147">
        <f t="shared" si="5"/>
        <v>0</v>
      </c>
      <c r="AQ32" s="147">
        <f t="shared" si="5"/>
        <v>0</v>
      </c>
      <c r="AR32" s="147">
        <f t="shared" si="5"/>
        <v>0</v>
      </c>
      <c r="AS32" s="148">
        <f t="shared" si="5"/>
        <v>0</v>
      </c>
      <c r="AT32" s="147">
        <f t="shared" si="5"/>
        <v>0</v>
      </c>
      <c r="AU32" s="147">
        <f t="shared" si="5"/>
        <v>0</v>
      </c>
      <c r="AV32" s="147">
        <f t="shared" si="5"/>
        <v>0</v>
      </c>
      <c r="AW32" s="148">
        <f t="shared" si="5"/>
        <v>0</v>
      </c>
      <c r="AX32" s="149">
        <f t="shared" ref="AX32:BK32" si="6">SUM(AX11:AX31)</f>
        <v>0</v>
      </c>
      <c r="AY32" s="150">
        <f t="shared" si="6"/>
        <v>0</v>
      </c>
      <c r="AZ32" s="147">
        <f t="shared" si="6"/>
        <v>0</v>
      </c>
      <c r="BA32" s="147">
        <f t="shared" si="6"/>
        <v>0</v>
      </c>
      <c r="BB32" s="147">
        <f t="shared" si="6"/>
        <v>0</v>
      </c>
      <c r="BC32" s="147">
        <f t="shared" si="6"/>
        <v>0</v>
      </c>
      <c r="BD32" s="147">
        <f t="shared" si="6"/>
        <v>0</v>
      </c>
      <c r="BE32" s="147">
        <f t="shared" si="6"/>
        <v>0</v>
      </c>
      <c r="BF32" s="147">
        <f t="shared" si="6"/>
        <v>0</v>
      </c>
      <c r="BG32" s="147">
        <f t="shared" si="6"/>
        <v>0</v>
      </c>
      <c r="BH32" s="147">
        <f t="shared" si="6"/>
        <v>0</v>
      </c>
      <c r="BI32" s="147">
        <f t="shared" si="6"/>
        <v>0</v>
      </c>
      <c r="BJ32" s="147">
        <f t="shared" si="6"/>
        <v>0</v>
      </c>
      <c r="BK32" s="147">
        <f t="shared" si="6"/>
        <v>0</v>
      </c>
    </row>
    <row r="35" spans="1:63" ht="30" customHeight="1">
      <c r="A35" s="444" t="s">
        <v>311</v>
      </c>
      <c r="B35" s="133" t="s">
        <v>141</v>
      </c>
      <c r="C35" s="133" t="s">
        <v>142</v>
      </c>
      <c r="D35" s="441" t="s">
        <v>143</v>
      </c>
      <c r="E35" s="442"/>
      <c r="F35" s="133" t="s">
        <v>144</v>
      </c>
      <c r="G35" s="133" t="s">
        <v>145</v>
      </c>
      <c r="H35" s="441" t="s">
        <v>146</v>
      </c>
      <c r="I35" s="442"/>
      <c r="J35" s="133" t="s">
        <v>147</v>
      </c>
      <c r="K35" s="133" t="s">
        <v>148</v>
      </c>
      <c r="L35" s="441" t="s">
        <v>149</v>
      </c>
      <c r="M35" s="442"/>
      <c r="N35" s="133" t="s">
        <v>150</v>
      </c>
      <c r="O35" s="133" t="s">
        <v>151</v>
      </c>
      <c r="P35" s="441" t="s">
        <v>128</v>
      </c>
      <c r="Q35" s="442"/>
      <c r="R35" s="441" t="s">
        <v>312</v>
      </c>
      <c r="S35" s="442"/>
      <c r="T35" s="441" t="s">
        <v>313</v>
      </c>
      <c r="U35" s="443"/>
      <c r="V35" s="443"/>
      <c r="W35" s="443"/>
      <c r="X35" s="443"/>
      <c r="Y35" s="442"/>
      <c r="Z35" s="441" t="s">
        <v>314</v>
      </c>
      <c r="AA35" s="443"/>
      <c r="AB35" s="443"/>
      <c r="AC35" s="443"/>
      <c r="AD35" s="443"/>
      <c r="AE35" s="442"/>
      <c r="AG35" s="444" t="s">
        <v>311</v>
      </c>
      <c r="AH35" s="133" t="s">
        <v>141</v>
      </c>
      <c r="AI35" s="133" t="s">
        <v>142</v>
      </c>
      <c r="AJ35" s="441" t="s">
        <v>143</v>
      </c>
      <c r="AK35" s="442"/>
      <c r="AL35" s="133" t="s">
        <v>144</v>
      </c>
      <c r="AM35" s="133" t="s">
        <v>145</v>
      </c>
      <c r="AN35" s="441" t="s">
        <v>146</v>
      </c>
      <c r="AO35" s="442"/>
      <c r="AP35" s="133" t="s">
        <v>147</v>
      </c>
      <c r="AQ35" s="133" t="s">
        <v>148</v>
      </c>
      <c r="AR35" s="441" t="s">
        <v>149</v>
      </c>
      <c r="AS35" s="442"/>
      <c r="AT35" s="133" t="s">
        <v>150</v>
      </c>
      <c r="AU35" s="133" t="s">
        <v>151</v>
      </c>
      <c r="AV35" s="441" t="s">
        <v>128</v>
      </c>
      <c r="AW35" s="442"/>
      <c r="AX35" s="441" t="s">
        <v>312</v>
      </c>
      <c r="AY35" s="442"/>
      <c r="AZ35" s="441" t="s">
        <v>313</v>
      </c>
      <c r="BA35" s="443"/>
      <c r="BB35" s="443"/>
      <c r="BC35" s="443"/>
      <c r="BD35" s="443"/>
      <c r="BE35" s="442"/>
      <c r="BF35" s="441" t="s">
        <v>314</v>
      </c>
      <c r="BG35" s="443"/>
      <c r="BH35" s="443"/>
      <c r="BI35" s="443"/>
      <c r="BJ35" s="443"/>
      <c r="BK35" s="442"/>
    </row>
    <row r="36" spans="1:63" ht="36" customHeight="1">
      <c r="A36" s="445"/>
      <c r="B36" s="126" t="s">
        <v>315</v>
      </c>
      <c r="C36" s="126" t="s">
        <v>315</v>
      </c>
      <c r="D36" s="126" t="s">
        <v>315</v>
      </c>
      <c r="E36" s="126" t="s">
        <v>316</v>
      </c>
      <c r="F36" s="126" t="s">
        <v>315</v>
      </c>
      <c r="G36" s="126" t="s">
        <v>315</v>
      </c>
      <c r="H36" s="126" t="s">
        <v>315</v>
      </c>
      <c r="I36" s="126" t="s">
        <v>316</v>
      </c>
      <c r="J36" s="126" t="s">
        <v>315</v>
      </c>
      <c r="K36" s="126" t="s">
        <v>315</v>
      </c>
      <c r="L36" s="126" t="s">
        <v>315</v>
      </c>
      <c r="M36" s="126" t="s">
        <v>316</v>
      </c>
      <c r="N36" s="126" t="s">
        <v>315</v>
      </c>
      <c r="O36" s="126" t="s">
        <v>315</v>
      </c>
      <c r="P36" s="126" t="s">
        <v>315</v>
      </c>
      <c r="Q36" s="126" t="s">
        <v>316</v>
      </c>
      <c r="R36" s="126" t="s">
        <v>315</v>
      </c>
      <c r="S36" s="126" t="s">
        <v>316</v>
      </c>
      <c r="T36" s="134" t="s">
        <v>317</v>
      </c>
      <c r="U36" s="134" t="s">
        <v>318</v>
      </c>
      <c r="V36" s="134" t="s">
        <v>319</v>
      </c>
      <c r="W36" s="134" t="s">
        <v>320</v>
      </c>
      <c r="X36" s="135" t="s">
        <v>321</v>
      </c>
      <c r="Y36" s="134" t="s">
        <v>322</v>
      </c>
      <c r="Z36" s="126" t="s">
        <v>323</v>
      </c>
      <c r="AA36" s="136" t="s">
        <v>324</v>
      </c>
      <c r="AB36" s="126" t="s">
        <v>325</v>
      </c>
      <c r="AC36" s="126" t="s">
        <v>326</v>
      </c>
      <c r="AD36" s="126" t="s">
        <v>327</v>
      </c>
      <c r="AE36" s="126" t="s">
        <v>328</v>
      </c>
      <c r="AG36" s="445"/>
      <c r="AH36" s="126" t="s">
        <v>315</v>
      </c>
      <c r="AI36" s="126" t="s">
        <v>315</v>
      </c>
      <c r="AJ36" s="126" t="s">
        <v>315</v>
      </c>
      <c r="AK36" s="126" t="s">
        <v>316</v>
      </c>
      <c r="AL36" s="126" t="s">
        <v>315</v>
      </c>
      <c r="AM36" s="126" t="s">
        <v>315</v>
      </c>
      <c r="AN36" s="126" t="s">
        <v>315</v>
      </c>
      <c r="AO36" s="126" t="s">
        <v>316</v>
      </c>
      <c r="AP36" s="126" t="s">
        <v>315</v>
      </c>
      <c r="AQ36" s="126" t="s">
        <v>315</v>
      </c>
      <c r="AR36" s="126" t="s">
        <v>315</v>
      </c>
      <c r="AS36" s="126" t="s">
        <v>316</v>
      </c>
      <c r="AT36" s="126" t="s">
        <v>315</v>
      </c>
      <c r="AU36" s="126" t="s">
        <v>315</v>
      </c>
      <c r="AV36" s="126" t="s">
        <v>315</v>
      </c>
      <c r="AW36" s="126" t="s">
        <v>316</v>
      </c>
      <c r="AX36" s="126" t="s">
        <v>315</v>
      </c>
      <c r="AY36" s="126" t="s">
        <v>316</v>
      </c>
      <c r="AZ36" s="134" t="s">
        <v>317</v>
      </c>
      <c r="BA36" s="134" t="s">
        <v>318</v>
      </c>
      <c r="BB36" s="134" t="s">
        <v>319</v>
      </c>
      <c r="BC36" s="134" t="s">
        <v>320</v>
      </c>
      <c r="BD36" s="135" t="s">
        <v>321</v>
      </c>
      <c r="BE36" s="134" t="s">
        <v>322</v>
      </c>
      <c r="BF36" s="137" t="s">
        <v>323</v>
      </c>
      <c r="BG36" s="138" t="s">
        <v>324</v>
      </c>
      <c r="BH36" s="137" t="s">
        <v>325</v>
      </c>
      <c r="BI36" s="137" t="s">
        <v>326</v>
      </c>
      <c r="BJ36" s="137" t="s">
        <v>327</v>
      </c>
      <c r="BK36" s="137" t="s">
        <v>328</v>
      </c>
    </row>
    <row r="37" spans="1:63" ht="15">
      <c r="A37" s="139" t="s">
        <v>329</v>
      </c>
      <c r="B37" s="139"/>
      <c r="C37" s="139"/>
      <c r="D37" s="139"/>
      <c r="E37" s="140"/>
      <c r="F37" s="139"/>
      <c r="G37" s="139"/>
      <c r="H37" s="139"/>
      <c r="I37" s="140"/>
      <c r="J37" s="139"/>
      <c r="K37" s="139"/>
      <c r="L37" s="139"/>
      <c r="M37" s="140"/>
      <c r="N37" s="139"/>
      <c r="O37" s="139"/>
      <c r="P37" s="139"/>
      <c r="Q37" s="140"/>
      <c r="R37" s="141">
        <f t="shared" ref="R37:R57" si="7">B37+C37+D37+F37+G37+H37+J37+K37+L37+N37+O37+P37</f>
        <v>0</v>
      </c>
      <c r="S37" s="142">
        <f>+E37+I37+M37+Q37</f>
        <v>0</v>
      </c>
      <c r="T37" s="143"/>
      <c r="U37" s="143"/>
      <c r="V37" s="143"/>
      <c r="W37" s="143"/>
      <c r="X37" s="143"/>
      <c r="Y37" s="144"/>
      <c r="Z37" s="144"/>
      <c r="AA37" s="144"/>
      <c r="AB37" s="144"/>
      <c r="AC37" s="144"/>
      <c r="AD37" s="144"/>
      <c r="AE37" s="145"/>
      <c r="AG37" s="139" t="s">
        <v>329</v>
      </c>
      <c r="AH37" s="139"/>
      <c r="AI37" s="139"/>
      <c r="AJ37" s="139"/>
      <c r="AK37" s="140"/>
      <c r="AL37" s="139"/>
      <c r="AM37" s="139"/>
      <c r="AN37" s="139"/>
      <c r="AO37" s="140"/>
      <c r="AP37" s="139"/>
      <c r="AQ37" s="139"/>
      <c r="AR37" s="139"/>
      <c r="AS37" s="140"/>
      <c r="AT37" s="139"/>
      <c r="AU37" s="139"/>
      <c r="AV37" s="139"/>
      <c r="AW37" s="140"/>
      <c r="AX37" s="141">
        <f t="shared" ref="AX37:AX57" si="8">AH37+AI37+AJ37+AL37+AM37+AN37+AP37+AQ37+AR37+AT37+AU37+AV37</f>
        <v>0</v>
      </c>
      <c r="AY37" s="142">
        <f>+AK37+AO37+AS37+AW37</f>
        <v>0</v>
      </c>
      <c r="AZ37" s="144"/>
      <c r="BA37" s="144"/>
      <c r="BB37" s="144"/>
      <c r="BC37" s="144"/>
      <c r="BD37" s="144"/>
      <c r="BE37" s="144"/>
      <c r="BF37" s="144"/>
      <c r="BG37" s="144"/>
      <c r="BH37" s="144"/>
      <c r="BI37" s="144"/>
      <c r="BJ37" s="144"/>
      <c r="BK37" s="145"/>
    </row>
    <row r="38" spans="1:63" ht="15">
      <c r="A38" s="139" t="s">
        <v>330</v>
      </c>
      <c r="B38" s="139"/>
      <c r="C38" s="139"/>
      <c r="D38" s="139"/>
      <c r="E38" s="140"/>
      <c r="F38" s="139"/>
      <c r="G38" s="139"/>
      <c r="H38" s="139"/>
      <c r="I38" s="140"/>
      <c r="J38" s="139"/>
      <c r="K38" s="139"/>
      <c r="L38" s="139"/>
      <c r="M38" s="140"/>
      <c r="N38" s="139"/>
      <c r="O38" s="139"/>
      <c r="P38" s="139"/>
      <c r="Q38" s="140"/>
      <c r="R38" s="141">
        <f t="shared" si="7"/>
        <v>0</v>
      </c>
      <c r="S38" s="142">
        <f t="shared" ref="S38:S57" si="9">+E38+I38+M38+Q38</f>
        <v>0</v>
      </c>
      <c r="T38" s="143"/>
      <c r="U38" s="143"/>
      <c r="V38" s="143"/>
      <c r="W38" s="143"/>
      <c r="X38" s="143"/>
      <c r="Y38" s="144"/>
      <c r="Z38" s="144"/>
      <c r="AA38" s="144"/>
      <c r="AB38" s="144"/>
      <c r="AC38" s="144"/>
      <c r="AD38" s="144"/>
      <c r="AE38" s="144"/>
      <c r="AG38" s="139" t="s">
        <v>330</v>
      </c>
      <c r="AH38" s="139"/>
      <c r="AI38" s="139"/>
      <c r="AJ38" s="139"/>
      <c r="AK38" s="140"/>
      <c r="AL38" s="139"/>
      <c r="AM38" s="139"/>
      <c r="AN38" s="139"/>
      <c r="AO38" s="140"/>
      <c r="AP38" s="139"/>
      <c r="AQ38" s="139"/>
      <c r="AR38" s="139"/>
      <c r="AS38" s="140"/>
      <c r="AT38" s="139"/>
      <c r="AU38" s="139"/>
      <c r="AV38" s="139"/>
      <c r="AW38" s="140"/>
      <c r="AX38" s="141">
        <f t="shared" si="8"/>
        <v>0</v>
      </c>
      <c r="AY38" s="142">
        <f t="shared" ref="AY38:AY57" si="10">+AK38+AO38+AS38+AW38</f>
        <v>0</v>
      </c>
      <c r="AZ38" s="144"/>
      <c r="BA38" s="144"/>
      <c r="BB38" s="144"/>
      <c r="BC38" s="144"/>
      <c r="BD38" s="144"/>
      <c r="BE38" s="144"/>
      <c r="BF38" s="144"/>
      <c r="BG38" s="144"/>
      <c r="BH38" s="144"/>
      <c r="BI38" s="144"/>
      <c r="BJ38" s="144"/>
      <c r="BK38" s="144"/>
    </row>
    <row r="39" spans="1:63" ht="15">
      <c r="A39" s="139" t="s">
        <v>331</v>
      </c>
      <c r="B39" s="139"/>
      <c r="C39" s="139"/>
      <c r="D39" s="139"/>
      <c r="E39" s="140"/>
      <c r="F39" s="139"/>
      <c r="G39" s="139"/>
      <c r="H39" s="139"/>
      <c r="I39" s="140"/>
      <c r="J39" s="139"/>
      <c r="K39" s="139"/>
      <c r="L39" s="139"/>
      <c r="M39" s="140"/>
      <c r="N39" s="139"/>
      <c r="O39" s="139"/>
      <c r="P39" s="139"/>
      <c r="Q39" s="140"/>
      <c r="R39" s="141">
        <f t="shared" si="7"/>
        <v>0</v>
      </c>
      <c r="S39" s="142">
        <f t="shared" si="9"/>
        <v>0</v>
      </c>
      <c r="T39" s="143"/>
      <c r="U39" s="143"/>
      <c r="V39" s="143"/>
      <c r="W39" s="143"/>
      <c r="X39" s="143"/>
      <c r="Y39" s="144"/>
      <c r="Z39" s="144"/>
      <c r="AA39" s="144"/>
      <c r="AB39" s="144"/>
      <c r="AC39" s="144"/>
      <c r="AD39" s="144"/>
      <c r="AE39" s="144"/>
      <c r="AG39" s="139" t="s">
        <v>331</v>
      </c>
      <c r="AH39" s="139"/>
      <c r="AI39" s="139"/>
      <c r="AJ39" s="139"/>
      <c r="AK39" s="140"/>
      <c r="AL39" s="139"/>
      <c r="AM39" s="139"/>
      <c r="AN39" s="139"/>
      <c r="AO39" s="140"/>
      <c r="AP39" s="139"/>
      <c r="AQ39" s="139"/>
      <c r="AR39" s="139"/>
      <c r="AS39" s="140"/>
      <c r="AT39" s="139"/>
      <c r="AU39" s="139"/>
      <c r="AV39" s="139"/>
      <c r="AW39" s="140"/>
      <c r="AX39" s="141">
        <f t="shared" si="8"/>
        <v>0</v>
      </c>
      <c r="AY39" s="142">
        <f t="shared" si="10"/>
        <v>0</v>
      </c>
      <c r="AZ39" s="144"/>
      <c r="BA39" s="144"/>
      <c r="BB39" s="144"/>
      <c r="BC39" s="144"/>
      <c r="BD39" s="144"/>
      <c r="BE39" s="144"/>
      <c r="BF39" s="144"/>
      <c r="BG39" s="144"/>
      <c r="BH39" s="144"/>
      <c r="BI39" s="144"/>
      <c r="BJ39" s="144"/>
      <c r="BK39" s="144"/>
    </row>
    <row r="40" spans="1:63" ht="15">
      <c r="A40" s="139" t="s">
        <v>332</v>
      </c>
      <c r="B40" s="139"/>
      <c r="C40" s="139"/>
      <c r="D40" s="139"/>
      <c r="E40" s="140"/>
      <c r="F40" s="139"/>
      <c r="G40" s="139"/>
      <c r="H40" s="139"/>
      <c r="I40" s="140"/>
      <c r="J40" s="139"/>
      <c r="K40" s="139"/>
      <c r="L40" s="139"/>
      <c r="M40" s="140"/>
      <c r="N40" s="139"/>
      <c r="O40" s="139"/>
      <c r="P40" s="139"/>
      <c r="Q40" s="140"/>
      <c r="R40" s="141">
        <f t="shared" si="7"/>
        <v>0</v>
      </c>
      <c r="S40" s="142">
        <f t="shared" si="9"/>
        <v>0</v>
      </c>
      <c r="T40" s="143"/>
      <c r="U40" s="143"/>
      <c r="V40" s="143"/>
      <c r="W40" s="143"/>
      <c r="X40" s="143"/>
      <c r="Y40" s="144"/>
      <c r="Z40" s="144"/>
      <c r="AA40" s="144"/>
      <c r="AB40" s="144"/>
      <c r="AC40" s="144"/>
      <c r="AD40" s="144"/>
      <c r="AE40" s="144"/>
      <c r="AG40" s="139" t="s">
        <v>332</v>
      </c>
      <c r="AH40" s="139"/>
      <c r="AI40" s="139"/>
      <c r="AJ40" s="139"/>
      <c r="AK40" s="140"/>
      <c r="AL40" s="139"/>
      <c r="AM40" s="139"/>
      <c r="AN40" s="139"/>
      <c r="AO40" s="140"/>
      <c r="AP40" s="139"/>
      <c r="AQ40" s="139"/>
      <c r="AR40" s="139"/>
      <c r="AS40" s="140"/>
      <c r="AT40" s="139"/>
      <c r="AU40" s="139"/>
      <c r="AV40" s="139"/>
      <c r="AW40" s="140"/>
      <c r="AX40" s="141">
        <f t="shared" si="8"/>
        <v>0</v>
      </c>
      <c r="AY40" s="142">
        <f t="shared" si="10"/>
        <v>0</v>
      </c>
      <c r="AZ40" s="144"/>
      <c r="BA40" s="144"/>
      <c r="BB40" s="144"/>
      <c r="BC40" s="144"/>
      <c r="BD40" s="144"/>
      <c r="BE40" s="144"/>
      <c r="BF40" s="144"/>
      <c r="BG40" s="144"/>
      <c r="BH40" s="144"/>
      <c r="BI40" s="144"/>
      <c r="BJ40" s="144"/>
      <c r="BK40" s="144"/>
    </row>
    <row r="41" spans="1:63" ht="15">
      <c r="A41" s="139" t="s">
        <v>333</v>
      </c>
      <c r="B41" s="139"/>
      <c r="C41" s="139"/>
      <c r="D41" s="139"/>
      <c r="E41" s="140"/>
      <c r="F41" s="139"/>
      <c r="G41" s="139"/>
      <c r="H41" s="139"/>
      <c r="I41" s="140"/>
      <c r="J41" s="139"/>
      <c r="K41" s="139"/>
      <c r="L41" s="139"/>
      <c r="M41" s="140"/>
      <c r="N41" s="139"/>
      <c r="O41" s="139"/>
      <c r="P41" s="139"/>
      <c r="Q41" s="140"/>
      <c r="R41" s="141">
        <f t="shared" si="7"/>
        <v>0</v>
      </c>
      <c r="S41" s="142">
        <f t="shared" si="9"/>
        <v>0</v>
      </c>
      <c r="T41" s="143"/>
      <c r="U41" s="143"/>
      <c r="V41" s="143"/>
      <c r="W41" s="143"/>
      <c r="X41" s="143"/>
      <c r="Y41" s="144"/>
      <c r="Z41" s="144"/>
      <c r="AA41" s="144"/>
      <c r="AB41" s="144"/>
      <c r="AC41" s="144"/>
      <c r="AD41" s="144"/>
      <c r="AE41" s="144"/>
      <c r="AG41" s="139" t="s">
        <v>333</v>
      </c>
      <c r="AH41" s="139"/>
      <c r="AI41" s="139"/>
      <c r="AJ41" s="139"/>
      <c r="AK41" s="140"/>
      <c r="AL41" s="139"/>
      <c r="AM41" s="139"/>
      <c r="AN41" s="139"/>
      <c r="AO41" s="140"/>
      <c r="AP41" s="139"/>
      <c r="AQ41" s="139"/>
      <c r="AR41" s="139"/>
      <c r="AS41" s="140"/>
      <c r="AT41" s="139"/>
      <c r="AU41" s="139"/>
      <c r="AV41" s="139"/>
      <c r="AW41" s="140"/>
      <c r="AX41" s="141">
        <f t="shared" si="8"/>
        <v>0</v>
      </c>
      <c r="AY41" s="142">
        <f t="shared" si="10"/>
        <v>0</v>
      </c>
      <c r="AZ41" s="144"/>
      <c r="BA41" s="144"/>
      <c r="BB41" s="144"/>
      <c r="BC41" s="144"/>
      <c r="BD41" s="144"/>
      <c r="BE41" s="144"/>
      <c r="BF41" s="144"/>
      <c r="BG41" s="144"/>
      <c r="BH41" s="144"/>
      <c r="BI41" s="144"/>
      <c r="BJ41" s="144"/>
      <c r="BK41" s="144"/>
    </row>
    <row r="42" spans="1:63" ht="15">
      <c r="A42" s="139" t="s">
        <v>334</v>
      </c>
      <c r="B42" s="139"/>
      <c r="C42" s="139"/>
      <c r="D42" s="139"/>
      <c r="E42" s="140"/>
      <c r="F42" s="139"/>
      <c r="G42" s="139"/>
      <c r="H42" s="139"/>
      <c r="I42" s="140"/>
      <c r="J42" s="139"/>
      <c r="K42" s="139"/>
      <c r="L42" s="139"/>
      <c r="M42" s="140"/>
      <c r="N42" s="139"/>
      <c r="O42" s="139"/>
      <c r="P42" s="139"/>
      <c r="Q42" s="140"/>
      <c r="R42" s="141">
        <f t="shared" si="7"/>
        <v>0</v>
      </c>
      <c r="S42" s="142">
        <f t="shared" si="9"/>
        <v>0</v>
      </c>
      <c r="T42" s="143"/>
      <c r="U42" s="143"/>
      <c r="V42" s="143"/>
      <c r="W42" s="143"/>
      <c r="X42" s="143"/>
      <c r="Y42" s="144"/>
      <c r="Z42" s="144"/>
      <c r="AA42" s="144"/>
      <c r="AB42" s="144"/>
      <c r="AC42" s="144"/>
      <c r="AD42" s="144"/>
      <c r="AE42" s="144"/>
      <c r="AG42" s="139" t="s">
        <v>334</v>
      </c>
      <c r="AH42" s="139"/>
      <c r="AI42" s="139"/>
      <c r="AJ42" s="139"/>
      <c r="AK42" s="140"/>
      <c r="AL42" s="139"/>
      <c r="AM42" s="139"/>
      <c r="AN42" s="139"/>
      <c r="AO42" s="140"/>
      <c r="AP42" s="139"/>
      <c r="AQ42" s="139"/>
      <c r="AR42" s="139"/>
      <c r="AS42" s="140"/>
      <c r="AT42" s="139"/>
      <c r="AU42" s="139"/>
      <c r="AV42" s="139"/>
      <c r="AW42" s="140"/>
      <c r="AX42" s="141">
        <f t="shared" si="8"/>
        <v>0</v>
      </c>
      <c r="AY42" s="142">
        <f t="shared" si="10"/>
        <v>0</v>
      </c>
      <c r="AZ42" s="144"/>
      <c r="BA42" s="144"/>
      <c r="BB42" s="144"/>
      <c r="BC42" s="144"/>
      <c r="BD42" s="144"/>
      <c r="BE42" s="144"/>
      <c r="BF42" s="144"/>
      <c r="BG42" s="144"/>
      <c r="BH42" s="144"/>
      <c r="BI42" s="144"/>
      <c r="BJ42" s="144"/>
      <c r="BK42" s="144"/>
    </row>
    <row r="43" spans="1:63" ht="15">
      <c r="A43" s="139" t="s">
        <v>335</v>
      </c>
      <c r="B43" s="139"/>
      <c r="C43" s="139"/>
      <c r="D43" s="139"/>
      <c r="E43" s="140"/>
      <c r="F43" s="139"/>
      <c r="G43" s="139"/>
      <c r="H43" s="139"/>
      <c r="I43" s="140"/>
      <c r="J43" s="139"/>
      <c r="K43" s="139"/>
      <c r="L43" s="139"/>
      <c r="M43" s="140"/>
      <c r="N43" s="139"/>
      <c r="O43" s="139"/>
      <c r="P43" s="139"/>
      <c r="Q43" s="140"/>
      <c r="R43" s="141">
        <f t="shared" si="7"/>
        <v>0</v>
      </c>
      <c r="S43" s="142">
        <f t="shared" si="9"/>
        <v>0</v>
      </c>
      <c r="T43" s="143"/>
      <c r="U43" s="143"/>
      <c r="V43" s="143"/>
      <c r="W43" s="143"/>
      <c r="X43" s="143"/>
      <c r="Y43" s="144"/>
      <c r="Z43" s="144"/>
      <c r="AA43" s="144"/>
      <c r="AB43" s="144"/>
      <c r="AC43" s="144"/>
      <c r="AD43" s="144"/>
      <c r="AE43" s="144"/>
      <c r="AG43" s="139" t="s">
        <v>335</v>
      </c>
      <c r="AH43" s="139"/>
      <c r="AI43" s="139"/>
      <c r="AJ43" s="139"/>
      <c r="AK43" s="140"/>
      <c r="AL43" s="139"/>
      <c r="AM43" s="139"/>
      <c r="AN43" s="139"/>
      <c r="AO43" s="140"/>
      <c r="AP43" s="139"/>
      <c r="AQ43" s="139"/>
      <c r="AR43" s="139"/>
      <c r="AS43" s="140"/>
      <c r="AT43" s="139"/>
      <c r="AU43" s="139"/>
      <c r="AV43" s="139"/>
      <c r="AW43" s="140"/>
      <c r="AX43" s="141">
        <f t="shared" si="8"/>
        <v>0</v>
      </c>
      <c r="AY43" s="142">
        <f t="shared" si="10"/>
        <v>0</v>
      </c>
      <c r="AZ43" s="144"/>
      <c r="BA43" s="144"/>
      <c r="BB43" s="144"/>
      <c r="BC43" s="144"/>
      <c r="BD43" s="144"/>
      <c r="BE43" s="144"/>
      <c r="BF43" s="144"/>
      <c r="BG43" s="144"/>
      <c r="BH43" s="144"/>
      <c r="BI43" s="144"/>
      <c r="BJ43" s="144"/>
      <c r="BK43" s="144"/>
    </row>
    <row r="44" spans="1:63" ht="15">
      <c r="A44" s="139" t="s">
        <v>336</v>
      </c>
      <c r="B44" s="139"/>
      <c r="C44" s="139"/>
      <c r="D44" s="139"/>
      <c r="E44" s="140"/>
      <c r="F44" s="139"/>
      <c r="G44" s="139"/>
      <c r="H44" s="139"/>
      <c r="I44" s="140"/>
      <c r="J44" s="139"/>
      <c r="K44" s="139"/>
      <c r="L44" s="139"/>
      <c r="M44" s="140"/>
      <c r="N44" s="139"/>
      <c r="O44" s="139"/>
      <c r="P44" s="139"/>
      <c r="Q44" s="140"/>
      <c r="R44" s="141">
        <f t="shared" si="7"/>
        <v>0</v>
      </c>
      <c r="S44" s="142">
        <f t="shared" si="9"/>
        <v>0</v>
      </c>
      <c r="T44" s="143"/>
      <c r="U44" s="143"/>
      <c r="V44" s="143"/>
      <c r="W44" s="143"/>
      <c r="X44" s="143"/>
      <c r="Y44" s="144"/>
      <c r="Z44" s="144"/>
      <c r="AA44" s="144"/>
      <c r="AB44" s="144"/>
      <c r="AC44" s="144"/>
      <c r="AD44" s="144"/>
      <c r="AE44" s="144"/>
      <c r="AG44" s="139" t="s">
        <v>336</v>
      </c>
      <c r="AH44" s="139"/>
      <c r="AI44" s="139"/>
      <c r="AJ44" s="139"/>
      <c r="AK44" s="140"/>
      <c r="AL44" s="139"/>
      <c r="AM44" s="139"/>
      <c r="AN44" s="139"/>
      <c r="AO44" s="140"/>
      <c r="AP44" s="139"/>
      <c r="AQ44" s="139"/>
      <c r="AR44" s="139"/>
      <c r="AS44" s="140"/>
      <c r="AT44" s="139"/>
      <c r="AU44" s="139"/>
      <c r="AV44" s="139"/>
      <c r="AW44" s="140"/>
      <c r="AX44" s="141">
        <f t="shared" si="8"/>
        <v>0</v>
      </c>
      <c r="AY44" s="142">
        <f t="shared" si="10"/>
        <v>0</v>
      </c>
      <c r="AZ44" s="144"/>
      <c r="BA44" s="144"/>
      <c r="BB44" s="144"/>
      <c r="BC44" s="144"/>
      <c r="BD44" s="144"/>
      <c r="BE44" s="144"/>
      <c r="BF44" s="144"/>
      <c r="BG44" s="144"/>
      <c r="BH44" s="144"/>
      <c r="BI44" s="144"/>
      <c r="BJ44" s="144"/>
      <c r="BK44" s="144"/>
    </row>
    <row r="45" spans="1:63" ht="15">
      <c r="A45" s="139" t="s">
        <v>337</v>
      </c>
      <c r="B45" s="139"/>
      <c r="C45" s="139"/>
      <c r="D45" s="139"/>
      <c r="E45" s="140"/>
      <c r="F45" s="139"/>
      <c r="G45" s="139"/>
      <c r="H45" s="139"/>
      <c r="I45" s="140"/>
      <c r="J45" s="139"/>
      <c r="K45" s="139"/>
      <c r="L45" s="139"/>
      <c r="M45" s="140"/>
      <c r="N45" s="139"/>
      <c r="O45" s="139"/>
      <c r="P45" s="139"/>
      <c r="Q45" s="140"/>
      <c r="R45" s="141">
        <f t="shared" si="7"/>
        <v>0</v>
      </c>
      <c r="S45" s="142">
        <f t="shared" si="9"/>
        <v>0</v>
      </c>
      <c r="T45" s="143"/>
      <c r="U45" s="143"/>
      <c r="V45" s="143"/>
      <c r="W45" s="143"/>
      <c r="X45" s="143"/>
      <c r="Y45" s="144"/>
      <c r="Z45" s="144"/>
      <c r="AA45" s="144"/>
      <c r="AB45" s="144"/>
      <c r="AC45" s="144"/>
      <c r="AD45" s="144"/>
      <c r="AE45" s="144"/>
      <c r="AG45" s="139" t="s">
        <v>337</v>
      </c>
      <c r="AH45" s="139"/>
      <c r="AI45" s="139"/>
      <c r="AJ45" s="139"/>
      <c r="AK45" s="140"/>
      <c r="AL45" s="139"/>
      <c r="AM45" s="139"/>
      <c r="AN45" s="139"/>
      <c r="AO45" s="140"/>
      <c r="AP45" s="139"/>
      <c r="AQ45" s="139"/>
      <c r="AR45" s="139"/>
      <c r="AS45" s="140"/>
      <c r="AT45" s="139"/>
      <c r="AU45" s="139"/>
      <c r="AV45" s="139"/>
      <c r="AW45" s="140"/>
      <c r="AX45" s="141">
        <f t="shared" si="8"/>
        <v>0</v>
      </c>
      <c r="AY45" s="142">
        <f t="shared" si="10"/>
        <v>0</v>
      </c>
      <c r="AZ45" s="144"/>
      <c r="BA45" s="144"/>
      <c r="BB45" s="144"/>
      <c r="BC45" s="144"/>
      <c r="BD45" s="144"/>
      <c r="BE45" s="144"/>
      <c r="BF45" s="144"/>
      <c r="BG45" s="144"/>
      <c r="BH45" s="144"/>
      <c r="BI45" s="139"/>
      <c r="BJ45" s="139"/>
      <c r="BK45" s="139"/>
    </row>
    <row r="46" spans="1:63" ht="15">
      <c r="A46" s="139" t="s">
        <v>338</v>
      </c>
      <c r="B46" s="139"/>
      <c r="C46" s="139"/>
      <c r="D46" s="139"/>
      <c r="E46" s="140"/>
      <c r="F46" s="139"/>
      <c r="G46" s="139"/>
      <c r="H46" s="139"/>
      <c r="I46" s="140"/>
      <c r="J46" s="139"/>
      <c r="K46" s="139"/>
      <c r="L46" s="139"/>
      <c r="M46" s="140"/>
      <c r="N46" s="139"/>
      <c r="O46" s="139"/>
      <c r="P46" s="139"/>
      <c r="Q46" s="140"/>
      <c r="R46" s="141">
        <f t="shared" si="7"/>
        <v>0</v>
      </c>
      <c r="S46" s="142">
        <f t="shared" si="9"/>
        <v>0</v>
      </c>
      <c r="T46" s="143"/>
      <c r="U46" s="143"/>
      <c r="V46" s="143"/>
      <c r="W46" s="143"/>
      <c r="X46" s="143"/>
      <c r="Y46" s="144"/>
      <c r="Z46" s="144"/>
      <c r="AA46" s="144"/>
      <c r="AB46" s="144"/>
      <c r="AC46" s="144"/>
      <c r="AD46" s="144"/>
      <c r="AE46" s="144"/>
      <c r="AG46" s="139" t="s">
        <v>338</v>
      </c>
      <c r="AH46" s="139"/>
      <c r="AI46" s="139"/>
      <c r="AJ46" s="139"/>
      <c r="AK46" s="140"/>
      <c r="AL46" s="139"/>
      <c r="AM46" s="139"/>
      <c r="AN46" s="139"/>
      <c r="AO46" s="140"/>
      <c r="AP46" s="139"/>
      <c r="AQ46" s="139"/>
      <c r="AR46" s="139"/>
      <c r="AS46" s="140"/>
      <c r="AT46" s="139"/>
      <c r="AU46" s="139"/>
      <c r="AV46" s="139"/>
      <c r="AW46" s="140"/>
      <c r="AX46" s="141">
        <f t="shared" si="8"/>
        <v>0</v>
      </c>
      <c r="AY46" s="142">
        <f t="shared" si="10"/>
        <v>0</v>
      </c>
      <c r="AZ46" s="144"/>
      <c r="BA46" s="144"/>
      <c r="BB46" s="144"/>
      <c r="BC46" s="144"/>
      <c r="BD46" s="144"/>
      <c r="BE46" s="144"/>
      <c r="BF46" s="144"/>
      <c r="BG46" s="144"/>
      <c r="BH46" s="144"/>
      <c r="BI46" s="139"/>
      <c r="BJ46" s="139"/>
      <c r="BK46" s="139"/>
    </row>
    <row r="47" spans="1:63" ht="15">
      <c r="A47" s="139" t="s">
        <v>339</v>
      </c>
      <c r="B47" s="139"/>
      <c r="C47" s="139"/>
      <c r="D47" s="139"/>
      <c r="E47" s="140"/>
      <c r="F47" s="139"/>
      <c r="G47" s="139"/>
      <c r="H47" s="139"/>
      <c r="I47" s="140"/>
      <c r="J47" s="139"/>
      <c r="K47" s="139"/>
      <c r="L47" s="139"/>
      <c r="M47" s="140"/>
      <c r="N47" s="139"/>
      <c r="O47" s="139"/>
      <c r="P47" s="139"/>
      <c r="Q47" s="140"/>
      <c r="R47" s="141">
        <f t="shared" si="7"/>
        <v>0</v>
      </c>
      <c r="S47" s="142">
        <f t="shared" si="9"/>
        <v>0</v>
      </c>
      <c r="T47" s="143"/>
      <c r="U47" s="143"/>
      <c r="V47" s="143"/>
      <c r="W47" s="143"/>
      <c r="X47" s="143"/>
      <c r="Y47" s="144"/>
      <c r="Z47" s="144"/>
      <c r="AA47" s="144"/>
      <c r="AB47" s="144"/>
      <c r="AC47" s="144"/>
      <c r="AD47" s="144"/>
      <c r="AE47" s="144"/>
      <c r="AG47" s="139" t="s">
        <v>339</v>
      </c>
      <c r="AH47" s="139"/>
      <c r="AI47" s="139"/>
      <c r="AJ47" s="139"/>
      <c r="AK47" s="140"/>
      <c r="AL47" s="139"/>
      <c r="AM47" s="139"/>
      <c r="AN47" s="139"/>
      <c r="AO47" s="140"/>
      <c r="AP47" s="139"/>
      <c r="AQ47" s="139"/>
      <c r="AR47" s="139"/>
      <c r="AS47" s="140"/>
      <c r="AT47" s="139"/>
      <c r="AU47" s="139"/>
      <c r="AV47" s="139"/>
      <c r="AW47" s="140"/>
      <c r="AX47" s="141">
        <f t="shared" si="8"/>
        <v>0</v>
      </c>
      <c r="AY47" s="142">
        <f t="shared" si="10"/>
        <v>0</v>
      </c>
      <c r="AZ47" s="144"/>
      <c r="BA47" s="144"/>
      <c r="BB47" s="144"/>
      <c r="BC47" s="144"/>
      <c r="BD47" s="144"/>
      <c r="BE47" s="144"/>
      <c r="BF47" s="144"/>
      <c r="BG47" s="144"/>
      <c r="BH47" s="144"/>
      <c r="BI47" s="139"/>
      <c r="BJ47" s="139"/>
      <c r="BK47" s="139"/>
    </row>
    <row r="48" spans="1:63" ht="15">
      <c r="A48" s="139" t="s">
        <v>340</v>
      </c>
      <c r="B48" s="139"/>
      <c r="C48" s="139"/>
      <c r="D48" s="139"/>
      <c r="E48" s="140"/>
      <c r="F48" s="139"/>
      <c r="G48" s="139"/>
      <c r="H48" s="139"/>
      <c r="I48" s="140"/>
      <c r="J48" s="139"/>
      <c r="K48" s="139"/>
      <c r="L48" s="139"/>
      <c r="M48" s="140"/>
      <c r="N48" s="139"/>
      <c r="O48" s="139"/>
      <c r="P48" s="139"/>
      <c r="Q48" s="140"/>
      <c r="R48" s="141">
        <f t="shared" si="7"/>
        <v>0</v>
      </c>
      <c r="S48" s="142">
        <f t="shared" si="9"/>
        <v>0</v>
      </c>
      <c r="T48" s="143"/>
      <c r="U48" s="143"/>
      <c r="V48" s="143"/>
      <c r="W48" s="143"/>
      <c r="X48" s="143"/>
      <c r="Y48" s="144"/>
      <c r="Z48" s="144"/>
      <c r="AA48" s="144"/>
      <c r="AB48" s="144"/>
      <c r="AC48" s="144"/>
      <c r="AD48" s="144"/>
      <c r="AE48" s="144"/>
      <c r="AG48" s="139" t="s">
        <v>340</v>
      </c>
      <c r="AH48" s="139"/>
      <c r="AI48" s="139"/>
      <c r="AJ48" s="139"/>
      <c r="AK48" s="140"/>
      <c r="AL48" s="139"/>
      <c r="AM48" s="139"/>
      <c r="AN48" s="139"/>
      <c r="AO48" s="140"/>
      <c r="AP48" s="139"/>
      <c r="AQ48" s="139"/>
      <c r="AR48" s="139"/>
      <c r="AS48" s="140"/>
      <c r="AT48" s="139"/>
      <c r="AU48" s="139"/>
      <c r="AV48" s="139"/>
      <c r="AW48" s="140"/>
      <c r="AX48" s="141">
        <f t="shared" si="8"/>
        <v>0</v>
      </c>
      <c r="AY48" s="142">
        <f t="shared" si="10"/>
        <v>0</v>
      </c>
      <c r="AZ48" s="144"/>
      <c r="BA48" s="144"/>
      <c r="BB48" s="144"/>
      <c r="BC48" s="144"/>
      <c r="BD48" s="144"/>
      <c r="BE48" s="144"/>
      <c r="BF48" s="144"/>
      <c r="BG48" s="144"/>
      <c r="BH48" s="144"/>
      <c r="BI48" s="144"/>
      <c r="BJ48" s="144"/>
      <c r="BK48" s="144"/>
    </row>
    <row r="49" spans="1:63" ht="15">
      <c r="A49" s="139" t="s">
        <v>341</v>
      </c>
      <c r="B49" s="139"/>
      <c r="C49" s="139"/>
      <c r="D49" s="139"/>
      <c r="E49" s="140"/>
      <c r="F49" s="139"/>
      <c r="G49" s="139"/>
      <c r="H49" s="139"/>
      <c r="I49" s="140"/>
      <c r="J49" s="139"/>
      <c r="K49" s="139"/>
      <c r="L49" s="139"/>
      <c r="M49" s="140"/>
      <c r="N49" s="139"/>
      <c r="O49" s="139"/>
      <c r="P49" s="139"/>
      <c r="Q49" s="140"/>
      <c r="R49" s="141">
        <f t="shared" si="7"/>
        <v>0</v>
      </c>
      <c r="S49" s="142">
        <f t="shared" si="9"/>
        <v>0</v>
      </c>
      <c r="T49" s="143"/>
      <c r="U49" s="143"/>
      <c r="V49" s="143"/>
      <c r="W49" s="143"/>
      <c r="X49" s="143"/>
      <c r="Y49" s="144"/>
      <c r="Z49" s="144"/>
      <c r="AA49" s="144"/>
      <c r="AB49" s="144"/>
      <c r="AC49" s="144"/>
      <c r="AD49" s="144"/>
      <c r="AE49" s="144"/>
      <c r="AG49" s="139" t="s">
        <v>341</v>
      </c>
      <c r="AH49" s="139"/>
      <c r="AI49" s="139"/>
      <c r="AJ49" s="139"/>
      <c r="AK49" s="140"/>
      <c r="AL49" s="139"/>
      <c r="AM49" s="139"/>
      <c r="AN49" s="139"/>
      <c r="AO49" s="140"/>
      <c r="AP49" s="139"/>
      <c r="AQ49" s="139"/>
      <c r="AR49" s="139"/>
      <c r="AS49" s="140"/>
      <c r="AT49" s="139"/>
      <c r="AU49" s="139"/>
      <c r="AV49" s="139"/>
      <c r="AW49" s="140"/>
      <c r="AX49" s="141">
        <f t="shared" si="8"/>
        <v>0</v>
      </c>
      <c r="AY49" s="142">
        <f t="shared" si="10"/>
        <v>0</v>
      </c>
      <c r="AZ49" s="144"/>
      <c r="BA49" s="144"/>
      <c r="BB49" s="144"/>
      <c r="BC49" s="144"/>
      <c r="BD49" s="144"/>
      <c r="BE49" s="144"/>
      <c r="BF49" s="144"/>
      <c r="BG49" s="144"/>
      <c r="BH49" s="144"/>
      <c r="BI49" s="144"/>
      <c r="BJ49" s="144"/>
      <c r="BK49" s="144"/>
    </row>
    <row r="50" spans="1:63" ht="15">
      <c r="A50" s="139" t="s">
        <v>342</v>
      </c>
      <c r="B50" s="139"/>
      <c r="C50" s="139"/>
      <c r="D50" s="139"/>
      <c r="E50" s="140"/>
      <c r="F50" s="139"/>
      <c r="G50" s="139"/>
      <c r="H50" s="139"/>
      <c r="I50" s="140"/>
      <c r="J50" s="139"/>
      <c r="K50" s="139"/>
      <c r="L50" s="139"/>
      <c r="M50" s="140"/>
      <c r="N50" s="139"/>
      <c r="O50" s="139"/>
      <c r="P50" s="139"/>
      <c r="Q50" s="140"/>
      <c r="R50" s="141">
        <f t="shared" si="7"/>
        <v>0</v>
      </c>
      <c r="S50" s="142">
        <f t="shared" si="9"/>
        <v>0</v>
      </c>
      <c r="T50" s="143"/>
      <c r="U50" s="143"/>
      <c r="V50" s="143"/>
      <c r="W50" s="143"/>
      <c r="X50" s="143"/>
      <c r="Y50" s="144"/>
      <c r="Z50" s="144"/>
      <c r="AA50" s="144"/>
      <c r="AB50" s="144"/>
      <c r="AC50" s="144"/>
      <c r="AD50" s="144"/>
      <c r="AE50" s="144"/>
      <c r="AG50" s="139" t="s">
        <v>342</v>
      </c>
      <c r="AH50" s="139"/>
      <c r="AI50" s="139"/>
      <c r="AJ50" s="139"/>
      <c r="AK50" s="140"/>
      <c r="AL50" s="139"/>
      <c r="AM50" s="139"/>
      <c r="AN50" s="139"/>
      <c r="AO50" s="140"/>
      <c r="AP50" s="139"/>
      <c r="AQ50" s="139"/>
      <c r="AR50" s="139"/>
      <c r="AS50" s="140"/>
      <c r="AT50" s="139"/>
      <c r="AU50" s="139"/>
      <c r="AV50" s="139"/>
      <c r="AW50" s="140"/>
      <c r="AX50" s="141">
        <f t="shared" si="8"/>
        <v>0</v>
      </c>
      <c r="AY50" s="142">
        <f t="shared" si="10"/>
        <v>0</v>
      </c>
      <c r="AZ50" s="144"/>
      <c r="BA50" s="144"/>
      <c r="BB50" s="144"/>
      <c r="BC50" s="144"/>
      <c r="BD50" s="144"/>
      <c r="BE50" s="144"/>
      <c r="BF50" s="144"/>
      <c r="BG50" s="144"/>
      <c r="BH50" s="144"/>
      <c r="BI50" s="144"/>
      <c r="BJ50" s="144"/>
      <c r="BK50" s="144"/>
    </row>
    <row r="51" spans="1:63" ht="15">
      <c r="A51" s="139" t="s">
        <v>343</v>
      </c>
      <c r="B51" s="139"/>
      <c r="C51" s="139"/>
      <c r="D51" s="139"/>
      <c r="E51" s="140"/>
      <c r="F51" s="139"/>
      <c r="G51" s="139"/>
      <c r="H51" s="139"/>
      <c r="I51" s="140"/>
      <c r="J51" s="139"/>
      <c r="K51" s="139"/>
      <c r="L51" s="139"/>
      <c r="M51" s="140"/>
      <c r="N51" s="139"/>
      <c r="O51" s="139"/>
      <c r="P51" s="139"/>
      <c r="Q51" s="140"/>
      <c r="R51" s="141">
        <f t="shared" si="7"/>
        <v>0</v>
      </c>
      <c r="S51" s="142">
        <f t="shared" si="9"/>
        <v>0</v>
      </c>
      <c r="T51" s="143"/>
      <c r="U51" s="143"/>
      <c r="V51" s="143"/>
      <c r="W51" s="143"/>
      <c r="X51" s="143"/>
      <c r="Y51" s="144"/>
      <c r="Z51" s="144"/>
      <c r="AA51" s="144"/>
      <c r="AB51" s="144"/>
      <c r="AC51" s="144"/>
      <c r="AD51" s="144"/>
      <c r="AE51" s="144"/>
      <c r="AG51" s="139" t="s">
        <v>343</v>
      </c>
      <c r="AH51" s="139"/>
      <c r="AI51" s="139"/>
      <c r="AJ51" s="139"/>
      <c r="AK51" s="140"/>
      <c r="AL51" s="139"/>
      <c r="AM51" s="139"/>
      <c r="AN51" s="139"/>
      <c r="AO51" s="140"/>
      <c r="AP51" s="139"/>
      <c r="AQ51" s="139"/>
      <c r="AR51" s="139"/>
      <c r="AS51" s="140"/>
      <c r="AT51" s="139"/>
      <c r="AU51" s="139"/>
      <c r="AV51" s="139"/>
      <c r="AW51" s="140"/>
      <c r="AX51" s="141">
        <f t="shared" si="8"/>
        <v>0</v>
      </c>
      <c r="AY51" s="142">
        <f t="shared" si="10"/>
        <v>0</v>
      </c>
      <c r="AZ51" s="144"/>
      <c r="BA51" s="144"/>
      <c r="BB51" s="144"/>
      <c r="BC51" s="144"/>
      <c r="BD51" s="144"/>
      <c r="BE51" s="144"/>
      <c r="BF51" s="144"/>
      <c r="BG51" s="144"/>
      <c r="BH51" s="144"/>
      <c r="BI51" s="144"/>
      <c r="BJ51" s="144"/>
      <c r="BK51" s="144"/>
    </row>
    <row r="52" spans="1:63" ht="15">
      <c r="A52" s="139" t="s">
        <v>344</v>
      </c>
      <c r="B52" s="139"/>
      <c r="C52" s="139"/>
      <c r="D52" s="139"/>
      <c r="E52" s="140"/>
      <c r="F52" s="139"/>
      <c r="G52" s="139"/>
      <c r="H52" s="139"/>
      <c r="I52" s="140"/>
      <c r="J52" s="139"/>
      <c r="K52" s="139"/>
      <c r="L52" s="139"/>
      <c r="M52" s="140"/>
      <c r="N52" s="139"/>
      <c r="O52" s="139"/>
      <c r="P52" s="139"/>
      <c r="Q52" s="140"/>
      <c r="R52" s="141">
        <f t="shared" si="7"/>
        <v>0</v>
      </c>
      <c r="S52" s="142">
        <f t="shared" si="9"/>
        <v>0</v>
      </c>
      <c r="T52" s="143"/>
      <c r="U52" s="143"/>
      <c r="V52" s="143"/>
      <c r="W52" s="143"/>
      <c r="X52" s="143"/>
      <c r="Y52" s="144"/>
      <c r="Z52" s="144"/>
      <c r="AA52" s="144"/>
      <c r="AB52" s="144"/>
      <c r="AC52" s="144"/>
      <c r="AD52" s="144"/>
      <c r="AE52" s="144"/>
      <c r="AG52" s="139" t="s">
        <v>344</v>
      </c>
      <c r="AH52" s="139"/>
      <c r="AI52" s="139"/>
      <c r="AJ52" s="139"/>
      <c r="AK52" s="140"/>
      <c r="AL52" s="139"/>
      <c r="AM52" s="139"/>
      <c r="AN52" s="139"/>
      <c r="AO52" s="140"/>
      <c r="AP52" s="139"/>
      <c r="AQ52" s="139"/>
      <c r="AR52" s="139"/>
      <c r="AS52" s="140"/>
      <c r="AT52" s="139"/>
      <c r="AU52" s="139"/>
      <c r="AV52" s="139"/>
      <c r="AW52" s="140"/>
      <c r="AX52" s="141">
        <f t="shared" si="8"/>
        <v>0</v>
      </c>
      <c r="AY52" s="142">
        <f t="shared" si="10"/>
        <v>0</v>
      </c>
      <c r="AZ52" s="144"/>
      <c r="BA52" s="144"/>
      <c r="BB52" s="144"/>
      <c r="BC52" s="144"/>
      <c r="BD52" s="144"/>
      <c r="BE52" s="144"/>
      <c r="BF52" s="144"/>
      <c r="BG52" s="144"/>
      <c r="BH52" s="144"/>
      <c r="BI52" s="144"/>
      <c r="BJ52" s="144"/>
      <c r="BK52" s="144"/>
    </row>
    <row r="53" spans="1:63" ht="15">
      <c r="A53" s="139" t="s">
        <v>345</v>
      </c>
      <c r="B53" s="139"/>
      <c r="C53" s="139"/>
      <c r="D53" s="139"/>
      <c r="E53" s="140"/>
      <c r="F53" s="139"/>
      <c r="G53" s="139"/>
      <c r="H53" s="139"/>
      <c r="I53" s="140"/>
      <c r="J53" s="139"/>
      <c r="K53" s="139"/>
      <c r="L53" s="139"/>
      <c r="M53" s="140"/>
      <c r="N53" s="139"/>
      <c r="O53" s="139"/>
      <c r="P53" s="139"/>
      <c r="Q53" s="140"/>
      <c r="R53" s="141">
        <f t="shared" si="7"/>
        <v>0</v>
      </c>
      <c r="S53" s="142">
        <f t="shared" si="9"/>
        <v>0</v>
      </c>
      <c r="T53" s="143"/>
      <c r="U53" s="143"/>
      <c r="V53" s="143"/>
      <c r="W53" s="143"/>
      <c r="X53" s="143"/>
      <c r="Y53" s="144"/>
      <c r="Z53" s="144"/>
      <c r="AA53" s="144"/>
      <c r="AB53" s="144"/>
      <c r="AC53" s="144"/>
      <c r="AD53" s="144"/>
      <c r="AE53" s="144"/>
      <c r="AG53" s="139" t="s">
        <v>345</v>
      </c>
      <c r="AH53" s="139"/>
      <c r="AI53" s="139"/>
      <c r="AJ53" s="139"/>
      <c r="AK53" s="140"/>
      <c r="AL53" s="139"/>
      <c r="AM53" s="139"/>
      <c r="AN53" s="139"/>
      <c r="AO53" s="140"/>
      <c r="AP53" s="139"/>
      <c r="AQ53" s="139"/>
      <c r="AR53" s="139"/>
      <c r="AS53" s="140"/>
      <c r="AT53" s="139"/>
      <c r="AU53" s="139"/>
      <c r="AV53" s="139"/>
      <c r="AW53" s="140"/>
      <c r="AX53" s="141">
        <f t="shared" si="8"/>
        <v>0</v>
      </c>
      <c r="AY53" s="142">
        <f t="shared" si="10"/>
        <v>0</v>
      </c>
      <c r="AZ53" s="144"/>
      <c r="BA53" s="144"/>
      <c r="BB53" s="144"/>
      <c r="BC53" s="144"/>
      <c r="BD53" s="144"/>
      <c r="BE53" s="144"/>
      <c r="BF53" s="144"/>
      <c r="BG53" s="144"/>
      <c r="BH53" s="144"/>
      <c r="BI53" s="144"/>
      <c r="BJ53" s="144"/>
      <c r="BK53" s="144"/>
    </row>
    <row r="54" spans="1:63" ht="15">
      <c r="A54" s="139" t="s">
        <v>346</v>
      </c>
      <c r="B54" s="139"/>
      <c r="C54" s="139"/>
      <c r="D54" s="139"/>
      <c r="E54" s="140"/>
      <c r="F54" s="139"/>
      <c r="G54" s="139"/>
      <c r="H54" s="139"/>
      <c r="I54" s="140"/>
      <c r="J54" s="139"/>
      <c r="K54" s="139"/>
      <c r="L54" s="139"/>
      <c r="M54" s="140"/>
      <c r="N54" s="139"/>
      <c r="O54" s="139"/>
      <c r="P54" s="139"/>
      <c r="Q54" s="140"/>
      <c r="R54" s="141">
        <f t="shared" si="7"/>
        <v>0</v>
      </c>
      <c r="S54" s="142">
        <f t="shared" si="9"/>
        <v>0</v>
      </c>
      <c r="T54" s="143"/>
      <c r="U54" s="143"/>
      <c r="V54" s="143"/>
      <c r="W54" s="143"/>
      <c r="X54" s="143"/>
      <c r="Y54" s="144"/>
      <c r="Z54" s="144"/>
      <c r="AA54" s="144"/>
      <c r="AB54" s="144"/>
      <c r="AC54" s="144"/>
      <c r="AD54" s="144"/>
      <c r="AE54" s="144"/>
      <c r="AG54" s="139" t="s">
        <v>346</v>
      </c>
      <c r="AH54" s="139"/>
      <c r="AI54" s="139"/>
      <c r="AJ54" s="139"/>
      <c r="AK54" s="140"/>
      <c r="AL54" s="139"/>
      <c r="AM54" s="139"/>
      <c r="AN54" s="139"/>
      <c r="AO54" s="140"/>
      <c r="AP54" s="139"/>
      <c r="AQ54" s="139"/>
      <c r="AR54" s="139"/>
      <c r="AS54" s="140"/>
      <c r="AT54" s="139"/>
      <c r="AU54" s="139"/>
      <c r="AV54" s="139"/>
      <c r="AW54" s="140"/>
      <c r="AX54" s="141">
        <f t="shared" si="8"/>
        <v>0</v>
      </c>
      <c r="AY54" s="142">
        <f t="shared" si="10"/>
        <v>0</v>
      </c>
      <c r="AZ54" s="144"/>
      <c r="BA54" s="144"/>
      <c r="BB54" s="144"/>
      <c r="BC54" s="144"/>
      <c r="BD54" s="144"/>
      <c r="BE54" s="144"/>
      <c r="BF54" s="144"/>
      <c r="BG54" s="144"/>
      <c r="BH54" s="144"/>
      <c r="BI54" s="144"/>
      <c r="BJ54" s="144"/>
      <c r="BK54" s="144"/>
    </row>
    <row r="55" spans="1:63" ht="15">
      <c r="A55" s="139" t="s">
        <v>347</v>
      </c>
      <c r="B55" s="139"/>
      <c r="C55" s="139"/>
      <c r="D55" s="139"/>
      <c r="E55" s="140"/>
      <c r="F55" s="139"/>
      <c r="G55" s="139"/>
      <c r="H55" s="139"/>
      <c r="I55" s="140"/>
      <c r="J55" s="139"/>
      <c r="K55" s="139"/>
      <c r="L55" s="139"/>
      <c r="M55" s="140"/>
      <c r="N55" s="139"/>
      <c r="O55" s="139"/>
      <c r="P55" s="139"/>
      <c r="Q55" s="140"/>
      <c r="R55" s="141">
        <f t="shared" si="7"/>
        <v>0</v>
      </c>
      <c r="S55" s="142">
        <f t="shared" si="9"/>
        <v>0</v>
      </c>
      <c r="T55" s="143"/>
      <c r="U55" s="143"/>
      <c r="V55" s="143"/>
      <c r="W55" s="143"/>
      <c r="X55" s="143"/>
      <c r="Y55" s="144"/>
      <c r="Z55" s="144"/>
      <c r="AA55" s="144"/>
      <c r="AB55" s="144"/>
      <c r="AC55" s="144"/>
      <c r="AD55" s="144"/>
      <c r="AE55" s="144"/>
      <c r="AG55" s="139" t="s">
        <v>347</v>
      </c>
      <c r="AH55" s="139"/>
      <c r="AI55" s="139"/>
      <c r="AJ55" s="139"/>
      <c r="AK55" s="140"/>
      <c r="AL55" s="139"/>
      <c r="AM55" s="139"/>
      <c r="AN55" s="139"/>
      <c r="AO55" s="140"/>
      <c r="AP55" s="139"/>
      <c r="AQ55" s="139"/>
      <c r="AR55" s="139"/>
      <c r="AS55" s="140"/>
      <c r="AT55" s="139"/>
      <c r="AU55" s="139"/>
      <c r="AV55" s="139"/>
      <c r="AW55" s="140"/>
      <c r="AX55" s="141">
        <f t="shared" si="8"/>
        <v>0</v>
      </c>
      <c r="AY55" s="142">
        <f t="shared" si="10"/>
        <v>0</v>
      </c>
      <c r="AZ55" s="144"/>
      <c r="BA55" s="144"/>
      <c r="BB55" s="144"/>
      <c r="BC55" s="144"/>
      <c r="BD55" s="144"/>
      <c r="BE55" s="144"/>
      <c r="BF55" s="144"/>
      <c r="BG55" s="144"/>
      <c r="BH55" s="144"/>
      <c r="BI55" s="144"/>
      <c r="BJ55" s="144"/>
      <c r="BK55" s="144"/>
    </row>
    <row r="56" spans="1:63" ht="15">
      <c r="A56" s="139" t="s">
        <v>348</v>
      </c>
      <c r="B56" s="139"/>
      <c r="C56" s="139"/>
      <c r="D56" s="139"/>
      <c r="E56" s="140"/>
      <c r="F56" s="139"/>
      <c r="G56" s="139"/>
      <c r="H56" s="139"/>
      <c r="I56" s="140"/>
      <c r="J56" s="139"/>
      <c r="K56" s="139"/>
      <c r="L56" s="139"/>
      <c r="M56" s="140"/>
      <c r="N56" s="139"/>
      <c r="O56" s="139"/>
      <c r="P56" s="139"/>
      <c r="Q56" s="140"/>
      <c r="R56" s="141">
        <f t="shared" si="7"/>
        <v>0</v>
      </c>
      <c r="S56" s="142">
        <f t="shared" si="9"/>
        <v>0</v>
      </c>
      <c r="T56" s="143"/>
      <c r="U56" s="143"/>
      <c r="V56" s="143"/>
      <c r="W56" s="143"/>
      <c r="X56" s="143"/>
      <c r="Y56" s="144"/>
      <c r="Z56" s="144"/>
      <c r="AA56" s="144"/>
      <c r="AB56" s="144"/>
      <c r="AC56" s="144"/>
      <c r="AD56" s="144"/>
      <c r="AE56" s="144"/>
      <c r="AG56" s="139" t="s">
        <v>348</v>
      </c>
      <c r="AH56" s="139"/>
      <c r="AI56" s="139"/>
      <c r="AJ56" s="139"/>
      <c r="AK56" s="140"/>
      <c r="AL56" s="139"/>
      <c r="AM56" s="139"/>
      <c r="AN56" s="139"/>
      <c r="AO56" s="140"/>
      <c r="AP56" s="139"/>
      <c r="AQ56" s="139"/>
      <c r="AR56" s="139"/>
      <c r="AS56" s="140"/>
      <c r="AT56" s="139"/>
      <c r="AU56" s="139"/>
      <c r="AV56" s="139"/>
      <c r="AW56" s="140"/>
      <c r="AX56" s="141">
        <f t="shared" si="8"/>
        <v>0</v>
      </c>
      <c r="AY56" s="142">
        <f t="shared" si="10"/>
        <v>0</v>
      </c>
      <c r="AZ56" s="144"/>
      <c r="BA56" s="144"/>
      <c r="BB56" s="144"/>
      <c r="BC56" s="144"/>
      <c r="BD56" s="144"/>
      <c r="BE56" s="144"/>
      <c r="BF56" s="144"/>
      <c r="BG56" s="144"/>
      <c r="BH56" s="144"/>
      <c r="BI56" s="144"/>
      <c r="BJ56" s="144"/>
      <c r="BK56" s="144"/>
    </row>
    <row r="57" spans="1:63" ht="15">
      <c r="A57" s="139" t="s">
        <v>349</v>
      </c>
      <c r="B57" s="139"/>
      <c r="C57" s="139"/>
      <c r="D57" s="139"/>
      <c r="E57" s="140"/>
      <c r="F57" s="139"/>
      <c r="G57" s="139"/>
      <c r="H57" s="139"/>
      <c r="I57" s="140"/>
      <c r="J57" s="139"/>
      <c r="K57" s="139"/>
      <c r="L57" s="139"/>
      <c r="M57" s="140"/>
      <c r="N57" s="139"/>
      <c r="O57" s="139"/>
      <c r="P57" s="139"/>
      <c r="Q57" s="140"/>
      <c r="R57" s="141">
        <f t="shared" si="7"/>
        <v>0</v>
      </c>
      <c r="S57" s="142">
        <f t="shared" si="9"/>
        <v>0</v>
      </c>
      <c r="T57" s="143"/>
      <c r="U57" s="143"/>
      <c r="V57" s="143"/>
      <c r="W57" s="143"/>
      <c r="X57" s="143"/>
      <c r="Y57" s="144"/>
      <c r="Z57" s="144"/>
      <c r="AA57" s="144"/>
      <c r="AB57" s="144"/>
      <c r="AC57" s="144"/>
      <c r="AD57" s="144"/>
      <c r="AE57" s="144"/>
      <c r="AG57" s="139" t="s">
        <v>349</v>
      </c>
      <c r="AH57" s="139"/>
      <c r="AI57" s="139"/>
      <c r="AJ57" s="139"/>
      <c r="AK57" s="140"/>
      <c r="AL57" s="139"/>
      <c r="AM57" s="139"/>
      <c r="AN57" s="139"/>
      <c r="AO57" s="140"/>
      <c r="AP57" s="139"/>
      <c r="AQ57" s="139"/>
      <c r="AR57" s="139"/>
      <c r="AS57" s="140"/>
      <c r="AT57" s="139"/>
      <c r="AU57" s="139"/>
      <c r="AV57" s="139"/>
      <c r="AW57" s="140"/>
      <c r="AX57" s="141">
        <f t="shared" si="8"/>
        <v>0</v>
      </c>
      <c r="AY57" s="142">
        <f t="shared" si="10"/>
        <v>0</v>
      </c>
      <c r="AZ57" s="144"/>
      <c r="BA57" s="144"/>
      <c r="BB57" s="144"/>
      <c r="BC57" s="144"/>
      <c r="BD57" s="144"/>
      <c r="BE57" s="144"/>
      <c r="BF57" s="144"/>
      <c r="BG57" s="144"/>
      <c r="BH57" s="144"/>
      <c r="BI57" s="144"/>
      <c r="BJ57" s="144"/>
      <c r="BK57" s="144"/>
    </row>
    <row r="58" spans="1:63" ht="15">
      <c r="A58" s="146" t="s">
        <v>350</v>
      </c>
      <c r="B58" s="147">
        <f t="shared" ref="B58:Q58" si="11">SUM(B37:B57)</f>
        <v>0</v>
      </c>
      <c r="C58" s="147">
        <f t="shared" si="11"/>
        <v>0</v>
      </c>
      <c r="D58" s="147">
        <f t="shared" si="11"/>
        <v>0</v>
      </c>
      <c r="E58" s="148">
        <f t="shared" si="11"/>
        <v>0</v>
      </c>
      <c r="F58" s="147">
        <f t="shared" si="11"/>
        <v>0</v>
      </c>
      <c r="G58" s="147">
        <f t="shared" si="11"/>
        <v>0</v>
      </c>
      <c r="H58" s="147">
        <f t="shared" si="11"/>
        <v>0</v>
      </c>
      <c r="I58" s="148">
        <f t="shared" si="11"/>
        <v>0</v>
      </c>
      <c r="J58" s="147">
        <f t="shared" si="11"/>
        <v>0</v>
      </c>
      <c r="K58" s="147">
        <f t="shared" si="11"/>
        <v>0</v>
      </c>
      <c r="L58" s="147">
        <f t="shared" si="11"/>
        <v>0</v>
      </c>
      <c r="M58" s="148">
        <f t="shared" si="11"/>
        <v>0</v>
      </c>
      <c r="N58" s="147">
        <f t="shared" si="11"/>
        <v>0</v>
      </c>
      <c r="O58" s="147">
        <f t="shared" si="11"/>
        <v>0</v>
      </c>
      <c r="P58" s="147">
        <f t="shared" si="11"/>
        <v>0</v>
      </c>
      <c r="Q58" s="148">
        <f t="shared" si="11"/>
        <v>0</v>
      </c>
      <c r="R58" s="147">
        <f t="shared" ref="R58:AE58" si="12">SUM(R37:R57)</f>
        <v>0</v>
      </c>
      <c r="S58" s="142">
        <f t="shared" si="12"/>
        <v>0</v>
      </c>
      <c r="T58" s="147">
        <f t="shared" si="12"/>
        <v>0</v>
      </c>
      <c r="U58" s="147">
        <f t="shared" si="12"/>
        <v>0</v>
      </c>
      <c r="V58" s="147">
        <f t="shared" si="12"/>
        <v>0</v>
      </c>
      <c r="W58" s="147">
        <f t="shared" si="12"/>
        <v>0</v>
      </c>
      <c r="X58" s="147">
        <f t="shared" si="12"/>
        <v>0</v>
      </c>
      <c r="Y58" s="147">
        <f t="shared" si="12"/>
        <v>0</v>
      </c>
      <c r="Z58" s="147">
        <f t="shared" si="12"/>
        <v>0</v>
      </c>
      <c r="AA58" s="147">
        <f t="shared" si="12"/>
        <v>0</v>
      </c>
      <c r="AB58" s="147">
        <f t="shared" si="12"/>
        <v>0</v>
      </c>
      <c r="AC58" s="147">
        <f t="shared" si="12"/>
        <v>0</v>
      </c>
      <c r="AD58" s="147">
        <f t="shared" si="12"/>
        <v>0</v>
      </c>
      <c r="AE58" s="147">
        <f t="shared" si="12"/>
        <v>0</v>
      </c>
      <c r="AG58" s="146" t="s">
        <v>350</v>
      </c>
      <c r="AH58" s="147">
        <f t="shared" ref="AH58:AW58" si="13">SUM(AH37:AH57)</f>
        <v>0</v>
      </c>
      <c r="AI58" s="147">
        <f t="shared" si="13"/>
        <v>0</v>
      </c>
      <c r="AJ58" s="147">
        <f t="shared" si="13"/>
        <v>0</v>
      </c>
      <c r="AK58" s="148">
        <f t="shared" si="13"/>
        <v>0</v>
      </c>
      <c r="AL58" s="147">
        <f t="shared" si="13"/>
        <v>0</v>
      </c>
      <c r="AM58" s="147">
        <f t="shared" si="13"/>
        <v>0</v>
      </c>
      <c r="AN58" s="147">
        <f t="shared" si="13"/>
        <v>0</v>
      </c>
      <c r="AO58" s="148">
        <f t="shared" si="13"/>
        <v>0</v>
      </c>
      <c r="AP58" s="147">
        <f t="shared" si="13"/>
        <v>0</v>
      </c>
      <c r="AQ58" s="147">
        <f t="shared" si="13"/>
        <v>0</v>
      </c>
      <c r="AR58" s="147">
        <f t="shared" si="13"/>
        <v>0</v>
      </c>
      <c r="AS58" s="148">
        <f t="shared" si="13"/>
        <v>0</v>
      </c>
      <c r="AT58" s="147">
        <f t="shared" si="13"/>
        <v>0</v>
      </c>
      <c r="AU58" s="147">
        <f t="shared" si="13"/>
        <v>0</v>
      </c>
      <c r="AV58" s="147">
        <f t="shared" si="13"/>
        <v>0</v>
      </c>
      <c r="AW58" s="148">
        <f t="shared" si="13"/>
        <v>0</v>
      </c>
      <c r="AX58" s="149">
        <f t="shared" ref="AX58:BK58" si="14">SUM(AX37:AX57)</f>
        <v>0</v>
      </c>
      <c r="AY58" s="150">
        <f t="shared" si="14"/>
        <v>0</v>
      </c>
      <c r="AZ58" s="147">
        <f t="shared" si="14"/>
        <v>0</v>
      </c>
      <c r="BA58" s="147">
        <f t="shared" si="14"/>
        <v>0</v>
      </c>
      <c r="BB58" s="147">
        <f t="shared" si="14"/>
        <v>0</v>
      </c>
      <c r="BC58" s="147">
        <f t="shared" si="14"/>
        <v>0</v>
      </c>
      <c r="BD58" s="147">
        <f t="shared" si="14"/>
        <v>0</v>
      </c>
      <c r="BE58" s="147">
        <f t="shared" si="14"/>
        <v>0</v>
      </c>
      <c r="BF58" s="147">
        <f t="shared" si="14"/>
        <v>0</v>
      </c>
      <c r="BG58" s="147">
        <f t="shared" si="14"/>
        <v>0</v>
      </c>
      <c r="BH58" s="147">
        <f t="shared" si="14"/>
        <v>0</v>
      </c>
      <c r="BI58" s="147">
        <f t="shared" si="14"/>
        <v>0</v>
      </c>
      <c r="BJ58" s="147">
        <f t="shared" si="14"/>
        <v>0</v>
      </c>
      <c r="BK58" s="147">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customProperties>
    <customPr name="_pios_id" r:id="rId2"/>
    <customPr name="EpmWorksheetKeyString_GUID" r:id="rId3"/>
  </customProperties>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A20" zoomScaleNormal="100" workbookViewId="0">
      <selection activeCell="A5" sqref="A5:AV19"/>
    </sheetView>
  </sheetViews>
  <sheetFormatPr defaultColWidth="11.42578125" defaultRowHeight="14.25"/>
  <cols>
    <col min="1" max="1" width="21" style="72" customWidth="1"/>
    <col min="2" max="4" width="20.5703125" style="72" customWidth="1"/>
    <col min="5" max="5" width="24.28515625" style="72" customWidth="1"/>
    <col min="6" max="16384" width="11.42578125" style="72"/>
  </cols>
  <sheetData>
    <row r="1" spans="1:5" s="15" customFormat="1" ht="16.5" customHeight="1">
      <c r="A1" s="456"/>
      <c r="B1" s="459" t="s">
        <v>121</v>
      </c>
      <c r="C1" s="459"/>
      <c r="D1" s="459"/>
      <c r="E1" s="151" t="s">
        <v>122</v>
      </c>
    </row>
    <row r="2" spans="1:5" s="15" customFormat="1" ht="20.25" customHeight="1">
      <c r="A2" s="457"/>
      <c r="B2" s="460" t="s">
        <v>123</v>
      </c>
      <c r="C2" s="460"/>
      <c r="D2" s="460"/>
      <c r="E2" s="152" t="s">
        <v>124</v>
      </c>
    </row>
    <row r="3" spans="1:5" s="15" customFormat="1" ht="30" customHeight="1">
      <c r="A3" s="457"/>
      <c r="B3" s="461" t="s">
        <v>125</v>
      </c>
      <c r="C3" s="461"/>
      <c r="D3" s="461"/>
      <c r="E3" s="152" t="s">
        <v>126</v>
      </c>
    </row>
    <row r="4" spans="1:5" s="15" customFormat="1" ht="16.5" customHeight="1" thickBot="1">
      <c r="A4" s="458"/>
      <c r="B4" s="258"/>
      <c r="C4" s="258"/>
      <c r="D4" s="258"/>
      <c r="E4" s="153" t="s">
        <v>279</v>
      </c>
    </row>
    <row r="5" spans="1:5" s="15" customFormat="1" ht="9" customHeight="1" thickBot="1">
      <c r="A5" s="72"/>
      <c r="B5" s="72"/>
      <c r="C5" s="72"/>
      <c r="D5" s="72"/>
      <c r="E5" s="72"/>
    </row>
    <row r="6" spans="1:5" ht="14.25" customHeight="1">
      <c r="A6" s="473" t="s">
        <v>280</v>
      </c>
      <c r="B6" s="323"/>
      <c r="C6" s="323"/>
      <c r="D6" s="323"/>
      <c r="E6" s="474"/>
    </row>
    <row r="7" spans="1:5" ht="15.75" customHeight="1" thickBot="1">
      <c r="A7" s="154" t="s">
        <v>281</v>
      </c>
      <c r="B7" s="155" t="s">
        <v>282</v>
      </c>
      <c r="C7" s="462" t="s">
        <v>283</v>
      </c>
      <c r="D7" s="462"/>
      <c r="E7" s="463"/>
    </row>
    <row r="8" spans="1:5">
      <c r="A8" s="156"/>
      <c r="B8" s="157"/>
      <c r="C8" s="467"/>
      <c r="D8" s="468"/>
      <c r="E8" s="469"/>
    </row>
    <row r="9" spans="1:5">
      <c r="A9" s="158"/>
      <c r="B9" s="159"/>
      <c r="C9" s="464"/>
      <c r="D9" s="465"/>
      <c r="E9" s="466"/>
    </row>
    <row r="10" spans="1:5">
      <c r="A10" s="158"/>
      <c r="B10" s="159"/>
      <c r="C10" s="464"/>
      <c r="D10" s="465"/>
      <c r="E10" s="466"/>
    </row>
    <row r="11" spans="1:5">
      <c r="A11" s="158"/>
      <c r="B11" s="159"/>
      <c r="C11" s="464"/>
      <c r="D11" s="465"/>
      <c r="E11" s="466"/>
    </row>
    <row r="12" spans="1:5">
      <c r="A12" s="158"/>
      <c r="B12" s="159"/>
      <c r="C12" s="464"/>
      <c r="D12" s="465"/>
      <c r="E12" s="466"/>
    </row>
    <row r="13" spans="1:5">
      <c r="A13" s="158"/>
      <c r="B13" s="159"/>
      <c r="C13" s="464"/>
      <c r="D13" s="465"/>
      <c r="E13" s="466"/>
    </row>
    <row r="14" spans="1:5">
      <c r="A14" s="158"/>
      <c r="B14" s="159"/>
      <c r="C14" s="464"/>
      <c r="D14" s="465"/>
      <c r="E14" s="466"/>
    </row>
    <row r="15" spans="1:5">
      <c r="A15" s="158"/>
      <c r="B15" s="159"/>
      <c r="C15" s="464"/>
      <c r="D15" s="465"/>
      <c r="E15" s="466"/>
    </row>
    <row r="16" spans="1:5">
      <c r="A16" s="158"/>
      <c r="B16" s="159"/>
      <c r="C16" s="464"/>
      <c r="D16" s="465"/>
      <c r="E16" s="466"/>
    </row>
    <row r="17" spans="1:5">
      <c r="A17" s="158"/>
      <c r="B17" s="159"/>
      <c r="C17" s="464"/>
      <c r="D17" s="465"/>
      <c r="E17" s="466"/>
    </row>
    <row r="18" spans="1:5">
      <c r="A18" s="158"/>
      <c r="B18" s="159"/>
      <c r="C18" s="464"/>
      <c r="D18" s="465"/>
      <c r="E18" s="466"/>
    </row>
    <row r="19" spans="1:5">
      <c r="A19" s="158"/>
      <c r="B19" s="159"/>
      <c r="C19" s="464"/>
      <c r="D19" s="465"/>
      <c r="E19" s="466"/>
    </row>
    <row r="20" spans="1:5">
      <c r="A20" s="158"/>
      <c r="B20" s="159"/>
      <c r="C20" s="464"/>
      <c r="D20" s="465"/>
      <c r="E20" s="466"/>
    </row>
    <row r="21" spans="1:5">
      <c r="A21" s="158"/>
      <c r="B21" s="159"/>
      <c r="C21" s="464"/>
      <c r="D21" s="465"/>
      <c r="E21" s="466"/>
    </row>
    <row r="22" spans="1:5">
      <c r="A22" s="158"/>
      <c r="B22" s="159"/>
      <c r="C22" s="464"/>
      <c r="D22" s="465"/>
      <c r="E22" s="466"/>
    </row>
    <row r="23" spans="1:5">
      <c r="A23" s="158"/>
      <c r="B23" s="159"/>
      <c r="C23" s="464"/>
      <c r="D23" s="465"/>
      <c r="E23" s="466"/>
    </row>
    <row r="24" spans="1:5">
      <c r="A24" s="158"/>
      <c r="B24" s="159"/>
      <c r="C24" s="464"/>
      <c r="D24" s="465"/>
      <c r="E24" s="466"/>
    </row>
    <row r="25" spans="1:5">
      <c r="A25" s="158"/>
      <c r="B25" s="159"/>
      <c r="C25" s="464"/>
      <c r="D25" s="465"/>
      <c r="E25" s="466"/>
    </row>
    <row r="26" spans="1:5">
      <c r="A26" s="158"/>
      <c r="B26" s="159"/>
      <c r="C26" s="464"/>
      <c r="D26" s="465"/>
      <c r="E26" s="466"/>
    </row>
    <row r="27" spans="1:5">
      <c r="A27" s="158"/>
      <c r="B27" s="159"/>
      <c r="C27" s="464"/>
      <c r="D27" s="465"/>
      <c r="E27" s="466"/>
    </row>
    <row r="28" spans="1:5">
      <c r="A28" s="158"/>
      <c r="B28" s="159"/>
      <c r="C28" s="464"/>
      <c r="D28" s="465"/>
      <c r="E28" s="466"/>
    </row>
    <row r="29" spans="1:5">
      <c r="A29" s="158"/>
      <c r="B29" s="159"/>
      <c r="C29" s="464"/>
      <c r="D29" s="465"/>
      <c r="E29" s="466"/>
    </row>
    <row r="30" spans="1:5">
      <c r="A30" s="158"/>
      <c r="B30" s="159"/>
      <c r="C30" s="464"/>
      <c r="D30" s="465"/>
      <c r="E30" s="466"/>
    </row>
    <row r="31" spans="1:5">
      <c r="A31" s="158"/>
      <c r="B31" s="159"/>
      <c r="C31" s="464"/>
      <c r="D31" s="465"/>
      <c r="E31" s="466"/>
    </row>
    <row r="32" spans="1:5">
      <c r="A32" s="158"/>
      <c r="B32" s="159"/>
      <c r="C32" s="464"/>
      <c r="D32" s="465"/>
      <c r="E32" s="466"/>
    </row>
    <row r="33" spans="1:5">
      <c r="A33" s="158"/>
      <c r="B33" s="159"/>
      <c r="C33" s="464"/>
      <c r="D33" s="465"/>
      <c r="E33" s="466"/>
    </row>
    <row r="34" spans="1:5">
      <c r="A34" s="158"/>
      <c r="B34" s="159"/>
      <c r="C34" s="464"/>
      <c r="D34" s="465"/>
      <c r="E34" s="466"/>
    </row>
    <row r="35" spans="1:5" ht="15" thickBot="1">
      <c r="A35" s="160"/>
      <c r="B35" s="161"/>
      <c r="C35" s="470"/>
      <c r="D35" s="471"/>
      <c r="E35" s="472"/>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1.0899999999999999" right="0.7" top="0.75" bottom="0.75" header="0.3" footer="0.3"/>
  <pageSetup scale="92" orientation="portrait" r:id="rId1"/>
  <customProperties>
    <customPr name="_pios_id" r:id="rId2"/>
    <customPr name="EpmWorksheetKeyString_GUID" r:id="rId3"/>
  </customPropertie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1.42578125" defaultRowHeight="1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28515625" style="2" customWidth="1"/>
  </cols>
  <sheetData>
    <row r="1" spans="1:10" ht="25.5">
      <c r="A1" s="9" t="s">
        <v>351</v>
      </c>
      <c r="B1" s="9" t="s">
        <v>14</v>
      </c>
      <c r="C1" s="9" t="s">
        <v>352</v>
      </c>
      <c r="D1" s="9" t="s">
        <v>353</v>
      </c>
      <c r="E1" s="9" t="s">
        <v>354</v>
      </c>
      <c r="F1" s="10" t="s">
        <v>355</v>
      </c>
      <c r="G1" s="10" t="s">
        <v>86</v>
      </c>
      <c r="H1" s="10" t="s">
        <v>356</v>
      </c>
      <c r="I1" s="10" t="s">
        <v>356</v>
      </c>
      <c r="J1" s="10" t="s">
        <v>313</v>
      </c>
    </row>
    <row r="2" spans="1:10">
      <c r="A2" s="11"/>
      <c r="B2" s="11"/>
      <c r="C2" s="11"/>
      <c r="D2" s="11"/>
      <c r="E2" s="11"/>
      <c r="F2" s="12"/>
      <c r="G2" s="3" t="s">
        <v>357</v>
      </c>
      <c r="H2" s="8" t="s">
        <v>358</v>
      </c>
      <c r="I2" s="8" t="s">
        <v>359</v>
      </c>
      <c r="J2" s="8" t="s">
        <v>360</v>
      </c>
    </row>
    <row r="3" spans="1:10">
      <c r="A3" s="8" t="s">
        <v>361</v>
      </c>
      <c r="B3" s="14" t="s">
        <v>362</v>
      </c>
      <c r="C3" s="13" t="s">
        <v>363</v>
      </c>
      <c r="D3" s="8" t="s">
        <v>364</v>
      </c>
      <c r="E3" s="8" t="s">
        <v>365</v>
      </c>
      <c r="F3" s="8" t="s">
        <v>366</v>
      </c>
      <c r="G3" s="8" t="s">
        <v>367</v>
      </c>
      <c r="H3" s="8" t="s">
        <v>368</v>
      </c>
      <c r="I3" s="8" t="s">
        <v>369</v>
      </c>
      <c r="J3" s="8" t="s">
        <v>322</v>
      </c>
    </row>
    <row r="4" spans="1:10">
      <c r="A4" s="8" t="s">
        <v>134</v>
      </c>
      <c r="B4" s="14" t="s">
        <v>135</v>
      </c>
      <c r="C4" s="13" t="s">
        <v>370</v>
      </c>
      <c r="D4" s="8" t="s">
        <v>371</v>
      </c>
      <c r="E4" s="8" t="s">
        <v>372</v>
      </c>
      <c r="F4" s="8" t="s">
        <v>373</v>
      </c>
      <c r="G4" s="8" t="s">
        <v>374</v>
      </c>
      <c r="H4" s="8" t="s">
        <v>238</v>
      </c>
      <c r="I4" s="8" t="s">
        <v>375</v>
      </c>
      <c r="J4" s="8" t="s">
        <v>317</v>
      </c>
    </row>
    <row r="5" spans="1:10">
      <c r="A5" s="8" t="s">
        <v>376</v>
      </c>
      <c r="B5" s="14" t="s">
        <v>377</v>
      </c>
      <c r="C5" s="13" t="s">
        <v>378</v>
      </c>
      <c r="D5" s="8" t="s">
        <v>133</v>
      </c>
      <c r="E5" s="8" t="s">
        <v>379</v>
      </c>
      <c r="F5" s="8" t="s">
        <v>380</v>
      </c>
      <c r="G5" s="8" t="s">
        <v>381</v>
      </c>
      <c r="H5" s="8" t="s">
        <v>250</v>
      </c>
      <c r="I5" s="8" t="s">
        <v>382</v>
      </c>
      <c r="J5" s="8" t="s">
        <v>318</v>
      </c>
    </row>
    <row r="6" spans="1:10">
      <c r="A6" s="8" t="s">
        <v>383</v>
      </c>
      <c r="B6" s="14" t="s">
        <v>384</v>
      </c>
      <c r="C6" s="13" t="s">
        <v>385</v>
      </c>
      <c r="D6" s="8" t="s">
        <v>386</v>
      </c>
      <c r="E6" s="8" t="s">
        <v>387</v>
      </c>
      <c r="F6" s="8" t="s">
        <v>388</v>
      </c>
      <c r="G6" s="8" t="s">
        <v>389</v>
      </c>
      <c r="H6" s="8"/>
      <c r="I6" s="8" t="s">
        <v>390</v>
      </c>
      <c r="J6" s="8" t="s">
        <v>319</v>
      </c>
    </row>
    <row r="7" spans="1:10">
      <c r="A7" s="8"/>
      <c r="B7" s="14" t="s">
        <v>391</v>
      </c>
      <c r="C7" s="13" t="s">
        <v>392</v>
      </c>
      <c r="D7" s="8" t="s">
        <v>393</v>
      </c>
      <c r="E7" s="8" t="s">
        <v>394</v>
      </c>
      <c r="F7" s="8" t="s">
        <v>395</v>
      </c>
      <c r="G7" s="8" t="s">
        <v>396</v>
      </c>
      <c r="H7" s="8"/>
      <c r="I7" s="8" t="s">
        <v>328</v>
      </c>
      <c r="J7" s="8" t="s">
        <v>320</v>
      </c>
    </row>
    <row r="8" spans="1:10">
      <c r="A8" s="8"/>
      <c r="B8" s="14" t="s">
        <v>397</v>
      </c>
      <c r="C8" s="13" t="s">
        <v>398</v>
      </c>
      <c r="D8" s="8" t="s">
        <v>399</v>
      </c>
      <c r="E8" s="8" t="s">
        <v>400</v>
      </c>
      <c r="F8" s="8" t="s">
        <v>401</v>
      </c>
      <c r="G8" s="8" t="s">
        <v>402</v>
      </c>
      <c r="H8" s="8"/>
      <c r="I8" s="8"/>
      <c r="J8" s="8"/>
    </row>
    <row r="9" spans="1:10">
      <c r="C9" s="13" t="s">
        <v>403</v>
      </c>
      <c r="D9" s="8" t="s">
        <v>404</v>
      </c>
      <c r="E9" s="8"/>
      <c r="F9" s="8"/>
      <c r="G9" s="8" t="s">
        <v>405</v>
      </c>
    </row>
    <row r="10" spans="1:10">
      <c r="C10" s="13" t="s">
        <v>136</v>
      </c>
      <c r="D10" s="8" t="s">
        <v>406</v>
      </c>
      <c r="E10" s="8"/>
      <c r="F10" s="8"/>
      <c r="G10" s="8" t="s">
        <v>407</v>
      </c>
    </row>
    <row r="11" spans="1:10">
      <c r="C11" s="13" t="s">
        <v>408</v>
      </c>
      <c r="D11" s="8" t="s">
        <v>409</v>
      </c>
      <c r="E11" s="8"/>
      <c r="F11" s="8"/>
      <c r="G11" s="8" t="s">
        <v>410</v>
      </c>
    </row>
    <row r="12" spans="1:10">
      <c r="C12" s="13" t="s">
        <v>411</v>
      </c>
      <c r="D12" s="8" t="s">
        <v>412</v>
      </c>
      <c r="E12" s="8"/>
      <c r="F12" s="8"/>
      <c r="G12" s="8" t="s">
        <v>413</v>
      </c>
    </row>
    <row r="13" spans="1:10">
      <c r="C13" s="13" t="s">
        <v>414</v>
      </c>
      <c r="D13" s="8" t="s">
        <v>415</v>
      </c>
      <c r="E13" s="8"/>
      <c r="F13" s="8"/>
      <c r="G13" s="8" t="s">
        <v>416</v>
      </c>
    </row>
    <row r="14" spans="1:10">
      <c r="B14" s="1"/>
      <c r="C14" s="13" t="s">
        <v>417</v>
      </c>
      <c r="D14" s="8" t="s">
        <v>418</v>
      </c>
      <c r="E14" s="8"/>
      <c r="F14" s="8"/>
      <c r="G14" s="8" t="s">
        <v>419</v>
      </c>
    </row>
    <row r="15" spans="1:10">
      <c r="B15" s="1"/>
      <c r="C15" s="13" t="s">
        <v>420</v>
      </c>
      <c r="D15" s="8" t="s">
        <v>421</v>
      </c>
      <c r="E15" s="8"/>
      <c r="F15" s="8"/>
      <c r="G15" s="8" t="s">
        <v>422</v>
      </c>
    </row>
    <row r="16" spans="1:10">
      <c r="C16" s="13" t="s">
        <v>423</v>
      </c>
      <c r="D16" s="8"/>
      <c r="E16" s="1"/>
      <c r="G16" s="5"/>
    </row>
    <row r="17" spans="2:7">
      <c r="C17" s="13" t="s">
        <v>424</v>
      </c>
      <c r="D17" s="8"/>
      <c r="E17" s="1"/>
      <c r="G17" s="5"/>
    </row>
    <row r="18" spans="2:7">
      <c r="C18" s="13" t="s">
        <v>425</v>
      </c>
      <c r="D18" s="8"/>
      <c r="E18" s="1"/>
      <c r="G18" s="5"/>
    </row>
    <row r="19" spans="2:7">
      <c r="C19" s="13" t="s">
        <v>426</v>
      </c>
      <c r="D19" s="8"/>
      <c r="E19" s="1"/>
      <c r="G19" s="5"/>
    </row>
    <row r="20" spans="2:7">
      <c r="B20" s="1"/>
      <c r="C20" s="13" t="s">
        <v>427</v>
      </c>
      <c r="D20" s="8"/>
      <c r="E20" s="1"/>
      <c r="G20" s="5"/>
    </row>
    <row r="21" spans="2:7">
      <c r="E21" s="1"/>
      <c r="G21" s="5"/>
    </row>
    <row r="22" spans="2:7">
      <c r="E22" s="1"/>
      <c r="G22" s="5"/>
    </row>
    <row r="23" spans="2:7">
      <c r="G23" s="5"/>
    </row>
    <row r="24" spans="2:7">
      <c r="G24" s="6" t="s">
        <v>428</v>
      </c>
    </row>
    <row r="25" spans="2:7">
      <c r="G25" s="4" t="s">
        <v>429</v>
      </c>
    </row>
    <row r="26" spans="2:7">
      <c r="G26" s="4" t="s">
        <v>430</v>
      </c>
    </row>
    <row r="27" spans="2:7">
      <c r="G27" s="4" t="s">
        <v>431</v>
      </c>
    </row>
    <row r="28" spans="2:7">
      <c r="G28" s="4" t="s">
        <v>432</v>
      </c>
    </row>
    <row r="29" spans="2:7">
      <c r="G29" s="4" t="s">
        <v>433</v>
      </c>
    </row>
    <row r="30" spans="2:7">
      <c r="G30" s="4" t="s">
        <v>434</v>
      </c>
    </row>
    <row r="31" spans="2:7">
      <c r="G31" s="4" t="s">
        <v>435</v>
      </c>
    </row>
    <row r="32" spans="2:7">
      <c r="G32" s="4" t="s">
        <v>436</v>
      </c>
    </row>
    <row r="33" spans="7:7">
      <c r="G33" s="4" t="s">
        <v>437</v>
      </c>
    </row>
    <row r="34" spans="7:7">
      <c r="G34" s="4" t="s">
        <v>438</v>
      </c>
    </row>
    <row r="35" spans="7:7">
      <c r="G35" s="4" t="s">
        <v>439</v>
      </c>
    </row>
    <row r="36" spans="7:7">
      <c r="G36" s="4" t="s">
        <v>440</v>
      </c>
    </row>
    <row r="37" spans="7:7">
      <c r="G37" s="4" t="s">
        <v>441</v>
      </c>
    </row>
    <row r="38" spans="7:7">
      <c r="G38" s="4" t="s">
        <v>442</v>
      </c>
    </row>
    <row r="39" spans="7:7">
      <c r="G39" s="4" t="s">
        <v>443</v>
      </c>
    </row>
    <row r="40" spans="7:7">
      <c r="G40" s="4" t="s">
        <v>444</v>
      </c>
    </row>
    <row r="41" spans="7:7">
      <c r="G41" s="4" t="s">
        <v>445</v>
      </c>
    </row>
    <row r="42" spans="7:7">
      <c r="G42" s="4" t="s">
        <v>446</v>
      </c>
    </row>
    <row r="43" spans="7:7">
      <c r="G43" s="4" t="s">
        <v>447</v>
      </c>
    </row>
    <row r="44" spans="7:7">
      <c r="G44" s="4" t="s">
        <v>448</v>
      </c>
    </row>
    <row r="45" spans="7:7">
      <c r="G45" s="4" t="s">
        <v>449</v>
      </c>
    </row>
    <row r="46" spans="7:7">
      <c r="G46" s="4" t="s">
        <v>450</v>
      </c>
    </row>
    <row r="47" spans="7:7">
      <c r="G47" s="4" t="s">
        <v>451</v>
      </c>
    </row>
    <row r="48" spans="7:7">
      <c r="G48" s="4" t="s">
        <v>452</v>
      </c>
    </row>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file>

<file path=customXml/itemProps2.xml><?xml version="1.0" encoding="utf-8"?>
<ds:datastoreItem xmlns:ds="http://schemas.openxmlformats.org/officeDocument/2006/customXml" ds:itemID="{76725F5B-FF5C-430D-AB20-F37D6003DD67}"/>
</file>

<file path=customXml/itemProps3.xml><?xml version="1.0" encoding="utf-8"?>
<ds:datastoreItem xmlns:ds="http://schemas.openxmlformats.org/officeDocument/2006/customXml" ds:itemID="{F07C1C11-FBD2-41EF-B94E-74CC1FC638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2025-01-23T17:56:07Z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