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11.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lilih\OneDrive\Documentos\Mujer\Seguimiento\Noviembre\"/>
    </mc:Choice>
  </mc:AlternateContent>
  <xr:revisionPtr revIDLastSave="0" documentId="13_ncr:1_{1DA72CD5-029C-4389-ABD8-C0128FDC1674}" xr6:coauthVersionLast="47" xr6:coauthVersionMax="47" xr10:uidLastSave="{00000000-0000-0000-0000-000000000000}"/>
  <bookViews>
    <workbookView xWindow="-120" yWindow="-120" windowWidth="29040" windowHeight="15720" tabRatio="933" firstSheet="1" activeTab="1" xr2:uid="{00000000-000D-0000-FFFF-FFFF00000000}"/>
  </bookViews>
  <sheets>
    <sheet name="Instructivo" sheetId="44" r:id="rId1"/>
    <sheet name="META 1 OPERACIÓN CR" sheetId="40" r:id="rId2"/>
    <sheet name="META 2 ATENCIÓN CR" sheetId="45" r:id="rId3"/>
    <sheet name="META 3 ATENCIÓN LPD" sheetId="47" r:id="rId4"/>
    <sheet name="META 4 AGENCIAMUJ" sheetId="48" r:id="rId5"/>
    <sheet name="META 5 SAAT" sheetId="46" r:id="rId6"/>
    <sheet name="META 6 ATENCIÓN PSICOSOCIAL" sheetId="49" r:id="rId7"/>
    <sheet name="META 7 ATENCIÓN PSICOJURÍDICA" sheetId="50" r:id="rId8"/>
    <sheet name="META 8 HOSPITALES" sheetId="51" r:id="rId9"/>
    <sheet name="META 9 SISTEMA SOFIA" sheetId="52" r:id="rId10"/>
    <sheet name="META 10 CLSM - PLSM" sheetId="53" r:id="rId11"/>
    <sheet name="Hoja1" sheetId="42" state="hidden" r:id="rId12"/>
    <sheet name="Indicadores PA" sheetId="36" r:id="rId13"/>
    <sheet name="Territorialización PA" sheetId="37" r:id="rId14"/>
    <sheet name="Control de Cambios" sheetId="41" r:id="rId15"/>
    <sheet name="listas" sheetId="43" state="hidden" r:id="rId16"/>
  </sheets>
  <definedNames>
    <definedName name="_xlnm._FilterDatabase" localSheetId="12" hidden="1">'Indicadores PA'!$A$1:$AV$61</definedName>
    <definedName name="_xlnm.Print_Area" localSheetId="1">'META 1 OPERACIÓN CR'!$A$1:$AD$48</definedName>
    <definedName name="_xlnm.Print_Area" localSheetId="10">'META 10 CLSM - PLSM'!$A$1:$AD$44</definedName>
    <definedName name="_xlnm.Print_Area" localSheetId="2">'META 2 ATENCIÓN CR'!$A$1:$AD$44</definedName>
    <definedName name="_xlnm.Print_Area" localSheetId="3">'META 3 ATENCIÓN LPD'!$A$1:$AD$42</definedName>
    <definedName name="_xlnm.Print_Area" localSheetId="4">'META 4 AGENCIAMUJ'!$A$1:$AD$42</definedName>
    <definedName name="_xlnm.Print_Area" localSheetId="5">'META 5 SAAT'!$A$1:$AD$44</definedName>
    <definedName name="_xlnm.Print_Area" localSheetId="6">'META 6 ATENCIÓN PSICOSOCIAL'!$A$1:$AD$44</definedName>
    <definedName name="_xlnm.Print_Area" localSheetId="7">'META 7 ATENCIÓN PSICOJURÍDICA'!$A$1:$AD$44</definedName>
    <definedName name="_xlnm.Print_Area" localSheetId="8">'META 8 HOSPITALES'!$A$1:$AD$44</definedName>
    <definedName name="_xlnm.Print_Area" localSheetId="9">'META 9 SISTEMA SOFIA'!$A$1:$AD$44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57" i="36" l="1"/>
  <c r="AP53" i="36"/>
  <c r="AP52" i="36" l="1"/>
  <c r="AP45" i="36"/>
  <c r="AP44" i="36" l="1"/>
  <c r="AP43" i="36"/>
  <c r="AP42" i="36"/>
  <c r="AP41" i="36"/>
  <c r="AP40" i="36"/>
  <c r="AP39" i="36"/>
  <c r="AP38" i="36"/>
  <c r="AP37" i="36"/>
  <c r="AP36" i="36"/>
  <c r="AP35" i="36"/>
  <c r="AP34" i="36"/>
  <c r="AP26" i="36" l="1"/>
  <c r="AP23" i="36"/>
  <c r="AP22" i="36"/>
  <c r="AP21" i="36"/>
  <c r="AP19" i="36"/>
  <c r="AP18" i="36"/>
  <c r="AP16" i="36" l="1"/>
  <c r="AP17" i="36" l="1"/>
  <c r="AP20" i="36"/>
  <c r="AP56" i="36"/>
  <c r="AP55" i="36"/>
  <c r="AP54" i="36"/>
  <c r="AP48" i="36" l="1"/>
  <c r="AP47" i="36"/>
  <c r="AP46" i="36" l="1"/>
  <c r="AP49" i="36"/>
  <c r="AP50" i="36"/>
  <c r="AP51" i="36"/>
  <c r="AP33" i="36" l="1"/>
  <c r="AP32" i="36"/>
  <c r="AP31" i="36" l="1"/>
  <c r="AP30" i="36"/>
  <c r="AP29" i="36"/>
  <c r="AP28" i="36"/>
  <c r="AP27" i="36"/>
  <c r="AP25" i="36"/>
  <c r="AP24" i="36"/>
  <c r="AQ18" i="36" l="1"/>
  <c r="P44" i="53" l="1"/>
  <c r="P44" i="49" l="1"/>
  <c r="AQ21" i="36" l="1"/>
  <c r="AC23" i="47" l="1"/>
  <c r="AD23" i="47" l="1"/>
  <c r="AQ45" i="36"/>
  <c r="AQ31" i="36" l="1"/>
  <c r="AQ30" i="36"/>
  <c r="AQ29" i="36"/>
  <c r="AQ28" i="36"/>
  <c r="AQ27" i="36"/>
  <c r="AQ25" i="36"/>
  <c r="AQ24" i="36"/>
  <c r="AQ23" i="36"/>
  <c r="AQ22" i="36"/>
  <c r="AQ19" i="36"/>
  <c r="AQ41" i="36"/>
  <c r="AQ40" i="36"/>
  <c r="AQ13" i="36"/>
  <c r="AQ57" i="36"/>
  <c r="AQ55" i="36"/>
  <c r="AQ52" i="36"/>
  <c r="AQ51" i="36"/>
  <c r="AQ50" i="36"/>
  <c r="AQ49" i="36"/>
  <c r="AQ48" i="36"/>
  <c r="AQ47" i="36"/>
  <c r="AQ46" i="36"/>
  <c r="AQ44" i="36"/>
  <c r="AQ43" i="36"/>
  <c r="AQ42" i="36"/>
  <c r="AQ26" i="36"/>
  <c r="AQ20" i="36"/>
  <c r="AQ17" i="36"/>
  <c r="AQ15" i="36"/>
  <c r="AQ14" i="36"/>
  <c r="P36" i="51" l="1"/>
  <c r="AQ39" i="36" l="1"/>
  <c r="AQ38" i="36"/>
  <c r="AQ37" i="36"/>
  <c r="AQ36" i="36"/>
  <c r="AQ35" i="36"/>
  <c r="P36" i="53" l="1"/>
  <c r="P35" i="53"/>
  <c r="B35" i="53"/>
  <c r="B35" i="52"/>
  <c r="P36" i="52"/>
  <c r="P35" i="52"/>
  <c r="P35" i="51"/>
  <c r="B35" i="51"/>
  <c r="B35" i="50"/>
  <c r="P36" i="50"/>
  <c r="P35" i="50"/>
  <c r="B35" i="49"/>
  <c r="B35" i="46"/>
  <c r="B35" i="48"/>
  <c r="P36" i="48"/>
  <c r="P36" i="47"/>
  <c r="B35" i="47"/>
  <c r="B35" i="45"/>
  <c r="P36" i="45"/>
  <c r="P35" i="45"/>
  <c r="P36" i="40"/>
  <c r="P35" i="40"/>
  <c r="AD25" i="47"/>
  <c r="B35" i="40"/>
  <c r="AC22" i="47" l="1"/>
  <c r="AE23" i="47" s="1"/>
  <c r="P35" i="48" l="1"/>
  <c r="P42" i="48"/>
  <c r="P41" i="48"/>
  <c r="P30" i="40" l="1"/>
  <c r="P50" i="53" l="1"/>
  <c r="P49" i="53"/>
  <c r="P48" i="53"/>
  <c r="P47" i="53"/>
  <c r="P46" i="53"/>
  <c r="P45" i="53"/>
  <c r="P43" i="53"/>
  <c r="P42" i="53"/>
  <c r="P41" i="53"/>
  <c r="P30" i="53"/>
  <c r="N25" i="53"/>
  <c r="O25" i="53" s="1"/>
  <c r="M24" i="53"/>
  <c r="L24" i="53"/>
  <c r="K24" i="53"/>
  <c r="J24" i="53"/>
  <c r="I24" i="53"/>
  <c r="H24" i="53"/>
  <c r="G24" i="53"/>
  <c r="F24" i="53"/>
  <c r="E24" i="53"/>
  <c r="D24" i="53"/>
  <c r="C24" i="53"/>
  <c r="B24" i="53"/>
  <c r="N23" i="53"/>
  <c r="O23" i="53" s="1"/>
  <c r="N22" i="53"/>
  <c r="P48" i="52"/>
  <c r="P47" i="52"/>
  <c r="P46" i="52"/>
  <c r="P45" i="52"/>
  <c r="P44" i="52"/>
  <c r="P43" i="52"/>
  <c r="P42" i="52"/>
  <c r="P41" i="52"/>
  <c r="P30" i="52"/>
  <c r="N25" i="52"/>
  <c r="O25" i="52" s="1"/>
  <c r="M24" i="52"/>
  <c r="L24" i="52"/>
  <c r="K24" i="52"/>
  <c r="J24" i="52"/>
  <c r="I24" i="52"/>
  <c r="H24" i="52"/>
  <c r="G24" i="52"/>
  <c r="F24" i="52"/>
  <c r="E24" i="52"/>
  <c r="D24" i="52"/>
  <c r="C24" i="52"/>
  <c r="B24" i="52"/>
  <c r="N23" i="52"/>
  <c r="O23" i="52" s="1"/>
  <c r="N22" i="52"/>
  <c r="P44" i="51"/>
  <c r="P43" i="51"/>
  <c r="P42" i="51"/>
  <c r="P41" i="51"/>
  <c r="P30" i="51"/>
  <c r="N25" i="51"/>
  <c r="O25" i="51" s="1"/>
  <c r="M24" i="51"/>
  <c r="L24" i="51"/>
  <c r="K24" i="51"/>
  <c r="J24" i="51"/>
  <c r="I24" i="51"/>
  <c r="H24" i="51"/>
  <c r="G24" i="51"/>
  <c r="F24" i="51"/>
  <c r="E24" i="51"/>
  <c r="D24" i="51"/>
  <c r="C24" i="51"/>
  <c r="B24" i="51"/>
  <c r="N23" i="51"/>
  <c r="O23" i="51" s="1"/>
  <c r="N22" i="51"/>
  <c r="P44" i="50"/>
  <c r="P43" i="50"/>
  <c r="P42" i="50"/>
  <c r="P41" i="50"/>
  <c r="P30" i="50"/>
  <c r="N25" i="50"/>
  <c r="O25" i="50" s="1"/>
  <c r="M24" i="50"/>
  <c r="L24" i="50"/>
  <c r="K24" i="50"/>
  <c r="J24" i="50"/>
  <c r="I24" i="50"/>
  <c r="H24" i="50"/>
  <c r="G24" i="50"/>
  <c r="F24" i="50"/>
  <c r="E24" i="50"/>
  <c r="D24" i="50"/>
  <c r="C24" i="50"/>
  <c r="B24" i="50"/>
  <c r="N23" i="50"/>
  <c r="O23" i="50" s="1"/>
  <c r="N22" i="50"/>
  <c r="P43" i="49"/>
  <c r="P42" i="49"/>
  <c r="P41" i="49"/>
  <c r="P36" i="49"/>
  <c r="P35" i="49"/>
  <c r="P30" i="49"/>
  <c r="N25" i="49"/>
  <c r="O25" i="49" s="1"/>
  <c r="M24" i="49"/>
  <c r="L24" i="49"/>
  <c r="K24" i="49"/>
  <c r="J24" i="49"/>
  <c r="I24" i="49"/>
  <c r="H24" i="49"/>
  <c r="G24" i="49"/>
  <c r="F24" i="49"/>
  <c r="E24" i="49"/>
  <c r="D24" i="49"/>
  <c r="C24" i="49"/>
  <c r="B24" i="49"/>
  <c r="N23" i="49"/>
  <c r="O23" i="49" s="1"/>
  <c r="N22" i="49"/>
  <c r="P46" i="46"/>
  <c r="P45" i="46"/>
  <c r="P44" i="48"/>
  <c r="P43" i="48"/>
  <c r="P30" i="48"/>
  <c r="N25" i="48"/>
  <c r="O25" i="48" s="1"/>
  <c r="M24" i="48"/>
  <c r="L24" i="48"/>
  <c r="K24" i="48"/>
  <c r="J24" i="48"/>
  <c r="I24" i="48"/>
  <c r="H24" i="48"/>
  <c r="G24" i="48"/>
  <c r="F24" i="48"/>
  <c r="E24" i="48"/>
  <c r="D24" i="48"/>
  <c r="C24" i="48"/>
  <c r="B24" i="48"/>
  <c r="N23" i="48"/>
  <c r="O23" i="48" s="1"/>
  <c r="N22" i="48"/>
  <c r="P44" i="47"/>
  <c r="P43" i="47"/>
  <c r="P42" i="47"/>
  <c r="P41" i="47"/>
  <c r="P35" i="47"/>
  <c r="P30" i="47"/>
  <c r="N25" i="47"/>
  <c r="O25" i="47" s="1"/>
  <c r="AC24" i="47"/>
  <c r="AE25" i="47" s="1"/>
  <c r="M24" i="47"/>
  <c r="L24" i="47"/>
  <c r="K24" i="47"/>
  <c r="J24" i="47"/>
  <c r="I24" i="47"/>
  <c r="H24" i="47"/>
  <c r="G24" i="47"/>
  <c r="F24" i="47"/>
  <c r="E24" i="47"/>
  <c r="D24" i="47"/>
  <c r="C24" i="47"/>
  <c r="B24" i="47"/>
  <c r="N23" i="47"/>
  <c r="O23" i="47" s="1"/>
  <c r="N22" i="47"/>
  <c r="P44" i="46"/>
  <c r="P43" i="46"/>
  <c r="P42" i="46"/>
  <c r="P41" i="46"/>
  <c r="P36" i="46"/>
  <c r="P35" i="46"/>
  <c r="P30" i="46"/>
  <c r="N25" i="46"/>
  <c r="O25" i="46" s="1"/>
  <c r="M24" i="46"/>
  <c r="L24" i="46"/>
  <c r="K24" i="46"/>
  <c r="J24" i="46"/>
  <c r="I24" i="46"/>
  <c r="H24" i="46"/>
  <c r="G24" i="46"/>
  <c r="F24" i="46"/>
  <c r="E24" i="46"/>
  <c r="D24" i="46"/>
  <c r="C24" i="46"/>
  <c r="B24" i="46"/>
  <c r="N23" i="46"/>
  <c r="O23" i="46" s="1"/>
  <c r="N22" i="46"/>
  <c r="P44" i="45"/>
  <c r="P43" i="45"/>
  <c r="P42" i="45"/>
  <c r="P41" i="45"/>
  <c r="P30" i="45"/>
  <c r="N25" i="45"/>
  <c r="O25" i="45" s="1"/>
  <c r="M24" i="45"/>
  <c r="L24" i="45"/>
  <c r="K24" i="45"/>
  <c r="J24" i="45"/>
  <c r="I24" i="45"/>
  <c r="H24" i="45"/>
  <c r="G24" i="45"/>
  <c r="F24" i="45"/>
  <c r="E24" i="45"/>
  <c r="D24" i="45"/>
  <c r="C24" i="45"/>
  <c r="B24" i="45"/>
  <c r="N23" i="45"/>
  <c r="O23" i="45" s="1"/>
  <c r="N22" i="45"/>
  <c r="N24" i="46" l="1"/>
  <c r="N24" i="52"/>
  <c r="N24" i="51"/>
  <c r="N24" i="53"/>
  <c r="N24" i="50"/>
  <c r="N24" i="49"/>
  <c r="N24" i="48"/>
  <c r="N24" i="47"/>
  <c r="N24" i="45"/>
  <c r="M24" i="40" l="1"/>
  <c r="L24" i="40"/>
  <c r="K24" i="40"/>
  <c r="J24" i="40"/>
  <c r="I24" i="40"/>
  <c r="H24" i="40"/>
  <c r="G24" i="40"/>
  <c r="F24" i="40"/>
  <c r="E24" i="40"/>
  <c r="D24" i="40"/>
  <c r="C24" i="40"/>
  <c r="B24" i="40"/>
  <c r="N22" i="40" l="1"/>
  <c r="AW32" i="37"/>
  <c r="AV32" i="37"/>
  <c r="AU32" i="37"/>
  <c r="AT32" i="37"/>
  <c r="AS32" i="37"/>
  <c r="AR32" i="37"/>
  <c r="AQ32" i="37"/>
  <c r="AP32" i="37"/>
  <c r="AO32" i="37"/>
  <c r="AN32" i="37"/>
  <c r="AM32" i="37"/>
  <c r="AL32" i="37"/>
  <c r="AK32" i="37"/>
  <c r="AJ32" i="37"/>
  <c r="AI32" i="37"/>
  <c r="AH32" i="37"/>
  <c r="Q32" i="37"/>
  <c r="M32" i="37"/>
  <c r="I32" i="37"/>
  <c r="E32" i="37"/>
  <c r="J32" i="37"/>
  <c r="K32" i="37"/>
  <c r="L32" i="37"/>
  <c r="N23" i="40"/>
  <c r="O23" i="40"/>
  <c r="T32" i="37"/>
  <c r="U32" i="37"/>
  <c r="V32" i="37"/>
  <c r="W32" i="37"/>
  <c r="X32" i="37"/>
  <c r="AZ32" i="37"/>
  <c r="BA32" i="37"/>
  <c r="BB32" i="37"/>
  <c r="BC32" i="37"/>
  <c r="BD32" i="37"/>
  <c r="BE32" i="37"/>
  <c r="N25" i="40"/>
  <c r="O25" i="40" s="1"/>
  <c r="N24" i="40"/>
  <c r="P48" i="40"/>
  <c r="P47" i="40"/>
  <c r="P46" i="40"/>
  <c r="P45" i="40"/>
  <c r="P44" i="40"/>
  <c r="P43" i="40"/>
  <c r="P42" i="40"/>
  <c r="P41" i="40"/>
  <c r="C32" i="37"/>
  <c r="D32" i="37"/>
  <c r="F32" i="37"/>
  <c r="G32" i="37"/>
  <c r="H32" i="37"/>
  <c r="N32" i="37"/>
  <c r="O32" i="37"/>
  <c r="P32" i="37"/>
  <c r="Y32" i="37"/>
  <c r="Z32" i="37"/>
  <c r="AA32" i="37"/>
  <c r="AB32" i="37"/>
  <c r="AC32" i="37"/>
  <c r="AD32" i="37"/>
  <c r="AE32" i="37"/>
  <c r="B32" i="37"/>
  <c r="BK32" i="37"/>
  <c r="BJ32" i="37"/>
  <c r="BI32" i="37"/>
  <c r="BH32" i="37"/>
  <c r="BG32" i="37"/>
  <c r="BF32" i="37"/>
  <c r="AY32" i="37" l="1"/>
  <c r="AX32" i="37"/>
  <c r="S32" i="37"/>
  <c r="R32"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Liliana Andrea Hernandez</author>
  </authors>
  <commentList>
    <comment ref="Q35" authorId="0" shapeId="0" xr:uid="{D7F798D3-BFAE-4D3E-9582-C8023628E639}">
      <text>
        <r>
          <rPr>
            <b/>
            <sz val="9"/>
            <color indexed="81"/>
            <rFont val="Tahoma"/>
            <family val="2"/>
          </rPr>
          <t>Liliana Andrea Hernandez:</t>
        </r>
        <r>
          <rPr>
            <sz val="9"/>
            <color indexed="81"/>
            <rFont val="Tahoma"/>
            <family val="2"/>
          </rPr>
          <t xml:space="preserve">
En el ultimo párrafo dejaron octubre </t>
        </r>
      </text>
    </comment>
    <comment ref="Q41" authorId="0" shapeId="0" xr:uid="{F1CD134E-8F9B-401A-937B-C85702221805}">
      <text>
        <r>
          <rPr>
            <b/>
            <sz val="9"/>
            <color indexed="81"/>
            <rFont val="Tahoma"/>
            <family val="2"/>
          </rPr>
          <t>Liliana Andrea Hernandez:</t>
        </r>
        <r>
          <rPr>
            <sz val="9"/>
            <color indexed="81"/>
            <rFont val="Tahoma"/>
            <family val="2"/>
          </rPr>
          <t xml:space="preserve">
Esta información es diferente a lo plasmado en la parte de arriba
</t>
        </r>
      </text>
    </comment>
    <comment ref="Q43" authorId="0" shapeId="0" xr:uid="{88143726-C12A-4F64-93CD-2C340AB71368}">
      <text>
        <r>
          <rPr>
            <b/>
            <sz val="9"/>
            <color indexed="81"/>
            <rFont val="Tahoma"/>
            <family val="2"/>
          </rPr>
          <t>Liliana Andrea Hernandez:</t>
        </r>
        <r>
          <rPr>
            <sz val="9"/>
            <color indexed="81"/>
            <rFont val="Tahoma"/>
            <family val="2"/>
          </rPr>
          <t xml:space="preserve">
No es cohernete con lo mensionado anteriormente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Rocío López</author>
    <author>Liliana Andrea Hernandez</author>
  </authors>
  <commentList>
    <comment ref="Y15" authorId="0" shapeId="0" xr:uid="{178C80AD-7CD0-4736-B24E-B4FCEF836202}">
      <text>
        <r>
          <rPr>
            <sz val="9"/>
            <color indexed="81"/>
            <rFont val="Tahoma"/>
            <family val="2"/>
          </rPr>
          <t xml:space="preserve">En este campo seleccionar de la lista desplegable la meta Plan de Desarrollo vigente, bajo la cual se encuentra articulado el proyecto de inversión </t>
        </r>
      </text>
    </comment>
    <comment ref="A39" authorId="0" shapeId="0" xr:uid="{E1B31CEF-F58C-49D0-8B06-9A686E15E442}">
      <text>
        <r>
          <rPr>
            <sz val="9"/>
            <color indexed="81"/>
            <rFont val="Tahoma"/>
            <family val="2"/>
          </rPr>
          <t>En este campo se diligencia el nombre de la tarea definida para la gestión de cumplimiento de la actividad del proyecto de inversión</t>
        </r>
      </text>
    </comment>
    <comment ref="B39" authorId="0" shapeId="0" xr:uid="{8F08C3BE-F3FB-435C-BAE1-F93BBCAF3BCA}">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 ref="Q41" authorId="1" shapeId="0" xr:uid="{33EA8491-2E95-4858-B5C0-B7A230E11331}">
      <text>
        <r>
          <rPr>
            <b/>
            <sz val="9"/>
            <color indexed="81"/>
            <rFont val="Tahoma"/>
            <family val="2"/>
          </rPr>
          <t>Liliana Andrea Hernandez:</t>
        </r>
        <r>
          <rPr>
            <sz val="9"/>
            <color indexed="81"/>
            <rFont val="Tahoma"/>
            <family val="2"/>
          </rPr>
          <t xml:space="preserve">
El acumulado es 917, por favor ajustar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Rocío López</author>
    <author>Liliana Andrea Hernandez</author>
  </authors>
  <commentList>
    <comment ref="H11" authorId="0" shapeId="0" xr:uid="{70B8F934-7A39-437F-A15F-9F543440E210}">
      <text>
        <r>
          <rPr>
            <sz val="10"/>
            <color indexed="81"/>
            <rFont val="Tahoma"/>
            <family val="2"/>
          </rPr>
          <t>Valor de la meta programada de acuerdo con el indicador formulado y el parámetro de referencia para determinar la magnitud</t>
        </r>
      </text>
    </comment>
    <comment ref="AT21" authorId="1" shapeId="0" xr:uid="{FE6EAA04-11E8-4532-9084-82653C601200}">
      <text>
        <r>
          <rPr>
            <b/>
            <sz val="9"/>
            <color indexed="81"/>
            <rFont val="Tahoma"/>
            <family val="2"/>
          </rPr>
          <t>Liliana Andrea Hernandez:</t>
        </r>
        <r>
          <rPr>
            <sz val="9"/>
            <color indexed="81"/>
            <rFont val="Tahoma"/>
            <family val="2"/>
          </rPr>
          <t xml:space="preserve">
Revisar el dato escrito, se fue un número de mas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BAB7E8BE-02BB-48A1-BEF5-57D68E9D6B8A}">
      <text>
        <r>
          <rPr>
            <sz val="10"/>
            <color indexed="81"/>
            <rFont val="Tahoma"/>
            <family val="2"/>
          </rPr>
          <t>En esta sección se diligencia la programación de la territorialización</t>
        </r>
      </text>
    </comment>
    <comment ref="AG5" authorId="0" shapeId="0" xr:uid="{F368CECA-2473-4595-8074-3B5E621C5368}">
      <text>
        <r>
          <rPr>
            <sz val="10"/>
            <color indexed="81"/>
            <rFont val="Tahoma"/>
            <family val="2"/>
          </rPr>
          <t>En esta sección se diligencia el avance mensual a la territorialización programada</t>
        </r>
      </text>
    </comment>
    <comment ref="A7" authorId="0" shapeId="0" xr:uid="{FA5019E5-0BBC-4460-8DDB-13564DD09B86}">
      <text>
        <r>
          <rPr>
            <sz val="9"/>
            <color indexed="81"/>
            <rFont val="Tahoma"/>
            <family val="2"/>
          </rPr>
          <t>Se diligencia el nombre del indicador o actividad a territorializar</t>
        </r>
      </text>
    </comment>
    <comment ref="B10" authorId="1" shapeId="0" xr:uid="{3312EAE9-DC4A-406C-888B-A5359828D536}">
      <text>
        <r>
          <rPr>
            <sz val="9"/>
            <color indexed="81"/>
            <rFont val="Tahoma"/>
            <family val="2"/>
          </rPr>
          <t xml:space="preserve">En estos campos se debe relacionar la magnitud programada de manera mensual, para cada localidad.
</t>
        </r>
      </text>
    </comment>
    <comment ref="E10" authorId="1" shapeId="0" xr:uid="{3444D44E-9CBB-4081-8862-EEBB21ECE4B2}">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A7E3ADE6-37A1-4252-B0FD-11C173B55961}">
      <text>
        <r>
          <rPr>
            <sz val="9"/>
            <color indexed="81"/>
            <rFont val="Tahoma"/>
            <family val="2"/>
          </rPr>
          <t>En este campo se debe relacionar la magnitud  ejecutada de manera mensual, para cada localidad.</t>
        </r>
      </text>
    </comment>
    <comment ref="AK10" authorId="1" shapeId="0" xr:uid="{531B25E6-46A7-4AB9-81B5-E8C12BED7268}">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sz val="9"/>
            <color indexed="81"/>
            <rFont val="Tahoma"/>
            <family val="2"/>
          </rPr>
          <t>Fecha en la que el cambio solicitado al plan de acción es aprobado</t>
        </r>
      </text>
    </comment>
    <comment ref="B7" authorId="0" shapeId="0" xr:uid="{00000000-0006-0000-0300-000002000000}">
      <text>
        <r>
          <rPr>
            <sz val="9"/>
            <color indexed="81"/>
            <rFont val="Tahoma"/>
            <family val="2"/>
          </rPr>
          <t>Descripción de los cambios realizados en la actialización que corresponda</t>
        </r>
      </text>
    </comment>
    <comment ref="C7" authorId="0" shapeId="0" xr:uid="{00000000-0006-0000-03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<sst xmlns="http://schemas.openxmlformats.org/spreadsheetml/2006/main" count="2692" uniqueCount="786">
  <si>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</si>
  <si>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</si>
  <si>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</si>
  <si>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</si>
  <si>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</si>
  <si>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</si>
  <si>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</si>
  <si>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</si>
  <si>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</si>
  <si>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</si>
  <si>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</si>
  <si>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</si>
  <si>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</si>
  <si>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</si>
  <si>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</si>
  <si>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</si>
  <si>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</si>
  <si>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</si>
  <si>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</si>
  <si>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</si>
  <si>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</si>
  <si>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</si>
  <si>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</si>
  <si>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</si>
  <si>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</si>
  <si>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</si>
  <si>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</si>
  <si>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</si>
  <si>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</si>
  <si>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</si>
  <si>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</si>
  <si>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</si>
  <si>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</si>
  <si>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</si>
  <si>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</si>
  <si>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</si>
  <si>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</si>
  <si>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</si>
  <si>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</si>
  <si>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</si>
  <si>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</si>
  <si>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</si>
  <si>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</si>
  <si>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</si>
  <si>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</si>
  <si>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</si>
  <si>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</si>
  <si>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</si>
  <si>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</si>
  <si>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</si>
  <si>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</si>
  <si>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</si>
  <si>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</si>
  <si>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</si>
  <si>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</si>
  <si>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</si>
  <si>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</si>
  <si>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</si>
  <si>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</si>
  <si>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</si>
  <si>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</si>
  <si>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</si>
  <si>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</si>
  <si>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</si>
  <si>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</si>
  <si>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</si>
  <si>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</si>
  <si>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</si>
  <si>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</si>
  <si>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</si>
  <si>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</si>
  <si>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</si>
  <si>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</si>
  <si>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</si>
  <si>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</si>
  <si>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</si>
  <si>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</si>
  <si>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</si>
  <si>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</si>
  <si>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</si>
  <si>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</si>
  <si>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</si>
  <si>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</si>
  <si>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</si>
  <si>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</si>
  <si>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</si>
  <si>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</si>
  <si>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</si>
  <si>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</si>
  <si>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</si>
  <si>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</si>
  <si>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</si>
  <si>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</si>
  <si>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</si>
  <si>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</si>
  <si>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</si>
  <si>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</si>
  <si>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</si>
  <si>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</si>
  <si>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</si>
  <si>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</si>
  <si>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</si>
  <si>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</si>
  <si>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</si>
  <si>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</si>
  <si>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</si>
  <si>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</si>
  <si>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</si>
  <si>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</si>
  <si>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</si>
  <si>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</si>
  <si>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</si>
  <si>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</si>
  <si>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</si>
  <si>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</si>
  <si>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</si>
  <si>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</si>
  <si>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</si>
  <si>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</si>
  <si>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</si>
  <si>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</si>
  <si>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</si>
  <si>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</si>
  <si>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</si>
  <si>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</si>
  <si>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</si>
  <si>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</si>
  <si>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</si>
  <si>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JUL</t>
  </si>
  <si>
    <t>FORMULACION</t>
  </si>
  <si>
    <t>ACTUALIZACION</t>
  </si>
  <si>
    <t>SEGUIMIENTO</t>
  </si>
  <si>
    <t>X</t>
  </si>
  <si>
    <t>8205 - Fortalecimiento de la estrategia de acogida, atención y prevención de violencias contra las mujeres en el espacio público y privado en Bogotá D.C.</t>
  </si>
  <si>
    <t>1. Bogotá avanza en seguridad</t>
  </si>
  <si>
    <t>1.02. Cero tolerancia a las violencias contra las mujeres y basadas en género</t>
  </si>
  <si>
    <t>39. Implementar en 6 casas refugio, los servicios con enfoque diferencial, brindando atención a mujeres víctimas de violencia y sus sistemas familiares dependientes. Entre otras, incluyendo una casa para mujeres de la ruralidad y campesinas y, un modelo intermedio.</t>
  </si>
  <si>
    <t>Operar 6 Casas Refugio que incorporen el enfoque diferencial para la atención de mujeres víctimas de violencias de género y sus personas a cargo, incluyendo una casa para mujeres rurales y campesinas y un modelo intermedio</t>
  </si>
  <si>
    <t>EJECUCIÓN PRESUPUESTAL DEL PROYECTO</t>
  </si>
  <si>
    <t>RESERVAS VIGENCIA ANTERIOR (en pesos, sin decimales)</t>
  </si>
  <si>
    <t>PRESUPUESTO ASIGNADO EN LA VIGENCIA ACTUAL (en pesos, sin decimales)</t>
  </si>
  <si>
    <t>ENE</t>
  </si>
  <si>
    <t>FEB</t>
  </si>
  <si>
    <t>MAR</t>
  </si>
  <si>
    <t>ABR</t>
  </si>
  <si>
    <t>MAY</t>
  </si>
  <si>
    <t>JUN</t>
  </si>
  <si>
    <t>AGO</t>
  </si>
  <si>
    <t>SEP</t>
  </si>
  <si>
    <t>OCT</t>
  </si>
  <si>
    <t>NOV</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</si>
  <si>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</si>
  <si>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</si>
  <si>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</si>
  <si>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</si>
  <si>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</si>
  <si>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</si>
  <si>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</si>
  <si>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REPORTE ACTIVIDADES VIGENCIA (Ejecución vigencia)</t>
  </si>
  <si>
    <t>AVANCE DE LA ACTIVIDAD</t>
  </si>
  <si>
    <t>DESCRIPCIÓN CUALITATIVA DEL AVANCE POR ACTIVIDAD</t>
  </si>
  <si>
    <t>No se presentaron retrasos.</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</si>
  <si>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</si>
  <si>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</si>
  <si>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</si>
  <si>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</si>
  <si>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</si>
  <si>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</si>
  <si>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</si>
  <si>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</si>
  <si>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</si>
  <si>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</si>
  <si>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</si>
  <si>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</si>
  <si>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</si>
  <si>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</si>
  <si>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</si>
  <si>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</si>
  <si>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</si>
  <si>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</si>
  <si>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</si>
  <si>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Realizar la supervisión administrativa, financiera y contable de las Casas Refugio en operación.</t>
  </si>
  <si>
    <t>2. Brindar lineamientos técnicos a los operadores de las Casas Refugio para la implementación de los diferentes modelos de atención.</t>
  </si>
  <si>
    <t>3. Brindar lineamientos técnicos a los operadores de las Casas Refugio y gestionar acciones para la implementación del enfoque diferencial.</t>
  </si>
  <si>
    <t>4. Brindar lineamientos técnicos a los operadores de las Casas Refugio para la implementación de los diferentes modelos de atención y la aplicación del enfoque diferencial.</t>
  </si>
  <si>
    <t>*Incluir tantas filas sean necesarias</t>
  </si>
  <si>
    <t>Realizar la atención al 100% de personas (mujeres víctimas de violencias de género y sus personas a cargo) que son acogidas en Casas Refugio.</t>
  </si>
  <si>
    <t>No se presentaron retrasos</t>
  </si>
  <si>
    <t>Las mujeres y sistemas familiares que ingresaron a Casas Refugio, recibieron acogida y atención integral a través de acompañamiento psicosocial y la orientación, asesoría y/o representación jurídica, así como apoyo de las áreas de pedagogía, trabajo social, primeros auxilios y nutrición a través de la atención individual, familiar y acciones colectivas.</t>
  </si>
  <si>
    <t>5. Tramitar las solicitudes de cupo recibidas en el correo institucional de la Estrategia de Casas Refugio.</t>
  </si>
  <si>
    <t>6. Brindar acogida a las mujeres víctimas de violencias de género y sus personas a cargo que cumplen con los criterios para su ingreso a las Casa Refugio.</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</si>
  <si>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</si>
  <si>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Realizar 157.500 atenciones efectivas a través de los diferentes canales de atención de la Línea Púrpura Distrital y los casos gestionados y analizados en el marco de la integración con el NUSE 123</t>
  </si>
  <si>
    <t>La atención realizada por parte de la Línea Púrpura Distrital, contribuyó en gran medida en el conocimiento y reconocimiento de las ciudadanas sobre la exigibilidad de sus derechos, a identificar los trámites que se deben adelantar ante las entidades competentes, conocer e identificar factores de riesgo y prácticas de auto protección, así como los servicios disponibles para la garantía de sus derechos y la contribución en la prevención de nuevos hechos de violencias contra las mujeres.</t>
  </si>
  <si>
    <t xml:space="preserve">7. Brindar orientación psicosocial y con elementos socio jurídicos, así como información en la ruta de atención a mujeres víctimas de violencias a través de la Línea Púrpura Distrital "Mujeres que escuchan mujeres". </t>
  </si>
  <si>
    <t>8. Realizar seguimientos efectivos a mujeres víctimas de violencias con posible riesgo de feminicidio a través de la Línea Púrpura Distrital "Mujeres que Escuchan Mujeres"</t>
  </si>
  <si>
    <t>Brindar 3.150 atenciones psico-jurídicas efectivas en emergencia a través de la MóvilMujer, fortaleciendo la respuesta de gestión, atención y transferencia de voz en urgencia- emergencia de los incidentes asociados a la Agencia Muj</t>
  </si>
  <si>
    <t xml:space="preserve">9. Fortalecer la respuesta de gestión, atención y transferencia de voz en urgencia- emergencia de los incidentes asociados a la Agencia Muj por parte del Número Único de Seguridad y Emergencias – NUSE 123. </t>
  </si>
  <si>
    <t>10. Brindar atención psico-jurídica en emergencia a través de la MóvilMujer en los incidentes asociados por parte del Número Único de Seguridad y Emergencias – NUSE 123.</t>
  </si>
  <si>
    <t>Realizar 3.500 acciones de atención, acceso a la justicia y articulación interinstitucional a casos de mujeres valoradas  para prevenir el riesgo de feminicidio en la ciudad</t>
  </si>
  <si>
    <t>11. Hacer seguimiento jurídico y psicosocial a mujeres en riesgo extremo y grave de feminicidio valoradas por el INMLCF, y a mujeres en posible riesgo de feminicidio identificadas por los equipos de la Secretaría Distrital de la Mujer con barreras institucionales de acceso a la justicia o víctimas de agresores integrantes activos de la Fuerza Pública.</t>
  </si>
  <si>
    <t>12. Brindar acompañamiento psicosocial a las víctimas indirectas de feminicidio de las que tenga conocimiento y datos de contacto la Secretaría Distrital de la Mujer, y según su voluntariedad</t>
  </si>
  <si>
    <t>13. Articular acciones interinstitucionales que favorezcan la atención, protección y acceso a la justicia de las mujeres en riesgo de feminicidio y de las víctimas indirectas del delito</t>
  </si>
  <si>
    <t>Brindar 4.200 atenciones y seguimientos psicosociales a los casos de mujeres víctimas de violencias en el contexto intrafamiliar y en el marco de relaciones de pareja y expareja remitidos</t>
  </si>
  <si>
    <t xml:space="preserve">El proceso de atención psicosocial facilitado por las Duplas permitió:                                      
- Promover espacios de conversación empática y reflexiva con las mujeres víctimas de violencias. 
- Acercar la institucionalidad a las mujeres a través de la orientación de procesos, y aclaración de competencias de las entidades que hacen parte de la ruta de atención a mujeres víctimas de violencias. </t>
  </si>
  <si>
    <t>14. Facilitar atención y seguimiento psicosocial, a partir de la capacidad móvil de las profesionales, en casos de violencia contra las mujeres en el contexto intrafamiliar, y en el marco de relaciones de pareja y expareja</t>
  </si>
  <si>
    <t>15. Desarrollar sesiones de seguimiento de manera complementaria e integral, a la atención inicial realizada por otras estrategias de la Dirección de Eliminación de Violencias contra las Mujeres y Acceso a la Justicia, como lo son la Línea Púrpura Distrital, la Agencia MUJ y la Estrategia Intersectorial para la Prevención y Atención a Víctimas de Violencia de Género con énfasis en Violencia Sexual y Feminicidio – Estrategia en Hospitales</t>
  </si>
  <si>
    <t>Brindar 2.940 atenciones y seguimientos psico-jurídicos a los casos de mujeres víctimas de violencia en el espacio y el transporte público remitidos</t>
  </si>
  <si>
    <t>La dinamización de la articulación interinstitucional busca fortalecer la identificación y prevención de violencias contra las mujeres en el transporte público</t>
  </si>
  <si>
    <t>16. Facilitar atención y seguimiento psico- jurídico en casos de violencia contra las mujeres en el espacio y el transporte público</t>
  </si>
  <si>
    <t>17. Fortalecer las capacidades técnicas del sector transporte -con énfasis en el Sistema Integrado de Transporte Público- para que, en el marco de sus competencias, promuevan la prevención de las violencias basadas en género y adecuada atención a las mujeres víctimas de violencias.</t>
  </si>
  <si>
    <t>Brindar 8.400 atenciones  y seguimientos socio-jurídicos a las mujeres víctimas de violencias que ingresan a las instituciones prestadoras de salud públicas -IPS- y fortalecer las capacidades técnicas del sector salud</t>
  </si>
  <si>
    <t>18. Brindar atención socio-jurídica a las mujeres víctimas de violencias que ingresan a las instituciones prestadoras de salud públicas -IPS- y que son reportadas a la Estrategia en Hospitales, priorizando los casos de violencia sexual y riesgo de feminicidio</t>
  </si>
  <si>
    <t>19. Fortalecer las capacidades técnicas del sector salud para que, en el marco de sus competencias, garanticen la atención integral a las mujeres víctimas de violencias y activen las rutas de acceso a la justicia y protección</t>
  </si>
  <si>
    <t>42. Implementar un modelo integral de prevención y atención de violencias contra las mujeres en el transporte público y en el espacio público peatonal para el encuentro, construyendo entornos seguros e incluyentes.</t>
  </si>
  <si>
    <t>Fortalecer y transversalizar los 4 componentes del Sistema SOFIA con la implementación y coordinación de acciones en el ámbito distrital</t>
  </si>
  <si>
    <t>Con el fortalecimiento de los componentes del Sistema SOFIA se aporta al goce efectivo del derecho a una vida libre de violencias para las mujeres habitantes del territorio urbano y rural de Bogotá, contribuyendo con la desnaturalización de las violencias, la prevención del delito de feminicidio, así como con la eliminación de barreras de acceso a la oferta de medidas de prevención, protección, atención y sanción de las violencias contra las mujeres, tanto en el espacio público como en el privado, mitigando que cualquier acción u omisión por parte del Estado cause daño o sufrimiento a las mujeres por el hecho de ser mujeres.
Desde el componente de prevención, se ha contribuido a la reducción de la exposición de las mujeres a ser víctimas de múltiples expresiones de las violencias en los ámbitos público y privado, garantizando acciones de coordinación interinstitucional dirigidas a la sensibilización y capacitación; el cambio cultural; la identificación, caracterización, prevención y seguimiento de factores de riesgo para las mujeres y el reconocimiento y exigibilidad del derecho de las mujeres a una vida libre de violencias.</t>
  </si>
  <si>
    <t xml:space="preserve">20. Realizar procesos de sensibilización y formación para el fortalecimiento de capacidades a servidoras y servidores de entidades con presencia en el Distrito Capital, frente a la garantía del derecho de las mujeres a una vida libre de violencias y la atención integral a las víctimas de diferentes modalidades de violencias contra las mujeres. </t>
  </si>
  <si>
    <t xml:space="preserve">21. Participar o convocar espacios de articulación y coordinación de acciones estratégicas para la prevención, atención y sanción de las violencias contra las mujeres en el Distrito Capital, según los lineamientos técnicos y operativos para el funcionamiento y la implementación del Sistema SOFIA. </t>
  </si>
  <si>
    <t>22. Brindar asistencia técnica para el desarrollo de acciones de fortalecimiento de los componentes del Sistema SOFIA</t>
  </si>
  <si>
    <t>23. Realizar acciones de seguimiento a la implementación de las rutas de atención y protección para mujeres en riesgo o víctimas de los delitos de trata de personas y ataques con agentes químicos</t>
  </si>
  <si>
    <t>Dinamizar 20 Consejos y Planes Locales de seguridad para las Mujeres en las 20 localidades de Bogotá.</t>
  </si>
  <si>
    <t>24. Articular y coordinar con las Alcaldías Locales el desarrollo técnico y operativo de las sesiones de los Consejos Locales de Seguridad para las Mujeres.</t>
  </si>
  <si>
    <t>25. Dinamizar el diseño, implementación y seguimiento de las acciones incluidas en los Planes Locales de Seguridad para las Mujeres.</t>
  </si>
  <si>
    <t xml:space="preserve">26. Liderar, articular y dinamizar acciones de prevención de violencias contra las mujeres en el espacio público. </t>
  </si>
  <si>
    <t>27. Liderar, articular y dinamizar acciones para la prevención del delito de feminicidio.</t>
  </si>
  <si>
    <t xml:space="preserve">28. Articular, dinamizar y participar en jornadas territoriales para la garantía de los derechos humanos de las mujeres. </t>
  </si>
  <si>
    <t>Página 2 de 4</t>
  </si>
  <si>
    <t xml:space="preserve">PROGRAMACIÓN </t>
  </si>
  <si>
    <t>SOLUCIONES PROPUESTAS PARA RESOLVER LOS RETRASOS Y FACTORES LIMITANTES PARA EL CUMPLIMIENTO</t>
  </si>
  <si>
    <t>PRODUCTO INSTITUCIONAL (PMR):</t>
  </si>
  <si>
    <t>6. Servicios de prevención, atención y acogida para el fortalecimiento del derecho de las mujeres a una vida libre de violencias</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</si>
  <si>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</si>
  <si>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</si>
  <si>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</si>
  <si>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</si>
  <si>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</si>
  <si>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</si>
  <si>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</si>
  <si>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</si>
  <si>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Implementar en 6 casas refugio, los servicios con enfoque diferencial, brindando atención a mujeres víctimas de violencia y sus sistemas familiares dependientes. Entre otras, incluyendo una casa para mujeres de la ruralidad y campesinas y, un modelo intermedio.</t>
  </si>
  <si>
    <t>Número de casas refugio con operación cualificada en la acogida y atención a mujeres víctimas y sus sistemas familiares con enfoque diferencial.</t>
  </si>
  <si>
    <t xml:space="preserve">Número de casas refugio en operación </t>
  </si>
  <si>
    <t xml:space="preserve">Constante </t>
  </si>
  <si>
    <t>Número</t>
  </si>
  <si>
    <t>Dirección de Eliminación de Violencias contra las Mujeres y Acceso a la Justicia</t>
  </si>
  <si>
    <t>Mensual</t>
  </si>
  <si>
    <t>Contratos suscritos</t>
  </si>
  <si>
    <t>No aplica</t>
  </si>
  <si>
    <t>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</si>
  <si>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 de mujeres víctimas de violencias de los casos remitidos por los equipos de atención de la Secretaría Distrital de la Mujer que reciben atención sociojurídica y psicosocial especializada.</t>
  </si>
  <si>
    <t>(# de mujeres víctimas de violencias atendidas/# de mujeres víctimas de violencias remitidas)*100</t>
  </si>
  <si>
    <t>Procentaje</t>
  </si>
  <si>
    <t>Se calcula el número total de casos atendidos de orientación y atención psicosocial y sociojurídica a mujeres víctimas de violencias sobre el número de casos remitidos</t>
  </si>
  <si>
    <t>Simisional</t>
  </si>
  <si>
    <t>Implementar un modelo integral de prevención y atención de violencias contra las mujeres en el transporte público y en el espacio público peatonal para el encuentro, construyendo entornos seguros e incluyentes.</t>
  </si>
  <si>
    <t>Implementación del modelo de prevención de violencias contra las mujeres en transporte y espacio público.</t>
  </si>
  <si>
    <t>(Sumatoria de acciones ejecutadas para la implementación del modelo de prevención de violencias contra las mujeres en transporte y espacio público /Sumatoria de acciones programadas para la implementación del modelo de prevención de violencias contra las mujeres en transporte y espacio público )</t>
  </si>
  <si>
    <t>Se calculan y suman las acciones ejecutadas para la implementación del modelo de prevención de violencias contra las mujeres en transporte y espacio público sobre las programadas en el periodo</t>
  </si>
  <si>
    <t>Reportess equipos Sofia Local y Sofia Distrital</t>
  </si>
  <si>
    <t>2.Atenciones efectivas a través de la Línea Púrpura Distrital</t>
  </si>
  <si>
    <t>Sumatoria del número de atenciones efectivas a través de la Línea Púrpura Distrital</t>
  </si>
  <si>
    <t>SUMA</t>
  </si>
  <si>
    <t>Número total de atenciones de acuerdo con el consolidado por tipo de llamada, según el reporte generado por Simisional para la Línea Púrpura Distrital</t>
  </si>
  <si>
    <t>4. Número de mujeres en posible riesgo de feminicidio en seguimiento jurídico y psicosocial en el marco del Sistema Articulado de Alertas Tempranas (SAAT)</t>
  </si>
  <si>
    <t>Sumatoria del número de mujeres en posible riesgo de feminicidio en seguimiento jurídico y psicosocial en el marco del Sistema Articulado de Alertas Tempranas (SAAT)</t>
  </si>
  <si>
    <t>Sumatoria número total de casos de mujeres en riesgo de feminicidio con seguimientos socio jurídico y psicosocial realizados; según el reporte generado por el equipo SAAT</t>
  </si>
  <si>
    <t>Reportes equipo Sistema articulado de alertas tempranas -SAAT- para la prevención del riesgo de feminicidio en Bogotá</t>
  </si>
  <si>
    <t xml:space="preserve">5.Número de mujeres participantes en las actividades implementadas en el marco de los Planes Locales de Seguridad para las Mujeres </t>
  </si>
  <si>
    <t xml:space="preserve">Sumatoria del número de mujeres participantes en las actividades implementadas en el marco de los Planes Locales de Seguridad para las Mujeres </t>
  </si>
  <si>
    <t>Sumatoria del número de mujeres participantes en cada una de las localidades en las actividades implementadas en el marco de los Planes Locales de Seguridad para las Mujeres, según el reporte interno del equipo Sofia Local</t>
  </si>
  <si>
    <t>Reportes equipo Sofía Local</t>
  </si>
  <si>
    <t>6.Número de mujeres víctimas de violencias y su sistema familiar, acogidas y atendidas a través del modelo de Casas Refugio incluyendo modalidad intermedia de acogida y ruralidad</t>
  </si>
  <si>
    <t>Sumatoria del número de  mujeres víctimas de violencias y su sistema familiar, acogidas y atendidas a través del modelo de Casas Refugio en todas sus modalidades</t>
  </si>
  <si>
    <t>Sumatoria del número total de personas acogidas en las tres modalidades de Casa Refugio (mujeres víctimas de violencia y personas a cargo), según el reporte generado por Simisional y las matrices internas del equipo</t>
  </si>
  <si>
    <t>7.Número de atenciones a mujeres víctimas de violencias, a través de las Duplas de atención psicosocial</t>
  </si>
  <si>
    <t>Sumatoria del número de atenciones a mujeres víctimas de violencias, a través de las Duplas de atención psicosocial</t>
  </si>
  <si>
    <t>Sumatoria del número de atenciones efectivas a mujeres víctimas de violencias (mujeres primera atencion y seguimientos efectivos), según el reporte generado por Simisional para las Duplas de atención psicosocial</t>
  </si>
  <si>
    <t>8. Número de atenciones (asesorías y orientaciones) a través de la Estrategia intersectorial para la prevención y atención a víctimas de violencia de género con énfasis en violencia sexual y feminicidio.</t>
  </si>
  <si>
    <t>Sumatoria del número de atenciones (asesorías y orientaciones) a través de la Estrategia intersectorial para la prevención y atención a víctimas de violencia de género con énfasis en violencia sexual y feminicidio.</t>
  </si>
  <si>
    <t>Sumatoria del número de orientaciones sociojurídicas (asesorías y orientaciones) brindadas por el equipo de la Estrategia intersectorial para la prevención y atención a víctimas de violencia de género con énfasis en violencia sexual y feminicidio, según el reporte generado por Simisional</t>
  </si>
  <si>
    <t>Realizar la supervisión administrativa, financiera y contable de las Casas Refugio en operación.</t>
  </si>
  <si>
    <t>Número de reuniones de supervisión administrativa, financiera, contable con los operadores de las Casas Refugio</t>
  </si>
  <si>
    <t>Sumatoria del número de reuniones de supervisión administrativa, financiera, contable con los operadores de las Casas Refugio</t>
  </si>
  <si>
    <t>A demanda</t>
  </si>
  <si>
    <t>Sumatoria del número total de reuniones de supervisión administrativa, financiera, contable con los operadores de las Casas Refugio</t>
  </si>
  <si>
    <t>Reportes equipo Casa Refugio</t>
  </si>
  <si>
    <t>Brindar lineamientos técnicos a los operadores de las Casas Refugio para la implementación de los diferentes modelos de atención.</t>
  </si>
  <si>
    <t>Número de reuniones de supervisión y lineamientos técnicos con los operadores de Casa Refugio</t>
  </si>
  <si>
    <t>Sumatoria del número de reuniones de supervisión y lineamientos técnicos con los operadores de Casa Refugio</t>
  </si>
  <si>
    <t>Sumatoria del número total de reuniones de supervisión y lineamientos técnicos con los operadores de Casa Refugio</t>
  </si>
  <si>
    <t>Brindar lineamientos técnicos a los operadores de las Casas Refugio y gestionar articulaciones//acciones para la implementación del enfoque diferencial.</t>
  </si>
  <si>
    <t xml:space="preserve">Número de reuniones de supervisión y lineamientos técnicos con los operadores de las Casas Refugio y gestiones para la impementación del enfoque diferencial </t>
  </si>
  <si>
    <t xml:space="preserve">Sumatoria del número de reuniones de supervisión y lineamientos técnicos con los operadores de las Casas Refugio y gestiones para la impementación del enfoque diferencial </t>
  </si>
  <si>
    <t xml:space="preserve">Sumatoria del número total de reuniones de supervisión y lineamientos técnicos con los operadores de las Casas Refugio y gestiones para la impementación del enfoque diferencial </t>
  </si>
  <si>
    <t>Brindar lineamientos técnicos a los operadores de las Casas Refugio para la implementación de los diferentes modelos de atención y la aplicación del enfoque diferencial.</t>
  </si>
  <si>
    <t>Número de reuniones de supervisión y lineamientos técnicos generales y con enfoque diferencial con los operadores de Casa Refugio.</t>
  </si>
  <si>
    <t>Sumatoria del número de reuniones de supervisión y lineamientos técnicos generales y con enfoque diferencial con los operadores de Casa Refugio.</t>
  </si>
  <si>
    <t>Sumatoria del número total de reuniones de supervisión y lineamientos técnicos generales y con enfoque diferencial con los operadores de Casa Refugio.</t>
  </si>
  <si>
    <t>Tramitar las solicitudes de cupo recibidas en el correo institucional de la Estrategia de Casas Refugio.</t>
  </si>
  <si>
    <t>Número de solicitudes de cupo recibidas para la acogida en Casas Refugio</t>
  </si>
  <si>
    <t>Sumatoria del número de solicitudes de cupo recibidas para la acogida en Casas Refugio</t>
  </si>
  <si>
    <t>Sumatoria del número total de solicitudes de cupo recibidas para la acogida en Casas Refugio</t>
  </si>
  <si>
    <t>Número de solicitudes de cupo tramitadas que cumplieron los criterios de ingreso para la acogida en Casas Refugio</t>
  </si>
  <si>
    <t>Sumatoria del número de solicitudes de cupo tramitadas que cumplieron los criterios de ingreso para la acogida en Casas Refugio</t>
  </si>
  <si>
    <t>Sumatoria del número total de solicitudes de cupo tramitadas que cumplieron los criterios de ingreso para la acogida en Casas Refugio</t>
  </si>
  <si>
    <t>Brindar acogida a las mujeres víctimas de violencias de género y sus personas a cargo que cumplen con los criterios para su ingreso a las Casa Refugio.</t>
  </si>
  <si>
    <t>Número total de mujeres víctimas de violencias de género y sus personas a cargo, acogidas y atendidas en los tres modelos de atención de la Estrategia Casas Refugio</t>
  </si>
  <si>
    <t>Sumatoria del número total de mujeres víctimas de violencias de género y sus personas a cargo, acogidas y atendidas en los tres modelos de atención de la Estrategia Casas Refugio</t>
  </si>
  <si>
    <t>Número de personas acogidas en el modelo de atención tradicional de Casas Refugio que cumplen los criterios de ingreso</t>
  </si>
  <si>
    <t>Sumatoria del número de personas acogidas en el modelo de atención tradicional de Casas Refugio que cumplen los criterios de ingreso</t>
  </si>
  <si>
    <t>Sumatoria del número total de personas acogidas en el modelo de atención tradicional de Casas Refugio que cumplen los criterios de ingreso</t>
  </si>
  <si>
    <t>Número de personas acogidas en el modelo de atención intermedio de Casas Refugio que cumplen los criterios de ingreso</t>
  </si>
  <si>
    <t>Sumatoria del número de personas acogidas en el modelo de atención intermedio de Casas Refugio que cumplen los criterios de ingreso</t>
  </si>
  <si>
    <t>Sumatoria del número total de personas acogidas en el modelo de atención intermedio de Casas Refugio que cumplen los criterios de ingreso</t>
  </si>
  <si>
    <t>Número de personas acogidas en el modelo de atención rural de Casas Refugio que cumplen los criterios de ingreso</t>
  </si>
  <si>
    <t>Sumatoria del número de personas acogidas en el modelo de atención rural de Casas Refugio que cumplen los criterios de ingreso</t>
  </si>
  <si>
    <t>Sumatoria del número total de personas acogidas en el modelo de atención rural de Casas Refugio que cumplen los criterios de ingreso</t>
  </si>
  <si>
    <t xml:space="preserve">Brindar orientación psicosocial y con elementos socio jurídicos, así como información en la ruta de atención a mujeres víctimas de violencias a través de la Línea Púrpura Distrital "Mujeres que escuchan mujeres". </t>
  </si>
  <si>
    <t>Número total de intervenciones brindadas a las mujeres a través de la Línea Púrpura Distrital "Mujeres que escuchan mujeres"</t>
  </si>
  <si>
    <t>Sumatoria del número total de intervenciones brindadas a las mujeres a través de la Línea Púrpura Distrital "Mujeres que escuchan mujeres"</t>
  </si>
  <si>
    <t>No  se presentaron restrasos</t>
  </si>
  <si>
    <t>Realizar seguimientos efectivos a mujeres víctimas de violencias con posible riesgo de feminicidio a través de la Línea Púrpura Distrital "Mujeres que Escuchan Mujeres"</t>
  </si>
  <si>
    <t>Número de seguimientos efectivos a mujeres mediante la LPD realizados (Bogotá y alertantes)</t>
  </si>
  <si>
    <t>Sumatoria del Número de seguimientos efectivos a mujeres mediante la LPD realizados (Bogotá y alertantes)</t>
  </si>
  <si>
    <t>Sumatoria del Número total de seguimientos efectivos a mujeres mediante la LPD realizados (Bogotá y alertantes)</t>
  </si>
  <si>
    <t>Número de seguimientos a llamadas desde la LPD realizados.</t>
  </si>
  <si>
    <t>Sumatoria del número de seguimientos a llamadas desde la LPD realizados.</t>
  </si>
  <si>
    <t>Sumatoria del número total de seguimientos a llamadas desde la LPD realizados.</t>
  </si>
  <si>
    <t xml:space="preserve">Fortalecer la respuesta de gestión, atención y transferencia de voz en urgencia- emergencia de los incidentes asociados a la Agencia Muj por parte del Número Único de Seguridad y Emergencias – NUSE 123. </t>
  </si>
  <si>
    <t>Número de incidentes contestados, analizados o gestionados</t>
  </si>
  <si>
    <t>Sumatoria del Número de incidentes contestados, analizados o gestionados</t>
  </si>
  <si>
    <t>Sumatoria del Número total de incidentes contestados, analizados o gestionados</t>
  </si>
  <si>
    <t>Reporte equipo AnegciaMuj</t>
  </si>
  <si>
    <t>Número de incidentes direccionados para atención en urgencia o post-emergencia</t>
  </si>
  <si>
    <t>Sumatoria del Número de incidentes direccionados para atención en urgencia o post-emergencia</t>
  </si>
  <si>
    <t>Sumatoria del Número total de incidentes direccionados para atención en urgencia o post-emergencia</t>
  </si>
  <si>
    <t>Brindar atención psico-jurídica en emergencia a través de la MóvilMujer en los incidentes asociados por parte del Número Único de Seguridad y Emergencias – NUSE 123.</t>
  </si>
  <si>
    <t xml:space="preserve">Número de casos recepcionados y gestionados </t>
  </si>
  <si>
    <t xml:space="preserve">Sumatoria del Número de casos recepcionados y gestionados </t>
  </si>
  <si>
    <t xml:space="preserve">Sumatoria del Número total de casos recepcionados y gestionados </t>
  </si>
  <si>
    <t>Número total de orientaciones psico-jurídicas efectivas</t>
  </si>
  <si>
    <t>Sumatoria del Número total de orientaciones psico-jurídicas efectivas</t>
  </si>
  <si>
    <t>Número de casos gestionados con Contacto Inicial fallido.</t>
  </si>
  <si>
    <t>Sumatoria del Número de casos gestionados con Contacto Inicial fallido.</t>
  </si>
  <si>
    <t>Sumatoria del Número total de casos gestionados con Contacto Inicial fallido.</t>
  </si>
  <si>
    <t>Hacer seguimiento jurídico y psicosocial a mujeres en riesgo extremo y grave de feminicidio valoradas por el INMLCF, y a mujeres en posible riesgo de feminicidio identificadas por los equipos de la Secretaría Distrital de la Mujer con barreras institucionales de acceso a la justicia o víctimas de agresores integrantes activos de la Fuerza Pública.</t>
  </si>
  <si>
    <t>Número de mujeres en posible riesgo de feminicidio con registros de seguimiento sociojurídico y psicosocial en el marco del Sistema Articulado de Alertas Tempranas (SAAT).</t>
  </si>
  <si>
    <t>Sumatoria del Número de mujeres en posible riesgo de feminicidio con registros de seguimiento sociojurídico y psicosocial en el marco del Sistema Articulado de Alertas Tempranas (SAAT).</t>
  </si>
  <si>
    <t>Sumatoria del Número total de mujeres en posible riesgo de feminicidio con registros de seguimiento sociojurídico y psicosocial en el marco del Sistema Articulado de Alertas Tempranas (SAAT).</t>
  </si>
  <si>
    <t>Reporte equipo SAAT</t>
  </si>
  <si>
    <t>Brindar acompañamiento psicosocial a las víctimas indirectas de feminicidio de las que tenga conocimiento y datos de contacto la Secretaría Distrital de la Mujer, y según su voluntariedad</t>
  </si>
  <si>
    <t>Número de víctimas indirectas de feminicidio con acompañamiento psicosocial en el marco del Sistema Articulado de Alertas Tempranas (SAAT).</t>
  </si>
  <si>
    <t>Sumatoria del Número de víctimas indirectas de feminicidio con acompañamiento psicosocial en el marco del Sistema Articulado de Alertas Tempranas (SAAT).</t>
  </si>
  <si>
    <t>Sumatoria del Número total de víctimas indirectas de feminicidio con acompañamiento psicosocial en el marco del Sistema Articulado de Alertas Tempranas (SAAT).</t>
  </si>
  <si>
    <t>Articular acciones interinstitucionales que favorezcan la atención, protección y acceso a la justicia de las mujeres en riesgo de feminicidio y de las víctimas indirectas del delito</t>
  </si>
  <si>
    <t>Número de comunicados o solicitudes de articulación interinstitucional a favor de las mujeres en riesgo de feminicidio y de las víctimas indirectas del delito en el marco del Sistema Articulado de Alertas Tempranas</t>
  </si>
  <si>
    <t>Sumatoria del Número de comunicados o solicitudes de articulación interinstitucional a favor de las mujeres en riesgo de feminicidio y de las víctimas indirectas del delito en el marco del Sistema Articulado de Alertas Tempranas</t>
  </si>
  <si>
    <t>Sumatoria del Número total de comunicados o solicitudes de articulación interinstitucional a favor de las mujeres en riesgo de feminicidio y de las víctimas indirectas del delito en el marco del Sistema Articulado de Alertas Tempranas</t>
  </si>
  <si>
    <t>Facilitar atención y seguimiento psicosocial, a partir de la capacidad móvil de las profesionales, en casos de violencia contra las mujeres en el contexto intrafamiliar, y en el marco de relaciones de pareja y expareja</t>
  </si>
  <si>
    <t xml:space="preserve">Número de atenciones psicosociales efectivas facilitadas por las Duplas </t>
  </si>
  <si>
    <t xml:space="preserve">Sumatoria del Número de atenciones psicosociales efectivas facilitadas por las Duplas </t>
  </si>
  <si>
    <t xml:space="preserve">Sumatoria del Número total de atenciones psicosociales efectivas facilitadas por las Duplas </t>
  </si>
  <si>
    <t>Desarrollar sesiones de seguimiento de manera complementaria e integral, a la atención inicial realizada por otras estrategias de la Dirección de Eliminación de Violencias contra las Mujeres y Acceso a la Justicia, como lo son la Línea Púrpura Distrital, la Agencia MUJ y la Estrategia Intersectorial para la Prevención y Atención a Víctimas de Violencia de Género con énfasis en Violencia Sexual y Feminicidio – Estrategia en Hospitales</t>
  </si>
  <si>
    <t xml:space="preserve">Número de seguimientos desarrolladas por las Duplas </t>
  </si>
  <si>
    <t xml:space="preserve">Sumatoria del Número de seguimientos desarrolladas por las Duplas </t>
  </si>
  <si>
    <t xml:space="preserve">Sumatoria del Número total de seguimientos desarrolladas por las Duplas </t>
  </si>
  <si>
    <t>Facilitar atención y seguimiento psico- jurídico en casos de violencia contra las mujeres en el espacio y el transporte público</t>
  </si>
  <si>
    <t xml:space="preserve">Número de atenciones psico- jurídicas efectivas facilitadas por las Duplas </t>
  </si>
  <si>
    <t xml:space="preserve">Sumatoria del Número de atenciones psico- jurídicas efectivas facilitadas por las Duplas </t>
  </si>
  <si>
    <t xml:space="preserve">Sumatoria del Número total  de atenciones psico- jurídicas efectivas facilitadas por las Duplas </t>
  </si>
  <si>
    <t>Fortalecer las capacidades técnicas del sector transporte -con énfasis en el Sistema Integrado de Transporte Público- para que, en el marco de sus competencias, promuevan la prevención de las violencias basadas en género y adecuada atención a las mujeres víctimas de violencias.</t>
  </si>
  <si>
    <t>Número de sesiones de trabajo en prevención y atención a las violencias contra las mujeres en el espacio y el transporte público realizadas</t>
  </si>
  <si>
    <t>Sumatoria del Número de sesiones de trabajo en prevención y atención a las violencias contra las mujeres en el espacio y el transporte público realizadas</t>
  </si>
  <si>
    <t>Sumatoria del Númerototal  de sesiones de trabajo en prevención y atención a las violencias contra las mujeres en el espacio y el transporte público realizadas</t>
  </si>
  <si>
    <t>Reporte equipo Hospitales</t>
  </si>
  <si>
    <t>Brindar atención socio-jurídica a las mujeres víctimas de violencias que ingresan a las instituciones prestadoras de salud públicas -IPS- y que son reportadas a la Estrategia en Hospitales, priorizando los casos de violencia sexual y riesgo de feminicidio</t>
  </si>
  <si>
    <t>Número de atenciones socio-jurídica brindadas a mujeres víctimas de violencias que ingresan a las instituciones prestadoras de salud públicas -IPS- y que son reportadas a la Estrategia en Hospitales, priorizando los casos de violencia sexual y riesgo de feminicidio</t>
  </si>
  <si>
    <t>Sumatoria del Número de atenciones socio-jurídica brindadas a mujeres víctimas de violencias que ingresan a las instituciones prestadoras de salud públicas -IPS- y que son reportadas a la Estrategia en Hospitales, priorizando los casos de violencia sexual y riesgo de feminicidio</t>
  </si>
  <si>
    <t>Sumatoria del Númerototal  de atenciones socio-jurídica brindadas a mujeres víctimas de violencias que ingresan a las instituciones prestadoras de salud públicas -IPS- y que son reportadas a la Estrategia en Hospitales, priorizando los casos de violencia sexual y riesgo de feminicidio</t>
  </si>
  <si>
    <t>Fortalecer las capacidades técnicas del sector salud para que, en el marco de sus competencias, garanticen la atención integral a las mujeres víctimas de violencias y activen las rutas de acceso a la justicia y protección</t>
  </si>
  <si>
    <t>Número de jornadas de fortalecimiento de capacidades técnicas del sector salud para que, en el marco de sus competencias, garanticen la atención integral a las mujeres víctimas de violencias y activen las rutas de acceso a la justicia y protección</t>
  </si>
  <si>
    <t>Sumatoria del Número de jornadas de fortalecimiento de capacidades técnicas del sector salud para que, en el marco de sus competencias, garanticen la atención integral a las mujeres víctimas de violencias y activen las rutas de acceso a la justicia y protección</t>
  </si>
  <si>
    <t>Sumatoria del Número total  de jornadas de fortalecimiento de capacidades técnicas del sector salud para que, en el marco de sus competencias, garanticen la atención integral a las mujeres víctimas de violencias y activen las rutas de acceso a la justicia y protección</t>
  </si>
  <si>
    <t xml:space="preserve">Realizar procesos de sensibilización y formación para el fortalecimiento de capacidades a servidoras y servidores de entidades con presencia en el Distrito Capital, frente a la garantía del derecho de las mujeres a una vida libre de violencias y la atención integral a las víctimas de diferentes modalidades de violencias contra las mujeres. </t>
  </si>
  <si>
    <t xml:space="preserve">Número de servidores (as) sensibilizados </t>
  </si>
  <si>
    <t>Sumatoria del número de servidores (as) sensibilizados</t>
  </si>
  <si>
    <t>A DEMANDA</t>
  </si>
  <si>
    <t>Sumatoria del número de servidores (as) con diferentes modalidades de vinculación, sensibilizados en el reconocimiento y garantía del derecho de las mujeres a una vida libre de violencias, según el reporte interno del equipo Sofia Distrital</t>
  </si>
  <si>
    <t>Reportes equipo Sofía Distrital</t>
  </si>
  <si>
    <t xml:space="preserve">Participar o convocar espacios de articulación y coordinación de acciones estratégicas para la prevención, atención y sanción de las violencias contra las mujeres en el Distrito Capital, según los lineamientos técnicos y operativos para el funcionamiento y la implementación del Sistema SOFIA. </t>
  </si>
  <si>
    <t>Número de sesiones de espacios de articulación y coordinación acompañados o con desarrollo de secretaría técnica</t>
  </si>
  <si>
    <t>Sumatoria del número de sesiones de espacios de articulación y coordinación acompañados o con desarrollo de secretaría técnica</t>
  </si>
  <si>
    <t>Sumatoria del número de sesiones de espacios de articulación y coordinación de acciones estratégicas para la prevención, atención y sanción de las violencias contra las mujeres, acompañados o con desarrollo de secretaría técnica por parte del equipo de la Dirección de Eliminación de Violencias, según el reporte interno del equipo Sofia Distrital</t>
  </si>
  <si>
    <t>Brindar asistencia técnica para el desarrollo de acciones de fortalecimiento de los componentes del Sistema SOFIA</t>
  </si>
  <si>
    <t>Número de asistencias técnicas realizadas</t>
  </si>
  <si>
    <t>Sumatoria del número de asistencias técnicas realizadas</t>
  </si>
  <si>
    <t>Sumatoria del número de asistencias técnicas para el desarrollo de acciones de fortalecimiento de los componentes del Sistema SOFIA realizadas, según el reporte interno del equipo Sofia Distrital</t>
  </si>
  <si>
    <t>Realizar acciones de seguimiento a la implementación de las rutas de atención y protección de víctimas de los delitos de trata de personas y ataques con agentes químicos</t>
  </si>
  <si>
    <t>Número de seguimientos realizados</t>
  </si>
  <si>
    <t>Sumatoria Número de seguimientos realizados</t>
  </si>
  <si>
    <t>Sumatoria del Número total de seguimientos realizados</t>
  </si>
  <si>
    <t>Articular y coordinar con las Alcaldías Locales el desarrollo técnico y operativo de las sesiones de los Consejos Locales de Seguridad para las Mujeres.</t>
  </si>
  <si>
    <t>Número de Consejos Locales de Seguridad para las Mujeres realizados</t>
  </si>
  <si>
    <t>Sumatoria del Número de Consejos Locales de Seguridad para las Mujeres realizados</t>
  </si>
  <si>
    <t>Sumatoria del Número total de Consejos Locales de Seguridad para las Mujeres realizados</t>
  </si>
  <si>
    <t>Reporte equipo Sofia Local</t>
  </si>
  <si>
    <t>Dinamizar el diseño, implementación y seguimiento de las acciones incluidas en los Planes Locales de Seguridad para las Mujeres.</t>
  </si>
  <si>
    <t>Número de mesas de trabajo con las entidades locales para la concertación y seguimiento de los Planes Locales de Seguridad para las Mujeres realizadas</t>
  </si>
  <si>
    <t>Sumatoria del Número de mesas de trabajo con las entidades locales para la concertación y seguimiento de los Planes Locales de Seguridad para las Mujeres realizadas</t>
  </si>
  <si>
    <t>Sumatoria del Número total de mesas de trabajo con las entidades locales para la concertación y seguimiento de los Planes Locales de Seguridad para las Mujeres realizadas</t>
  </si>
  <si>
    <t xml:space="preserve">No se presentan retrasos </t>
  </si>
  <si>
    <t xml:space="preserve">Liderar, articular y dinamizar acciones de prevención de violencias contra las mujeres en el espacio público. </t>
  </si>
  <si>
    <t>Número de actividades de prevención de violencias contra las muejres en el espacio y transporte público realizadas</t>
  </si>
  <si>
    <t>Sumatoria del Número de actividades de prevención de violencias contra las muejres en el espacio y transporte público realizadas</t>
  </si>
  <si>
    <t>Sumatoria del Número total de actividades de prevención de violencias contra las muejres en el espacio y transporte público realizadas</t>
  </si>
  <si>
    <t>Liderar, articular y dinamizar acciones para la prevención del delito de feminicidio.</t>
  </si>
  <si>
    <t>Número de actividades de prevención del delito de feminicidio realizadas</t>
  </si>
  <si>
    <t>Sumatoria del Número de actividades de prevención del delito de feminicidio realizadas</t>
  </si>
  <si>
    <t>Sumatoria del Número total  de actividades de prevención del delito de feminicidio realizadas</t>
  </si>
  <si>
    <t xml:space="preserve">Articular, dinamizar y participar en jornadas territoriales para la garantía de los derechos humanos de las mujeres. </t>
  </si>
  <si>
    <t>Número de jornadas para para la garantía de los derechos humanos de las mujeres realizadas</t>
  </si>
  <si>
    <t>Sumatoria del Número de jornadas para para la garantía de los derechos humanos de las mujeres realizadas</t>
  </si>
  <si>
    <t>Sumatoria del Número total  de jornadas para para la garantía de los derechos humanos de las mujeres realizadas</t>
  </si>
  <si>
    <t>ELABORÓ</t>
  </si>
  <si>
    <t>Firma:</t>
  </si>
  <si>
    <t>APROBÓ (Según aplique Gerenta de proyecto, Lider técnica y responsable de proceso)</t>
  </si>
  <si>
    <t>REVISÓ OFICINA ASESORA DE PLANEACIÓN</t>
  </si>
  <si>
    <t xml:space="preserve">VoBo. </t>
  </si>
  <si>
    <t>Nombre: Cristian Adrián Villarreal Rincón</t>
  </si>
  <si>
    <t>Nombre: Alexandra Quintero Benavides</t>
  </si>
  <si>
    <t>Nombre: Juliana Cortés Guerra</t>
  </si>
  <si>
    <t>Nombre:</t>
  </si>
  <si>
    <t>Nombre: Carlos Alfonso Gaitán Sánchez</t>
  </si>
  <si>
    <t>Cargo: Contratista Dirección de Eliminación de Violencias contra las mujeres y Acceso a la Justicia</t>
  </si>
  <si>
    <t>Cargo Lideresa Proyecto</t>
  </si>
  <si>
    <t>Cargo: Gerenta Proyecto</t>
  </si>
  <si>
    <t xml:space="preserve">Cargo: </t>
  </si>
  <si>
    <t>Cargo: Jefe Oficina Asesora de Planeación</t>
  </si>
  <si>
    <t>Planes decreto 612</t>
  </si>
  <si>
    <t>Unidad de medida</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</si>
  <si>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</si>
  <si>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</si>
  <si>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</si>
  <si>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</si>
  <si>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</si>
  <si>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</si>
  <si>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</si>
  <si>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</si>
  <si>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</si>
  <si>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</si>
  <si>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</si>
  <si>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</si>
  <si>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</si>
  <si>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</si>
  <si>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</si>
  <si>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</si>
  <si>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SEGUIMIENTO </t>
  </si>
  <si>
    <t>FECHA DE REPORTE:</t>
  </si>
  <si>
    <t>INDICADOR / ACTIVIDAD:</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</si>
  <si>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</si>
  <si>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</si>
  <si>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</si>
  <si>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</si>
  <si>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</si>
  <si>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</si>
  <si>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</si>
  <si>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</si>
  <si>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</si>
  <si>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</si>
  <si>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</si>
  <si>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</si>
  <si>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</si>
  <si>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</si>
  <si>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</si>
  <si>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</si>
  <si>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</si>
  <si>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</si>
  <si>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</si>
  <si>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</si>
  <si>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</si>
  <si>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</si>
  <si>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</si>
  <si>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</si>
  <si>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</si>
  <si>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</si>
  <si>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</si>
  <si>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</si>
  <si>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</si>
  <si>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</si>
  <si>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</si>
  <si>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</si>
  <si>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</si>
  <si>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</si>
  <si>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</si>
  <si>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</si>
  <si>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</si>
  <si>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</si>
  <si>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</si>
  <si>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</si>
  <si>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</si>
  <si>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</si>
  <si>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</si>
  <si>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</si>
  <si>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</si>
  <si>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OBJETIVOS PDD</t>
  </si>
  <si>
    <t>METAS PDD</t>
  </si>
  <si>
    <t>PROYECTO</t>
  </si>
  <si>
    <t>Cod Producto</t>
  </si>
  <si>
    <t>Producto PMR</t>
  </si>
  <si>
    <t xml:space="preserve">TIPO DE ANUALIZACIÓN </t>
  </si>
  <si>
    <t>Mujeres</t>
  </si>
  <si>
    <t xml:space="preserve">Creciente </t>
  </si>
  <si>
    <t>Infancia (Menor de 12 años)</t>
  </si>
  <si>
    <t xml:space="preserve">Discapacidad </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</si>
  <si>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</si>
  <si>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</si>
  <si>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</si>
  <si>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</si>
  <si>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</si>
  <si>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</si>
  <si>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</si>
  <si>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2. Bogotá confía en su bien-estar</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</si>
  <si>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</si>
  <si>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</si>
  <si>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</si>
  <si>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</si>
  <si>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</si>
  <si>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</si>
  <si>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Juventud (Entre 15 y 28 años)</t>
  </si>
  <si>
    <t>3. Bogotá confia en su potencial</t>
  </si>
  <si>
    <t>3.17. Formación para el trabajo y acceso a oportunidades educativas</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</si>
  <si>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</si>
  <si>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</si>
  <si>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</si>
  <si>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</si>
  <si>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Suma</t>
  </si>
  <si>
    <t>Adultez (Entre 29 y 59 años)</t>
  </si>
  <si>
    <t>5. Bogotá confía en su gobierno</t>
  </si>
  <si>
    <t>3.18. Ciencia, tecnología e innovación-CTel para desarrollar nuestro potencial y promover el de nuestros vecinos regionales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</si>
  <si>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</si>
  <si>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</si>
  <si>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</si>
  <si>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</si>
  <si>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</si>
  <si>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</si>
  <si>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8181 - Producción de Información sobre los derechos de las mujeres para potenciar la toma de decisiones en Bogotá D.C.</t>
  </si>
  <si>
    <t>10</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</si>
  <si>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</si>
  <si>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</si>
  <si>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</si>
  <si>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</si>
  <si>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</si>
  <si>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</si>
  <si>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</si>
  <si>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</si>
  <si>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</si>
  <si>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</si>
  <si>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</si>
  <si>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</si>
  <si>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Orientaciones</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</si>
  <si>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</si>
  <si>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</si>
  <si>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</si>
  <si>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</si>
  <si>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</si>
  <si>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</si>
  <si>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</si>
  <si>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</si>
  <si>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</si>
  <si>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</si>
  <si>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</si>
  <si>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</si>
  <si>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</si>
  <si>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</si>
  <si>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Porcentaje</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</si>
  <si>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</si>
  <si>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</si>
  <si>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</si>
  <si>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</si>
  <si>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</si>
  <si>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</si>
  <si>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</si>
  <si>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</si>
  <si>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</si>
  <si>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</si>
  <si>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</si>
  <si>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</si>
  <si>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</si>
  <si>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</si>
  <si>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</si>
  <si>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</si>
  <si>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</si>
  <si>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</si>
  <si>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</si>
  <si>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</si>
  <si>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</si>
  <si>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</si>
  <si>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</si>
  <si>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</si>
  <si>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</si>
  <si>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</si>
  <si>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</si>
  <si>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</si>
  <si>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</si>
  <si>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</si>
  <si>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La implementación y consolidación de la Agencia MUJ, ha posibilitado avanzar en garantizar una atención de urgencias y emergencias para casos de mujeres víctimas de violencia, acorde con los protocolos y procedimientos establecidos, con enfoque de género y de manera articulada con las demás agencias de la Línea 123 evitando así revictimización. Bajo este marco, a través de la móvil mujer, las mujeres cuentan con un recurso de respuesta oportuna en situaciones de riesgo de feminicidio permitiendo generar acciones rápidas de atención y protección. Asimismo, el abordaje psico-jurídico de la móvil mujer promueve en las mujeres la capacidad de toma de decisiones, así como la identificación de la situación de riesgo, y mecanismos de activación de rutas para salvaguardar su vida.</t>
  </si>
  <si>
    <t>Reporte Sofia Distrital</t>
  </si>
  <si>
    <t>La atención integral a mujeres que ingresaron al Sistema de Salud, específicamente en las 4 subredes públicas y en articulación con la red privada, buscando atención médica por hechos derivados de violencias en su contra, y que recibieron atención socio jurídica con enfoque de género de manera presencial y remota, lo que permitió facilitar su derecho al acceso efectivo de la administración de justicia y protección, mediante el acompañamiento de las profesionales en la activación de rutas.  
La asistencia técnica legal, sensibilizaciones y capacitaciones brindadas al personal de salud, contribuyó a la de la atención prestada a las ciudadanas víctimas de violencia de género que acuden a los servicios de urgencias de las IPS Priorizadas.</t>
  </si>
  <si>
    <t xml:space="preserve">Todas las mujeres y sistemas familiares que ingresaron a Casas Refugio durante el período recibieron acogida y atención integral e ininterrumpida a través de acompañamiento psicosocial y la orientación, asesoría y/o representación jurídica, así como el apoyo de las áreas de pedagogía, trabajo social, primeros auxilios y nutrición a través de atención individual, familiar y acciones colectivas, de acuerdo con la Modelo de acogida y acorde con sus necesidades y condiciones. </t>
  </si>
  <si>
    <t>Hacer seguimiento socio jurídico y psicosocial a las mujeres en riesgo de feminicidio, brindar acompañamiento psicosocial a las víctimas indirectas de feminicidio, e impulsar acciones interinstitucionales para la atención oportuna de las víctimas y la superación de barreras que limiten sus derechos permite prevenir la materialización del feminicidio y contribuir a la garantía del derecho de las mujeres a vivir libre de violencias.</t>
  </si>
  <si>
    <t xml:space="preserve">No se presentan retrasos. </t>
  </si>
  <si>
    <t>Durante este periodo no se registraron retrasos en la actividad.</t>
  </si>
  <si>
    <t>No aplica.</t>
  </si>
  <si>
    <t xml:space="preserve"> - </t>
  </si>
  <si>
    <t xml:space="preserve"> -     </t>
  </si>
  <si>
    <t>Durante el mes de noviembre de 2024 se dio cumplimiento a la operación de la Estrategia Casa Refugio a través del funcionamiento de 6 casas, 4 en Modelo Tradicional, 1 en Modelo intermedio y 1 en Modelo Rural; garantizando la implementación de estos servicios de acogida y atención para mujeres víctimas de violencia y su sistema familiar dependiente y para víctimas del conflicto armado remitidas por las autoridades competentes, de manera ininterrumpida y cumpliendo los estándares propuestos por la Secretaría Distrital de la Mujer.
Las Casas del Modelo Tradicional estuvieron disponibles para las ciudadanas que contaban con una medida de protección emitida por las autoridades competentes, brindando atención interdisciplinar por profesionales en las área de psicología, jurídica, trabajo social, pedagogía, enfermería y nutrición.
Desdel Modelo Intermedio se brindó atención a las mujeres víctimas de violencia (y su sistema familiar dependiente) remitidas por los equipos de atención de la SDMujer, que no contaban con una medida de protección. Se ofreció acompañamiento psicosocial y asesoría jurídica enfocada en restablecimiento de derechos, rutas de denuncia y trámite de una medida de protección. 
En la Casa Refugio de la Modelo Rural se acogieron mujeres rurales y campesinas víctimas de violencias, junto con sus familiares dependientes, quienes fueron remitidas por las autoridades competentes y los equipos de atención de la SDMujer. Allí se brindaron los servicios con énfasis en el reconocimiento de la experiencia rural y campesina, el fortalecimiento de liderazgo comunitario y un enfoque territorial; y se desarrollaron procesos pedagógicos de producción agrícola, gestión ambiental y seguridad alimentaria.</t>
  </si>
  <si>
    <t>En los meses de julio a noviembre de 2024 se dio cumplimiento a la operación de la Estrategia Casa Refugio a través del funcionamiento de 6 casas, 4 en Modelo Tradicional, 1 en Modelo intermedio y 1 en Modelo Rural;  garantizando la implementación de estos servicios de acogida y atención para mujeres víctimas de violencia y su sistema familiar dependiente y para víctimas del conflicto armado remitidas por las autoridades competentes, de manera ininterrumpida y cumpliendo los estándares propuestos por la Secretaría Distrital de la Mujer. 
Las Casas del Modelo Tradicional estuvieron disponibles para las ciudadanas que contaban con una medida de protección emitida por las autoridades competentes, brindando intervención interdisciplinar por profesionales de derecho, psicología, pedagogía, trabajo social, enfermería y nutrición.
Desdel Modelo Intermedio se brindó atención a las mujeres víctimas de violencia (y su sistema familiar dependiente) remitidas por los equipos de atención de la SDMujer, que no contaban con una medida de protección. Se ofreció fortalecimiento psicosocial y asesoría jurídica enfocada en restablecimiento de derechos, rutas de denuncia y trámite de una medida de protección. 
En la Casa Refugio de la Modelo Rural se acogieron mujeres rurales y campesinas víctimas de violencias, junto con sus familiares dependientes, quienes fueron remitidas por las autoridades competentes y los equipos de atención de la SDMujer. Allí se brindaron los servicios con énfasis en el reconocimiento de la experiencia rural y campesina, el fortalecimiento de liderazgo comunitario y un enfoque territorial; y se desarrollaron procesos pedagógicos de producción agrícola, gestión ambiental y seguridad alimentaria.</t>
  </si>
  <si>
    <t>Logros: Durante el mes de noviembre se llevaron a cabo 60 reuniones de apoyo a la supervisión administrativa, financiera y contable con los operadores de las 6 Casas Refugio que operaron durante el mes, sobre temas como: revisión de insumos, inventario y gastos; seguimiento y cierre de informes presentados; expedientes de las ciudadanas; y verificación del cumplimiento de obligaciones contractuales, garantizando la prestación del servicio.
En el periodo de julio a noviembre de 2024 se llevaron a cabo 281   reuniones de apoyo a la supervisión administrativa, financiera y contable, incluyendo la supervisión del cumplimiento de las obligaciones generales y específicas de los operadores de las Casas Refugio durante el proceso de atención que se brinda a las mujeres acogidas, garantizando la prestación del servicio de las Casas que funcionaron en este período.
Beneficios: La continuidad de las acciones de la supervisión del componente administrativo, financiero y contable de los contratos de operación de las Casas Refugio, se aporta a garantizar la correcta ejecución de los procesos de acogida de las mujeres víctimas de violencia y sus sistemas familiares. 
No se presentaron retrasos.</t>
  </si>
  <si>
    <t>Logros: Durante el mes de noviembre se realizaron 40 reuniones de supervisión técnica en las 6 Casas Refugio que operaron durante el mes, las cuales estuvieron relacionadas con la supervisión y fortalecimiento técnico de las áreas de atención, siendo 7 de gestión en salud, 6 del área jurídica, 8 de trabajo social, 5 de pedagogía, 5 de nutrición y 5 de psicología; al igual que se desarrollaron 4 actividades sobre la revisión del proceso de atención que se brinda a las mujeres acogidas y lineamientos. 
En el periodo de julio a noviembre de 2024 se desarrollaron 208 reuniones del componente técnico de las 6 Casas Refugio que operaron en este periodo, relacionadas con la supervisión general de las áreas de atención de primeros auxilios, jurídica, trabajo social, nutrición, pedagogía y psicología, al igual que actividades de fortalecimiento técnico del proceso de atención que se brinda a las mujeres acogidas, asegurando la continuidad de la supervisión técnica de las Casas Refugio.
Beneficios: La orientación técnica a los operadores de las Casas Refugio, desde las diferentes áreas de atención aportó a la correcta ejecución de los contratos de operación, garantizando la prestación del servicio integral y de calidad para las mujeres, sus hijos e hijas con énfasis en las características y particularidades de cada Modelo de atención y acogida. 
No se presentaron retrasos.</t>
  </si>
  <si>
    <t>Logros: Durante el mes de noviembre se realizaron 3 reuniones de supervisión técnica durante las cuales se brindaron lineamientos técnicos para la implementación del enfoque diferencial.
En el periodo de julio a noviembre de 2024 se desarrollaron 18 reuniones relacionadas con el componente técnico para la implementación del enfoque diferencial en las Casas Refugio que operaron en este periodo, asegurando el fortalecimiento técnico del proceso de atención que se brinda a las mujeres acogidas en el marco de la supervisión técnica de las Casas Refugio.
Beneficios: Las orientaciones técnicas para una atención con enfoque diferencial que se encuentra consignada en el "Protocolo de ingreso, permanencia y egreso" y las Guías del modelo de atención rural e intermedio, brindaron los lineamientos para la operación de las Casas Refugio aportando a la correcta ejecución de los contratos de operación y garantizando la prestación del servicio de manera a todas las personas acogidas permanente y de acuerdo con la necesidad de cada caso.
No se presentaron retrasos.</t>
  </si>
  <si>
    <t>Logros: Durante el mes de noviembre se realizaron 40 reuniones de supervisión técnica en las 6 Casas Refugio que operaron durante el mes, las cuales estuvieron relacionadas con la supervisión y fortalecimiento técnico de las áreas de atención, la revisión del proceso de atención que se brinda a las mujeres acogidas y lineamientos técnicos.
En los meses de julio a noviembre de 2024 se desarrollaron 208 reuniones relacionadas con el componente técnico de las 6 Casas Refugio que operaron en este periodo, relacionadas con la supervisión general de las áreas de atención, actividades de fortalecimiento técnico del proceso de atención que se brinda a las mujeres acogidas y lineamientos técnicos para la implementación del enfoque diferencial, asegurando la continuidad de la supervisión técnica de las Casas Refugio.
Beneficios: La orientación técnica a los operadores de las Casas Refugio, desde las diferentes áreas de atención y de manera transversal, aportó a la correcta ejecución de los contratos de operación, garantizando la prestación del servicio integral y de calidad para las mujeres y sus hijos e hijas con énfasis en las características y particularidades de cada Modelo de atención. Las orientaciones técnicas para una atención con enfoque diferencial  permitieron brindar una atención de acuerdo con la necesidad de cada caso, aportando a la correcta prestación del servicio integral a todas las personas acogidas. 
No se presentaron retrasos.</t>
  </si>
  <si>
    <t xml:space="preserve">Con corte al mes de noviembre se dio cumplimiento a la operación de la Estrategia Casas Refugio a través del funcionamiento de 6 casas, 4 en el Modelo de Atención Tradicional, 1 del Modelo Intermedio y 1 de la Modelo Rural. </t>
  </si>
  <si>
    <t>En los meses de julio a noviembre de 2024 se dio cumplimiento a la operación de la Estrategia Casas Refugio a través del funcionamiento de 6 casas, 4 en la Modelo de Atención Tradicional, 1 del Modelo Intermedio y 1 de la Modelo Rural.</t>
  </si>
  <si>
    <t xml:space="preserve">Durante el mes de noviembre ingresaron un total de 101 personas nuevas en las Casas Refugio, de las cuales 47 fueron mujeres adultas víctimas de violencia y 54 niños, niñas, adolescentes de sus sistemas familiares dependientes. </t>
  </si>
  <si>
    <t xml:space="preserve">En los meses de julio a noviembre de 2024 ingresaron un total de 495 personas nuevas en las Casas Refugio, de las cuales 239 fueron mujeres adultas víctimas de violencia y 256 niños, niñas, adolescentes de sus sistemas familiares dependientes. </t>
  </si>
  <si>
    <t>Durante el mes de noviembre se llevaron a cabo 60 reuniones de apoyo a la supervisión administrativa, financiera y contable con los operadores de las 6 Casas Refugio que operaron durante el mes, sobre temas como: revisión de insumos, inventario y gastos; seguimiento y cierres de informes presentados; y verificación del cumplimiento de obligaciones contractuales.</t>
  </si>
  <si>
    <t>En los meses de julio a noviembre de 2024 se llevaron a cabo 281  reuniones de apoyo a la supervisión administrativa, financiera y contable con los operadores de las 6 Casas Refugio que operaron durante el mes, sobre temas como: revisión de insumos, inventario y gastos; seguimiento y cierres de informes presentados; y verificación del cumplimiento de obligaciones contractuales.</t>
  </si>
  <si>
    <t>Durante el mes de noviembre se realizaron 40 reuniones de supervisión técnica en las 6 Casas Refugio que operaron durante el mes, las cuales estuvieron relacionadas  con la supervisión general de las áreas de atención de primeros auxilios, jurídica, trabajo social, nutrición, pedagogía y psicología, sí como actividades de revisión del proceso de atención que se brinda a las mujeres acogidas y lineamientos.</t>
  </si>
  <si>
    <t xml:space="preserve">En los meses de julio a noviembre de 2024 se realizaron 208 reuniones de supervisión técnica en las 6 Casas Refugio que operaron durante el mes, las cuales estuvieron relacionadas  con la supervisión general de las áreas de atención de primeros auxilios, jurídica, trabajo social, nutrición, pedagogía y psicología, sí como actividades de revisión del proceso de atención que se brinda a las mujeres acogidas y lineamientos.
</t>
  </si>
  <si>
    <t>Durante el mes de noviembre se realizaron 3 reuniones de supervisión técnica durante las cuales se brindaron lineamientos técnicos para la implementación del enfoque diferencial.</t>
  </si>
  <si>
    <t>Durante el mes de noviembre se realizaron 40 reuniones de supervisión técnica en las 6 Casas Refugio que operaron durante el mes, las cuales estuvieron relacionadas con la supervisión y fortalecimiento técnico de las áreas de atención, la revisión del proceso de atención que se brinda a las mujeres acogidas y lineamientos de enfoque diferencial.</t>
  </si>
  <si>
    <t>En los meses de julio a noviembre de 2024 se desarrollaron 208 reuniones relacionadas con el componente técnico de las 6 Casas Refugio que operaron en este periodo, relacionadas con la supervisión general de las áreas de atención, actividades de fortalecimiento técnico del proceso de atención que se brinda a las mujeres acogidas y lineamientos técnicos para la implementación del enfoque diferencial, asegurando la continuidad de la supervisión técnica de las Casas Refugio.</t>
  </si>
  <si>
    <t>Durante el mes de noviembre se recibieron 51 solicitudes de cupo en el correo institucional de Casas Refugio, reportadas por los equipos de atención de la Secretaría Distrital de la Mujer y por las demás entidades que remiten mujeres victimas de violencia.</t>
  </si>
  <si>
    <t xml:space="preserve">Durante el mes de noviembre se aceptaron y se realizaron los trámites de ingreso para 45 solicitudes de cupo de mujeres víctimas de violencia que fueron recibidas en el correo institucional de Casas Refugio, al evidenciar que cumplían con los criterios de ingreso. </t>
  </si>
  <si>
    <t xml:space="preserve">En los meses de julio a noviembre de 2024 se aceptaron y se realizaron los trámites de ingreso para 233 solicitudes de cupo de mujeres víctimas de violencia que fueron recibidas en el correo institucional de Casas Refugio, al evidenciar que cumplían con los criterios de ingreso. </t>
  </si>
  <si>
    <t>En el mes de noviembre se acogieron un total de 69 personas nuevas en el Modelo Tradicional de las Casas Refugio, de las cuales 31 fueron mujeres adultas víctimas de violencia y 38 niños, niñas y adolescentes.</t>
  </si>
  <si>
    <t>En los meses de julio a noviembre de 2024 se acogieron un total de 331 personas nuevas en el Modelo Tradicional de las Casas Refugio, de las cuales 162 fueron mujeres adultas víctimas de violencia y 169 niños, niñas, adolescentes y personas de su sistema familiar dependiente.</t>
  </si>
  <si>
    <t>En el mes de noviembre se acogieron un total de 21 personas nuevas en el Modelo Intermedio de las Casas Refugio, de las cuales 12 fueron mujeres adultas víctimas de violencia y 9 niños, niñas y adolescentes.</t>
  </si>
  <si>
    <t>En los meses de julio a noviembre de 2024 se acogieron un total de 122 personas nuevas en el Modelo Intermedio de las Casas Refugio, de las cuales 59 fueron mujeres adultas víctimas de violencia y 63 niños, niñas y adolescentes.</t>
  </si>
  <si>
    <t>En el mes de noviembre se acogieron un total de 11 personas nuevas en el Modelo Rural de las Casas Refugio, de las cuales 4 fueron mujeres adultas víctimas de violencia y 7 niños, niñas y adolescentes.</t>
  </si>
  <si>
    <t>En los meses de julio a noviembre de 2024 se acogieron un total de 42 persona nueva en el Modelo Rural de las Casas Refugio, que correponde a 18 mujeres adulta víctima de violencia y 24 niños, niñas y adolescentes.</t>
  </si>
  <si>
    <t xml:space="preserve">De acuerdo con los datos arrojados por el Simisional 2.0, así como los datos que suministró la Dirección de Gestión de Conocimiento en cuanto a la matriz de efectividad proporcionada, durante el mes de noviembre se realizaron 3.500 atenciones efectivas a través de la Línea Púrpura Distrital "Mujeres que escuchan mujeres" </t>
  </si>
  <si>
    <t xml:space="preserve">De acuerdo con los datos arrojados por el Simisional 2.0, así como los datos que suministró la Dirección de Gestión de Conocimiento en cuanto a la matriz de efectividad proporcionada, con corte al mes de noviembre se realizaron  17.978 atenciones efectivas a través de la Línea Púrpura Distrital "Mujeres que Escuchan Mujeres". . </t>
  </si>
  <si>
    <r>
      <t xml:space="preserve">Logros: De acuerdo con los registros del Simisional 2.0. 
Durante el mes de noviembre se realizaron un total de 3.220 intervenciones de las cuales 602 fue atención psicosocial, 38 intervención en crisis, 209 orientación e información general, 577 orientaciones en rutas de atención, 10 orientación en salud, 258 orientaciónes jurídicas, 6 primeros auxilios psicológicos y 1520 otras intervenciones; a mujeres de acuerdo con las necesidades y demandas,  así como los hechos victimizantes. 
Nota: Una atención brindada puede tener más de un tipo de intervención.
</t>
    </r>
    <r>
      <rPr>
        <sz val="11"/>
        <color rgb="FFFF0000"/>
        <rFont val="Arial"/>
        <family val="2"/>
      </rPr>
      <t xml:space="preserve">
</t>
    </r>
    <r>
      <rPr>
        <sz val="11"/>
        <rFont val="Arial"/>
        <family val="2"/>
      </rPr>
      <t>Con corte al mes de noviembre se realizaron un total de 17017  intervenciones de las cuales: 3.222 fueron atención psicosocial, 221 intervención en crisis, 1220 orientación e información general, 3.072 orientaciones en rutas de atención, 67 orientación en salud, 1.504 orientaciónes jurídicas, 45 primeros auxilios psicológicos y 7.666 otras intervenciones;  a mujeres de acuerdo con las necesidades y demandas,  así como los hechos victimizantes. 
Nota: Una atención brindada puede tener más de un tipo de intervención.
Beneficios: En el marco de estas orientaciones se sensibilizó a terceras personas que se comunicaron para alertar situaciones de violencias contra otras mujeres, abordando competencias institucionales para la atención frente al ciclo de violencias y la importancia de las redes de apoyo. Asimismo, se dieron a conocer los procedimientos ante las entidades competentes con respecto a las medidas de protección y trámites para iniciar proceso de denuncia, ante las entidades competentes como Comisarías de Familia y FGN</t>
    </r>
  </si>
  <si>
    <t>Logros: De acuerdo con los registros del Simisional 2.0. 
Durante el mes de noviembre se realizaron un total de 1308 seguimientos, de estos  917 fueron seguimientos efectivos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391 corresponden a seguimientos fallidos (seguimientos de Bogotá, Alertantes y canal WhatsApp)
Durante el mes de noviembre se realizaron un total de 6.571 seguimientos, de estos  4.864 fueron seguimientos efectivos en casos de mujeres en posible riesgo de feminicidio, mujeres que solicitaron información sobre la Interrupción Voluntaria del Embarazo y casos de mujeres que se volvieron a comunicar manifestado interés en socializar avances y/o dificultades frente a sus procesos.  Los restantes, 1.707 corresponden a seguimientos fallidos. (seguimientos de Bogotá, Alertantes y canal WhatsApp)
Beneficios:  Los seguimientos realizados a través de la Línea Púrpura Distrital "Mujeres que Escuchan Mujeres" permitieron identificar los avances y dificultades que enfrentan las mujeres en la dinamización de las rutas de atención, así como minimizar los impactos psicosociales generados por los procesos administrativos o penales de exigibilidad de sus derechos.</t>
  </si>
  <si>
    <t xml:space="preserve">Durante el mes de noviembre se realizaron 3.500 atenciones efectivas a través de la Línea Púrpura Distrital "Mujeres que escuchan mujeres" </t>
  </si>
  <si>
    <t xml:space="preserve">Con corte al mes de noviembre se realizaron  17.978 atenciones efectivas a través de la Línea Púrpura Distrital "Mujeres que Escuchan Mujeres". </t>
  </si>
  <si>
    <t>Durante el mes de noviembre se realizaron un total de 3.220 intervenciones de las cuales 602 fue atención psicosocial, 38 intervención en crisis, 209 orientación e información general, 577 orientaciones en rutas de atención, 10 orientación en salud, 258 orientaciónes jurídicas, 6 primeros auxilios psicológicos y 1520 otras intervenciones; a mujeres de acuerdo con las necesidades y demandas,  así como los hechos victimizantes. 
Nota: Una atención brindada puede tener más de un tipo de intervención</t>
  </si>
  <si>
    <t>Con corte al mes de noviembre se realizaron un total de 17017  intervenciones de las cuales: 3.222 fueron atención psicosocial, 221 intervención en crisis, 1220 orientación e información general, 3.072 orientaciones en rutas de atención, 67 orientación en salud, 1.504 orientaciónes jurídicas, 45 primeros auxilios psicológicos y 7.666 otras intervenciones;  a mujeres de acuerdo con las necesidades y demandas,  así como los hechos victimizantes. 
Nota: Una atención brindada puede tener más de un tipo de intervención</t>
  </si>
  <si>
    <t xml:space="preserve">Durante el mes de noviembre se realizaron un total de 917 seguimientos efectivos en casos de mujeres en posible riesgo de feminicidio, mujeres que solicitaron información sobre la Interrupción Voluntaria del Embarazo y casos de mujeres que se volvieron a comunicar manifestado interés en socializar avances y/o dificultades frente a sus procesos.  (seguimientos de Bogotá, Alertantes y canal WhatsApp)
</t>
  </si>
  <si>
    <t>Durante el mes de noviembre se realizaron un total de 765 seguimientos (efectivos + fallidos) a mujeres desde la Línea Púrpura Distrital.</t>
  </si>
  <si>
    <t>Con corte al mes de noviembre se realizaron un total de 3757 seguimientos (efectivos + fallidos) a mujeres desde la Línea Púrpura Distrital.</t>
  </si>
  <si>
    <t xml:space="preserve">De acuerdo con los registros del Simisional 2.0. Durante el mes de noviembre se recepcionaron y gestionaron 110 incidentes con código de tipificación 204-Tentativa de Feminicidio priorizado para la atención en urgencia/emergencia a través de la móvil mujer de la AgenciaMuj bajo un esquema de duplas psico jurídicas. Asimismo se realizaron 61 orientaciones psico-jurídicas efectivas  y se gestionaron 49 incidentes como intento fallido de contacto. Adicionalmente, se retomó el balance de la móvil mujer en los espacios de reunión entre la AgenciaMuj y C4, desarrollandose 8 espacios. </t>
  </si>
  <si>
    <t>De acuerdo con los registros del Simisional 2.0. Con corte a noviembre se recepcionaron y gestionaron 760  incidentes con código de tipificación 204-Tentativa de Feminicidio priorizado para la atención en urgencia/emergencia a través de la móvil mujer de la AgenciaMuj bajo un esquema de duplas psico jurídicas. De estos incidentes 393 incidentes fueron orientaciones psico-jurídicas efectivas y 367 fueron casos gestionados con Contacto Inicial fallido.</t>
  </si>
  <si>
    <t>Logros: De acuerdo con los registros del Simisional 2.0. En el mes de noviembre fueron contestados, analizados o gestionados 768 incidentes por la AgenciaMuj de los códigos de tipificación priorizados. 
De estos, 229  incidentes fueron no procedentes (incluye el estado No procedente y Sin información), 608 fueron direccionados a equipos de la SDMujer para atención post-evento y en emergencia. Se desarrollaron 8 espacios de construcción y articulación conjunta con el C4, en el cual se adelantó seguimiento a la operación con el fin de fortalecer la respuesta de gestión y atención de los incidentes. Entre los temas trabajados se retomó: Plan de trabajo semanal, reuniones semanales de seguimiento y monitoreo la transferencia de voz por parte de la AgenciaMUJ (Cod. 611). Adicionalmente, se enviaron vía correo alertas para promover y articular en la atención de diferentes incidentes, solicitudes con relación al equipo, notificaciones de errores de asociación y necesidades de herramientas de PremierOne. 
Con corte al mes de noviembre de los 4.356 incidentes gestionados, atendidos y recepcionados por transferencia de voz por la AgenciaMuj, 3.081 fueron direccionados a equipos de la Secretaría Distrital de la Mujer para atención post-evento y en urgencia-emergencia a través de la móvil mujer, recurso de despacho de la AgenciaMuj. 
Beneficios: El abordaje psico-jurídico de la móvil mujer promueve el apoyo inmediato en territorio para las mujeres víctimas de violencia en el Distrito, mediante una atención coordinada entre las agencias que componen el número de emergencias 123, lo cual ha posibilitado la estabilización inicial mujer, la identificación de su red de apoyo y la canalización inmediata a la ruta de atención requerida de acuerdo a sus necesidades. 
No se presentaron retrasos.</t>
  </si>
  <si>
    <t>https://secretariadistritald-my.sharepoint.com/:x:/g/personal/cvillareal_sdmujer_gov_co/EYVVoS9m3fNDlWqKoL5mHqQBjkeAyS9u3lXxxW4eFE42lQ?e=vwXyXa</t>
  </si>
  <si>
    <t>Logros: De acuerdo con los registros del Simisional 2.0. Durante el mes de noviembre se recepcionaron y gestionaron 110 incidentes con código de tipificación 204-Tentativa de Feminicidio priorizado para la atención en urgencia/emergencia a través de la móvil mujer de la AgenciaMuj bajo un esquema de duplas psico jurídicas. 
De estos, se realizaron 61 orientaciones psico-jurídicas efectivas  y se gestionaron 49 incidentes como intento fallido de contacto. Adicionalmente, se retomó el balance de la móvil mujer en los espacios de reunión entre la AgenciaMuj y C4, desarrollandose 8 espacios. 
Con corte al mes de noviembre se recepcionaron y gestionaron 760  incidentes con código de tipificación 204-Tentativa de Feminicidio priorizado para la atención en urgencia/emergencia a través de la móvil mujer de la AgenciaMuj bajo un esquema de duplas psico jurídicas. De estos incidentes 393 incidentes fueron orientaciones psico-jurídicas efectivas y 367 fueron casos gestionados con Contacto Inicial fallido.
Beneficios: El abordaje psico-jurídico de la móvil mujer promueve el apoyo inmediato en territorio para las mujeres víctimas de violencia en el distrito, mediante una atención coordinada entre las agencias que componen el número de emergencias 123,  lo cual ha posibilitado la estabilización inicial mujer, la identificación de su red de apoyo y  la canalización inmediata a la ruta de atención requerida  de acuerdo a sus necesidades. Asimismo, contar con la capacidad móvil facilita y acerca a la mujer a la activación de la ruta de atención (protección –justicia) o a un lugar seguro para garantizar su derecho a vivir una vida libre de violencias.  
No se presentaron retrasos</t>
  </si>
  <si>
    <t>https://secretariadistritald-my.sharepoint.com/:x:/g/personal/cvillareal_sdmujer_gov_co/ERVoKeDDfMRLqFbNPrh4w9ABBKLA8b0Z2ASrm1EdGHGvHA?e=rdf9ic</t>
  </si>
  <si>
    <t>Durante el mes de noviembre fueron contestados, analizados o gestionados 768 incidentes recepcionados por la AgenciaMuj de los códigos de tipificación priorizados.</t>
  </si>
  <si>
    <t xml:space="preserve">Con corte al mes de noviembre fueron contestados, analizados o gestionados 4.356 incidentes recepcionados  por la AgenciaMuj de los códigos de tipificación priorizados. </t>
  </si>
  <si>
    <t>Durante el mes noviembre de los 768 incidentes contestados, gestionados y analizados por la AgenciaMuj,  539 fueron direccionados a equipos de la Secretaría Distrital de la Mujer para atención post-evento y en urgencia-emergencia a través de la móvil mujer, recurso de despacho de la AgenciaMuj.</t>
  </si>
  <si>
    <t xml:space="preserve">Con corte al mes de noviembre de los 4.356 incidentes contestados, gestionados y analizados, 3.081 fueron direccionados a equipos de la Secretaría Distrital de la Mujer para atención post-evento y en urgencia-emergencia a través de la móvil mujer, recurso de despacho de la AgenciaMuj. </t>
  </si>
  <si>
    <t>Durante el mes de noviembre se recepcionaron y gestionaron 110 incidentes con código de tipificación 204-Tentativa de Feminicidio priorizado para la atención en urgencia/emergencia a través de la móvil mujer de la AgenciaMuj bajo un esquema de duplas psico jurídicas.</t>
  </si>
  <si>
    <t>Con corte al mes de noviembre de 2024 se recepcionaron y gestionaron 760 incidentes con código de tipificación 204-Tentativa de Feminicidio priorizado para la atención en urgencia/emergencia a través de la móvil mujer de la AgenciaMuj bajo un esquema de duplas psico jurídicas.</t>
  </si>
  <si>
    <t>Durante el mes de noviemnbre se realizaron 61 orientaciones psico-jurídicas efectivas por parte de la móvil mujer de la AgenciaMuj</t>
  </si>
  <si>
    <t>Con corte al mes de noviembre de 2024 se realizaron 393 orientaciones psico-jurídicas efectivaspor parte de la móvil mujer de la AgenciaMuj</t>
  </si>
  <si>
    <t>Durante el mes de noviembre se gestionaron 49 incidentes como intento fallido de contacto, en el marco de la atención de la móvil mujer de la AgenciaMuj.</t>
  </si>
  <si>
    <t>Con corte al mes de noviembre se gestionaron 367 incidentes como intento fallido de contacto en el marco de la atención de la móvil mujer de la AgenciaMuj</t>
  </si>
  <si>
    <t>De acuerdo con los registros del Simisional 2.0. Durante el mes de noviembre de 2024, las Duplas de Atención Psicosocial realizaron un total de 242 atenciones, de las cuales 78 corresponden a primeras atenciones y 164 a seguimientos efectivos. El proceso de orientación, atención y acompañamiento psicosocial facilitado por las profesionales aportó al reconocimiento de las violencias y a la garantía del derecho de las mujeres a una vida libre de las mismas. 
Lo anterior tomando como base la información consolidada que se encuentra disponible en el aplicativo Simisional 2.0.</t>
  </si>
  <si>
    <t xml:space="preserve">En el marco de la gestión para la atención, durante el mes de noviembre se presentaron situaciones de imposibilidad de contacto por primera vez y registros de seguimientos fallidos, que se deben al incumplimiento de los acuerdos de corresponsabilidad y/o  falta de voluntad por parte de las ciudadanas para iniciar el proceso de atención y/o continuar con el acompañamiento. De manera permanente las profesionales trabajan en  en el fortalecimiento de los mensajes y la comunicación a través de otros medios como mensajes de texto, WhatsApp y correo eléctronico.
</t>
  </si>
  <si>
    <r>
      <t xml:space="preserve">Logros: De acuerdo con los registros del Simisional 2.0. Durante el mes de noviembre de 2024, las profesionales  de las Duplas de Atención Psicosocial realizaron un total de 164 seguimientos </t>
    </r>
    <r>
      <rPr>
        <b/>
        <sz val="11"/>
        <rFont val="Arial"/>
        <family val="2"/>
      </rPr>
      <t xml:space="preserve">efectivos </t>
    </r>
    <r>
      <rPr>
        <sz val="11"/>
        <rFont val="Arial"/>
        <family val="2"/>
      </rPr>
      <t>que permitieron dar continuidad al plan de acompañamiento psicosocial identificado y proyectado en cada caso de acuerdo con las necesidades de las mujeres. Lo anterior tomando como base la información consolidada que se encuentra disponible en el aplicativo Simisional 2.0.
En este sentido los seguimientos permitieron conocer el contexto actual de las mujeres, concertar citas para el acompañamiento y dar contuinidad al plan de acción construido con cada ciudadana. Es importante mencionar que, la cifra de seguimientos incluye también, el registro de gestiones como la concertación de la sesión psicosocial. 
De julio a noviembre de 2024, las profesionales  de las Duplas de Atención Psicosocial realizaron un total de 634 que han permitido la  continuidad del plan de acompañamiento psicosocial identificado y proyectado en cada caso de acuerdo con las necesidades de las mujeres. Lo anterior tomando como base la información consolidada que se encuentra disponible en el aplicativo Simisional 2.0.
Beneficios: A través de los seguimientos se conoció la situación de las mujeres y con base en ello se determinó el plan de acción y las acciones prioritarias necesarias en cada caso.
Retrasos: En el marco de la gestión para la atención, se reporta una cifra considerable de seguimientos fallidos que se deben al incumplimiento de los acuerdos de corresponsabilidad y/o  falta de voluntad por parte de las ciudadanas para continuar con el acompañamiento. De manera permanente las profesionales trabajan en  en el fortalecimiento de los mensajes y la comunicación a través de otros medios como mensajes de texto, WhatsApp y correo eléctronico.</t>
    </r>
  </si>
  <si>
    <t xml:space="preserve">De acuerdo con los registros del Simisional 2.0. Durante el mes de noviembre de 2024, las Duplas de Atención Psicosocial realizaron un total de 242 atenciones, de las cuales 78 corresponden a primeras atenciones y 164 a seguimientos efectivos. Lo anterior tomando como base la información consolidada que se encuentra disponible en el aplicativo Simisional 2.0.
</t>
  </si>
  <si>
    <t xml:space="preserve">
De julio a noviembre de 2024, las Duplas de Atención Psicosocial realizaron un total de 917 atenciones, de las cuales 283 corresponden a primeras atenciones y 634 a seguimientos gestionados. El proceso de orientación, atención y acompañamiento psicosocial facilitado por las profesionales aportó al reconocimiento de las violencias y a la garantía del derecho de las mujeres a una vida libre de las mismas. Lo anterior tomando como base la información consolidada que se encuentra disponible en el aplicativo Simisional 2.0.</t>
  </si>
  <si>
    <t>De acuerdo con los registros del Simisional 2.0. En el mes de noviembre se brindaron 136 atenciones psico-jurídicas en dupla a mujeres víctimas de violencias en el espacio y el transporte público, de las cuales 49 fueron nuevas atenciones y 87 fueron seguimientos efectivos. Dichas atenciones incluyeron primeros acercamientos, orientaciones y seguimientos a los casos de mujeres que requirieron acompañamiento integral.
Lo anterior con base en la información consolidada que se encuentra disponible en el aplicativo Simisional 2.0.
Así mismo, en el marco de la asistencia técnica para el fortalecimiento de las capacidades del sector transporte, con base en el  protocolo de prevención, atención y sanción de las violencias contra las mujeres en el espacio y transporte público se realizaron 4 espacios de articulación interinstitucional con entidades con competencia en la prevención, atención y sanción de violencias en el espacio y transporte público.</t>
  </si>
  <si>
    <t>De acuerdo con los registros del Simisional 2.0.  Entre los meses de julio a noviembre se brindaron 580 atenciones psico-jurídicas en dupla a mujeres víctimas de violencias en el espacio y el transporte público, de las cuales 156 fueron nuevas atenciones y 424 seguimientos efectivos. Dichas atenciones incluyeron primeros acercamientos, orientaciones y seguimientos a los casos de mujeres que requirieron acompañamiento integral.
Lo anterior con base en la información consolidada que se encuentra disponible en el aplicativo Simisional 2.0.
Así mismo, en el marco de la asistencia técnica para el fortalecimiento de las capacidades del sector transporte, con base en el  protocolo de prevención, atención y sanción de las violencias contra las mujeres en el espacio y transporte público se realizaron 24 espacios de articulación interinstitucional con entidades con competencia en la prevención, atención y sanción de violencias en el espacio y transporte público.</t>
  </si>
  <si>
    <t>Logros: De acuerdo con los registros del Simisional 2.0. en el mes de noviembre se brindaron 136 atenciones psico-jurídicas en dupla a mujeres víctimas de violencias en el espacio y el transporte público, de las cuales 49 fueron nuevas atenciones y 87 seguimientos efectivos. Lo anterior tomando como base la información consolidada que se encuentra disponible en el aplicativo Simisional 2.0.
Dichas atenciones incluyeron primeros acercamientos, orientaciones y seguimientos a los casos de mujeres que requirieron acompañamiento integral.
Con corte al mes de noviembre las Duplas Psico-Jurídicas han realizado un total de 580 atenciones psico-jurídicas en dupla a mujeres víctimas de violencias en el espacio y el transporte público, de las cuales 156 fueron primeras atenciones y 424 seguimientos efectivos.
Beneficios: A través de las atenciones brindadas, se facilitaron espacios de orientación y atención psicojurídica a mujeres víctimas de violencia en el espacio y transporte público, garantizando su derecho a una vida libre de violencias y acceso a la justicia.
No se presentaron retrasos</t>
  </si>
  <si>
    <t>https://secretariadistritald-my.sharepoint.com/:f:/g/personal/cvillareal_sdmujer_gov_co/Eilw98iTc15BgjrnogLmo8cBlPH8kXTzAft6zVwi9iDDpw?e=vMJyc9</t>
  </si>
  <si>
    <t>Logros: En noviembre, en el marco de la asistencia técnica para el fortalecimiento de las capacidades del sector transporte, con base en el protocolo de prevención, atención y sanción de las violencias contra las mujeres en el espacio y transporte público, se llevaron a cabo 4 espacios de articulación interinstitucional con entidades con competencia en la garantía del derecho de las mujeres a una vida libre de violencias:
(1) 051124 Participación en la sesión de sensibilización con el equipo de gestores sociales de TransMilenio. Durante esta actividad, se presentó un análisis sobre las violencias contra las mujeres y el acoso sexual, destacando los mensajes clave en el contexto de la conmemoración del 25N. Asimismo, se explicó el uso del código TM 26, una herramienta fundamental para reportar y atender casos de violencia sexual dentro del sistema de transporte público.
(2) 081124 Participación en la reunión de articulación con la empresa Metro de Bogotá, en la cual se exploraron diversas acciones conjuntas para fortalecer los procesos que adelanta la empresa. Estas acciones están orientadas a mitigar el impacto generado por el desarrollo de la obra y prevenir las violencias contra las mujeres en los entornos asociados al proyecto.
(3) 201124 Participación en la sesión de sensibilización con gestores sociales de TransMilenio. En esta oportunidad, se reforzó el conocimiento sobre las violencias contra las mujeres, el acoso sexual callejero y el uso del código TM 26. La actividad buscó fortalecer las capacidades del equipo para la atención y prevención de estas problemáticas, asegurando una respuesta más efectiva y sensibilizada en el sistema de transporte.
(4) 221124 Participación en la sesión de sensibilización con el equipo de Empresa Metro de Bogotá. Durante la sesión, se abordaron temas relacionados con las violencias contra las mujeres, con especial énfasis en el acoso sexual callejero. Además, se presentaron las estrategias implementadas para prevenir y eliminar estas formas de violencia.
Con corte al mes de noviembre se realizaron 24 asistencias técnicas para el fortalecimiento de las capacidades del sector transporte, con base en el protocolo de prevención, atención y sanción de las violencias contra las mujeres en el espacio y transporte público.
Beneficios: La dinamización de la articulación interinstitucional busca fortalecer la identificación y prevención de violencias contra las mujeres en el espacio y el transporte público.
No se presentaron retrasos</t>
  </si>
  <si>
    <t>En el mes de noviembre para el fortalecimiento de los componentes del Sistema SOFIA, se desarrollaron las siguientes acciones: 
- El fortalecimiento de las capacidades de 1,344 servidoras y servidores sobre el derecho de las mujeres a una vida libre de violencias.
- Participación en 11 espacios de articulación y coordinación de acciones estratégicas para la prevención, atención y sanción de las violencias contra las mujeres en el Distrito Capital.
- Realización de 9 espacios de asistencia técnica para el fortalecimiento de los componentes del Sistema SOFIA.
- Seguimiento a 27 acciones de activación de ruta y seguimientos efectivos de casos, en la implementación de las rutas de atención y protección para mujeres en riesgo o víctimas de los delitos de trata de personas y ataques con agentes químicos.</t>
  </si>
  <si>
    <t>Entre los meses de julio y noviembre para el fortalecimiento de los componentes del Sistema SOFIA, se desarrollaron las siguientes acciones: 
- El fortalecimiento de las capacidades de 4,592 servidoras y servidores sobre el derecho de las mujeres a una vida libre de violencias.
- Participación en 43 espacios de articulación y coordinación de acciones estratégicas para la prevención, atención y sanción de las violencias contra las mujeres en el Distrito Capital.
- Realización de 37 espacios de asistencia técnica para el fortalecimiento de los componentes del Sistema SOFIA.
- Seguimiento a 62 acciones de activación de ruta y seguimientos efectivos de casos, en la implementación de las rutas de atención y protección para mujeres en riesgo o víctimas de los delitos de trata de personas y ataques con agentes químicos.</t>
  </si>
  <si>
    <t>Logros: En noviembre a través del curso virtual "El derecho de las mujeres a una vida libre de violencias: Herramientas prácticas", se capacitaron 17 servidoras(es) y 8 ciudadanas(os) a través de los 4 módulos y las 9 unidades temáticas dispuestas. Así mismo, a partir de 80 jornadas de sensibilización sobre el derecho de las mujeres a una vida libre de violencia realizadas por los equipos de la Dirección de Eliminación de Violencias, se logró la participación de 1380 servidores/as, para un total de 1.743 servidores(as) formados(as).
Con corte al mes de noviembre se fortalecieron las capacidades de 4.991 servidores(as).
Beneficios: Se brindaron herramientas a la ciudadanía y a servidores/as públicos para el reconocimiento del derecho de las mujeres a una vida libre de violencias y los elementos y procedimientos para su garantía.
No se presentaron retrasos</t>
  </si>
  <si>
    <t>Logros: En el mes de noviembre se participó en 11 espacios de articulación y coordinación de acciones estratégicas para la prevención, atención y sanción de las violencias contra las mujeres en el Distrito Capital: 
(1) 011124 Articulación de acciones interinstitucionales con el equipo delegado de la Terminal de Transporte de Bogotá, con el fin de fortalecer las oportunidades de socialización de los emprendimientos de las mujeres y su autonomía económica.
(2) 081124 Articulación de acciones intrainstitucionales desde el Equipo de Prevención SOFIA Distrital con el Equipo de Transformaciones Culturales de la Subsecretaría de Cuidado y Políticas de Igualdad, con el fin de establecer las líneas de acción que se trabajan por parte de cada equipo en la prevención de violencias contra las mujeres en el Distrito.
(3) 081124 Articulación de acciones intrainstitucionales desde el Equipo de Prevención SOFIA Distrital, en el fortalecimiento de la línea técnica de la presentación de las sensibilizaciones sobre el derecho de las mujeres a una vida libre de violencias realizadas por el equipo.
(4) 121124 Participación en la reunión de seguimiento y retroalimentación a la metodología del evento programado para la conmemoración del 25N, en el marco de la articulación con la empresa Vanti.
(5) 181124 Articulación de acciones intrainstitucionales con la Estrategia de Autonomía Económica de la Subsecretaría de Cuidado y Políticas de Igualdad, para el fortalecimiento de la autonomía económica de mujeres acogidas en Casas Refugio.
(6) 211124 Articulación de acciones intrainstitucionales desde el Equipo de Prevención SOFIA Distrital con el Equipo de Transformaciones Culturales de la Subsecretaría de Cuidado y Políticas de Igualdad, con el fin de definir el acompañamiento al PMU programado, en el marco de las movilizaciones del 25N.
(7) 221124 Participación en la novena Mesa de Prevención del Comité Distrital de Lucha contra la trata de personas, espacio en el que se socializó la política pública de actividades sexuales pagadas, se presentó evaluación a la política pública de trata de personas e informe preliminar de las acciones desarrolladas en materia de prevención durante el 2024.
(8) 261124 Participación en la novena Mesa de Prevención del Comité Distrital de Lucha contra la trata de personas, con el fin de socializar la política pública de actividades sexuales pagadas y presentar la evaluación a la política pública de trata de personas y el informe preliminar de las acciones desarrolladas en materia de prevención durante el 2024.
(9) 261124 Articulación de acciones intrainstitucionales desde el equipo de prevención SOFIA Distrital, el Equipo SAAT y la Subsecretaría de Fortalecimiento de Capacidades y Oportunidades, para la planeación del evento de conmemoración del Día Distrital contra el Feminicidio 4D. 
(10) 291124 Participación en la séptima Mesa Técnica de asistencia y protección del Comité Distrital De Lucha Contra La Trata De Personas, espacio en el que se socializó por parte de la Secretaria de salud el acceso para el sistema de seguridad social y se realizó balance de dos casos que se encuentran activos en la ruta distrital.
(11) 291124 Participación en la Mesa técnica de Investigación y Judicialización del Comité Distrital De Lucha Contra La Trata De Personas, espacio en el que la Secretaría Distrital de Seguridad socializó el protocolo para la articulación interinstitucional en la identificación, investigación y manejo de información de posibles casos de trata de personas.
Con corte al mes de noviembre se participó en 43 espacios de articulación y coordinación de acciones estratégicas para la prevención, atención y sanción de las violencias contra las mujeres en el Distrito Capital. 
Beneficios: Las mujeres del Distrito Capital se benefician de la articulación de acciones estratégicas que promueven la prevención, atención y sanción de las violencias en su contra. 
No se presentaron retrasos.</t>
  </si>
  <si>
    <t>https://secretariadistritald-my.sharepoint.com/:f:/g/personal/cvillareal_sdmujer_gov_co/Eh4xvnXxpbNEuOYXxqDVXboBD74BjiF1ySLBpyLPRP48wQ?e=4XlH5p</t>
  </si>
  <si>
    <t>Logros: En noviembre en el marco de la asistencia técnica para el fortalecimiento de los componentes del Sistema SOFIA se llevaron a cabo 9 espacios de articulación entre entidades distritales:
(1) 011124 Sensibilización y fortalecimiento técnico a equipos territoriales de la Secretaria Distrital de Integración Social de la localidad de Candelaria acerca de los ataques con agentes químicos, sustancias inflamables y líquidos hirvientes ejercidos en contra de las mujeres, se exponen los conceptos básicos, caracterización de la ocurrencia de este tipo de violencia en Bogotá, derechos de las víctimas y ruta de atención.
(2) 061124 Asistencia técnica a la Secretaría Distrital de Desarrollo Económico en la planeación del Programa Bogotá 24/7, apoyando los temas referentes a la transversalización del derecho de las mujeres a una vida libre de violencias con la metodología propuesta.
(3) 061124 Sensibilización y fortalecimiento técnico a profesionales de la salud de la Fundación Santafé, acerca de los ataques con agentes químicos, sustancias inflamables y líquidos hirvientes ejercidos en contra de las mujeres, se exponen los conceptos básicos, caracterización de la ocurrencia de este tipo de violencia en Bogotá, derechos de las víctimas y ruta de atención
(4) 081124 Asistencia técnica a la Agencia Distrital para la Educación Superior, la Ciencia y la Tecnología – ATENEA, en el seguimiento y cumplimiento de las acciones concertadas en el Plan de Acción de la Mesa SOFIA 2024, referentes a la capacitación a las y los colaboradores de la entidad y a la socialización de las convocatorias de los programas de acceso a la educación superior para mujeres víctimas de violencia.
(5) 141124 Sensibilización y fortalecimiento dirigido a servidores/as y funcionarios/as que hacen parte del Consejo Local de Seguridad para las Mujeres de ciudad Bolívar, acerca de los ataques con agentes químicos, sustancias inflamables y líquidos hirvientes ejercidos en contra de las mujeres, se exponen los conceptos básicos, caracterización de la ocurrencia de este tipo de violencia en Bogotá, derechos de las víctimas y ruta de atención
(6) 191124 Asistencia técnica a los sectores y entidades adscritas del Distrito con competencia en la garantía del derecho de las mujeres a una vida libre de violencias, frente a la línea técnica, conceptual y grafica de la conmemoración del Día Internacional de la Eliminación de las violencias contra las mujeres 25N.
(7) 271124 Sensibilización sobre el derecho de las mujeres a una vida libre de violencias y el sentido de la conmemoración del 25N para la actual vigencia, dirigida a servidores y servidoras públicos de la Secretaría Distrital de Hábitat. 
(8) 281124 Asistencia técnica a la Secretaría Distrital de Gobierno en la revisión de la propuesta de medición de la violencia contra la mujer en el entorno futbolero, con el fin de transversalizar el derecho de las mujeres a una vida libre de violencias.
(9) 281124 Asistencia técnica a la Secretaría Distrital de Desarrollo Económico en la contextualización de sus entidades adscritas (IPES e IDT) frente al anexo de responsabilidad sectorial de la Resolución 473 de 2019, que se establece en el marco de la Mesa SOFIA.
Con corte al mes de noviembre se realizaron 37 asistencias técnicas para el desarrollo de acciones de fortalecimiento de los componentes del Sistema SOFIA.
Beneficios: La dinamización de la articulación interinstitucional busca fortalecer la identificación y prevención de violencias contra las mujeres en el Distrito, en conjunto con las entidades con garantía en el derecho de las mujeres a una vida libre de violencias.
No se presentaron retrasos</t>
  </si>
  <si>
    <t>https://secretariadistritald-my.sharepoint.com/:f:/g/personal/cvillareal_sdmujer_gov_co/EuCBH8AuyG9JgzYSITIopiEBjfhJozj8SjQICi28aO-xQw?e=9HH8b6</t>
  </si>
  <si>
    <t>Logros:  En el mes de noviembre, en el marco de las acciones de seguimiento a la implementación de las rutas de atención y protección para mujeres en riesgo o víctimas de los delitos de trata de personas y ataques con agentes químicos, se realizaron un total de 27 acciones de activación de ruta y seguimientos de casos a mujeres en riesgo y víctimas de los delitos de trata de personas y ataques con agentes químicos.
Con corte al mes de noviembre se realizaron 62 acciones de activación de ruta y seguimientos efectivos de casos, para mujeres en riesgo o víctimas de los delitos de trata de personas y ataques con agentes químicos.
Beneficios: El fortalecimiento de las estrategias de prevención y seguimiento de los delitos contra la trata de personas y ataques con agentes químicos busca fortalecer la identificación, prevención y sanción de estos tipos de violencia contra las mujeres en el Distrito.
No se presentaron retrasos</t>
  </si>
  <si>
    <t>https://secretariadistritald-my.sharepoint.com/:f:/g/personal/cvillareal_sdmujer_gov_co/EpQGVhWBAiRDrFp0DbnvJKAB0Pkmy8dWEY_E--rJiagPZg?e=xR9V9g</t>
  </si>
  <si>
    <t>En noviembre, en el marco de la asistencia técnica para el fortalecimiento de las capacidades del sector transporte, con base en el protocolo de prevención, atención y sanción de las violencias contra las mujeres en el espacio y transporte público, se llevaron a cabo 4 espacios de articulación interinstitucional con entidades con competencia en la garantía del derecho de las mujeres a una vida libre de violencias:
(1) 051124 Participación en la sesión de sensibilización con el equipo de gestores sociales de TransMilenio. Durante esta actividad, se presentó un análisis sobre las violencias contra las mujeres y el acoso sexual, destacando los mensajes clave en el contexto de la conmemoración del 25N. Asimismo, se explicó el uso del código TM 26, una herramienta fundamental para reportar y atender casos de violencia sexual dentro del sistema de transporte público.
(2) 081124 Participación en la reunión de articulación con la empresa Metro de Bogotá, en la cual se exploraron diversas acciones conjuntas para fortalecer los procesos que adelanta la empresa. Estas acciones están orientadas a mitigar el impacto generado por el desarrollo de la obra y prevenir las violencias contra las mujeres en los entornos asociados al proyecto.
(3) 201124 Participación en la sesión de sensibilización con gestores sociales de TransMilenio. En esta oportunidad, se reforzó el conocimiento sobre las violencias contra las mujeres, el acoso sexual callejero y el uso del código TM 26. La actividad buscó fortalecer las capacidades del equipo para la atención y prevención de estas problemáticas, asegurando una respuesta más efectiva y sensibilizada en el sistema de transporte.
(4) 221124 Participación en la sesión de sensibilización con el equipo de Empresa Metro de Bogotá. Durante la sesión, se abordaron temas relacionados con las violencias contra las mujeres, con especial énfasis en el acoso sexual callejero. Además, se presentaron las estrategias implementadas para prevenir y eliminar estas formas de violencia.</t>
  </si>
  <si>
    <t xml:space="preserve">Entre julio y noviembre en el marco del modelo de prevención de violencias contra las mujeres en transporte y espacio público se realizaron 24 espacios de articulación interinstitucional con entidades con competencia en el Protocolo de Prevención, Atención y Sanción de violencias en el Espacio y Transporte Público:
</t>
  </si>
  <si>
    <t>En noviembre a través del curso virtual "El derecho de las mujeres a una vida libre de violencias: Herramientas prácticas", se capacitaron 17 servidoras(es) y 8 ciudadanas(os) a través de los 4 módulos y las 9 unidades temáticas dispuestas. Así mismo, a partir de 80 jornadas de sensibilización sobre el derecho de las mujeres a una vida libre de violencia realizadas por los equipos de la Dirección de Eliminación de Violencias, se logró la participación de 1380 servidores/as, para un total de 1.743 servidores(as) formados(as).</t>
  </si>
  <si>
    <t>Con corte al mes de noviembre se fortalecieron las capacidades de 4.991 servidores(as).</t>
  </si>
  <si>
    <t>En el mes de noviembre se participó en 11 espacios de articulación y coordinación de acciones estratégicas para la prevención, atención y sanción de las violencias contra las mujeres en el Distrito Capital: 
(1) 011124 Articulación de acciones interinstitucionales con el equipo delegado de la Terminal de Transporte de Bogotá, con el fin de fortalecer las oportunidades de socialización de los emprendimientos de las mujeres y su autonomía económica.
(2) 081124 Articulación de acciones intrainstitucionales desde el Equipo de Prevención SOFIA Distrital con el Equipo de Transformaciones Culturales de la Subsecretaría de Cuidado y Políticas de Igualdad, con el fin de establecer las líneas de acción que se trabajan por parte de cada equipo en la prevención de violencias contra las mujeres en el Distrito.
(3) 081124 Articulación de acciones intrainstitucionales desde el Equipo de Prevención SOFIA Distrital, en el fortalecimiento de la línea técnica de la presentación de las sensibilizaciones sobre el derecho de las mujeres a una vida libre de violencias realizadas por el equipo.
(4) 121124 Participación en la reunión de seguimiento y retroalimentación a la metodología del evento programado para la conmemoración del 25N, en el marco de la articulación con la empresa Vanti.
(5) 181124 Articulación de acciones intrainstitucionales con la Estrategia de Autonomía Económica de la Subsecretaría de Cuidado y Políticas de Igualdad, para el fortalecimiento de la autonomía económica de mujeres acogidas en Casas Refugio.
(6) 211124 Articulación de acciones intrainstitucionales desde el Equipo de Prevención SOFIA Distrital con el Equipo de Transformaciones Culturales de la Subsecretaría de Cuidado y Políticas de Igualdad, con el fin de definir el acompañamiento al PMU programado, en el marco de las movilizaciones del 25N.
(7) 221124 Participación en la novena Mesa de Prevención del Comité Distrital de Lucha contra la trata de personas, espacio en el que se socializó la política pública de actividades sexuales pagadas, se presentó evaluación a la política pública de trata de personas e informe preliminar de las acciones desarrolladas en materia de prevención durante el 2024.
(8) 261124 Participación en la novena Mesa de Prevención del Comité Distrital de Lucha contra la trata de personas, con el fin de socializar la política pública de actividades sexuales pagadas y presentar la evaluación a la política pública de trata de personas y el informe preliminar de las acciones desarrolladas en materia de prevención durante el 2024.
(9) 261124 Articulación de acciones intrainstitucionales desde el equipo de prevención SOFIA Distrital, el Equipo SAAT y la Subsecretaría de Fortalecimiento de Capacidades y Oportunidades, para la planeación del evento de conmemoración del Día Distrital contra el Feminicidio 4D. 
(10) 291124 Participación en la séptima Mesa Técnica de asistencia y protección del Comité Distrital De Lucha Contra La Trata De Personas, espacio en el que se socializó por parte de la Secretaria de salud el acceso para el sistema de seguridad social y se realizó balance de dos casos que se encuentran activos en la ruta distrital.
(11) 291124 Participación en la Mesa técnica de Investigación y Judicialización del Comité Distrital De Lucha Contra La Trata De Personas, espacio en el que la Secretaría Distrital de Seguridad socializó el protocolo para la articulación interinstitucional en la identificación, investigación y manejo de información de posibles casos de trata de personas.</t>
  </si>
  <si>
    <t xml:space="preserve">Con corte al mes de noviembre se participó en 43 espacios de articulación y coordinación de acciones estratégicas para la prevención, atención y sanción de las violencias contra las mujeres en el Distrito Capital. </t>
  </si>
  <si>
    <t>En noviembre en el marco de la asistencia técnica para el fortalecimiento de los componentes del Sistema SOFIA se llevaron a cabo 9 espacios de articulación entre entidades distritales: 
(1) 011124 Sensibilización y fortalecimiento técnico a equipos territoriales de la Secretaria Distrital de Integración Social de la localidad de Candelaria acerca de los ataques con agentes químicos, sustancias inflamables y líquidos hirvientes ejercidos en contra de las mujeres, se exponen los conceptos básicos, caracterización de la ocurrencia de este tipo de violencia en Bogotá, derechos de las víctimas y ruta de atención.
(2) 061124 Asistencia técnica a la Secretaría Distrital de Desarrollo Económico en la planeación del Programa Bogotá 24/7, apoyando los temas referentes a la transversalización del derecho de las mujeres a una vida libre de violencias con la metodología propuesta.
(3) 061124 Sensibilización y fortalecimiento técnico a profesionales de la salud de la Fundación Santafé, acerca de los ataques con agentes químicos, sustancias inflamables y líquidos hirvientes ejercidos en contra de las mujeres, se exponen los conceptos básicos, caracterización de la ocurrencia de este tipo de violencia en Bogotá, derechos de las víctimas y ruta de atención
(4) 081124 Asistencia técnica a la Agencia Distrital para la Educación Superior, la Ciencia y la Tecnología – ATENEA, en el seguimiento y cumplimiento de las acciones concertadas en el Plan de Acción de la Mesa SOFIA 2024, referentes a la capacitación a las y los colaboradores de la entidad y a la socialización de las convocatorias de los programas de acceso a la educación superior para mujeres víctimas de violencia.
(5) 141124 Sensibilización y fortalecimiento dirigido a servidores/as y funcionarios/as que hacen parte del Consejo Local de Seguridad para las Mujeres de ciudad Bolívar, acerca de los ataques con agentes químicos, sustancias inflamables y líquidos hirvientes ejercidos en contra de las mujeres, se exponen los conceptos básicos, caracterización de la ocurrencia de este tipo de violencia en Bogotá, derechos de las víctimas y ruta de atención
(6) 191124 Asistencia técnica a los sectores y entidades adscritas del Distrito con competencia en la garantía del derecho de las mujeres a una vida libre de violencias, frente a la línea técnica, conceptual y grafica de la conmemoración del Día Internacional de la Eliminación de las violencias contra las mujeres 25N.
(7) 271124 Sensibilización sobre el derecho de las mujeres a una vida libre de violencias y el sentido de la conmemoración del 25N para la actual vigencia, dirigida a servidores y servidoras públicos de la Secretaría Distrital de Hábitat. 
(8) 281124 Asistencia técnica a la Secretaría Distrital de Gobierno en la revisión de la propuesta de medición de la violencia contra la mujer en el entorno futbolero, con el fin de transversalizar el derecho de las mujeres a una vida libre de violencias.
(9) 281124 Asistencia técnica a la Secretaría Distrital de Desarrollo Económico en la contextualización de sus entidades adscritas (IPES e IDT) frente al anexo de responsabilidad sectorial de la Resolución 473 de 2019, que se establece en el marco de la Mesa SOFIA.</t>
  </si>
  <si>
    <t>Con corte al mes de noviembre se realizaron 37 asistencias técnicas para el desarrollo de acciones de fortalecimiento de los componentes del Sistema SOFIA.</t>
  </si>
  <si>
    <t>En el mes de noviembre, en el marco de las acciones de seguimiento a la implementación de las rutas de atención y protección para mujeres en riesgo o víctimas de los delitos de trata de personas y ataques con agentes químicos, se realizaron un total de 27 acciones de activación de ruta y seguimientos de casos a mujeres en riesgo y víctimas de los delitos de trata de personas y ataques con agentes químicos.</t>
  </si>
  <si>
    <t xml:space="preserve">De acuerdo con las matrices internas de información. 
Durante el mes de noviembre,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1 IPS Privada, a través de las cuales se realizaron 443 atenciones y 1582 seguimientos, para un total de 2025. Así mismo, se llevaron a cabo 41 jornadas de capacitaciones y sensibilizaciones en temas como: Socialización de la Estrategia Intersectorial,Ley 2126 de 2012, Denuncia ante Fiscalía, Cadena de custodia, Violencia sexual en NNA, protocolo de Atención a Mujeres Víctimas de violencia Sexual,  activacion de actos urgentes, acoso sexual en el ambito laboral, Casa Refugio, Casa de todas.
</t>
  </si>
  <si>
    <t>Logros: De acuerdo con las matrices internas de información. 
Durante el mes de noviembre,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1 IPS Privada, a través de las cuales se realizaron 443 atenciones y 1.582 seguimientos, para un total de 2.025
Con corte al mes de noviembre se operó en 8 IPS en el marco de las 4 subredes públicas y 1 IPS Privada, a través de las cuales se realizaron 8.039 atenciones.
Beneficios:La atención integral a mujeres que ingresaron al Sistema de Salud, específicamente en las 4 subredes públicas y en articulación con la red privada, buscando atención médica por hechos derivados de violencias en su contra, y que recibieron atención socio jurídica con enfoque de género de manera presencial y remota, lo que permitió facilitar su derecho al acceso efectivo de la administración de justicia y protección, mediante el acompañamiento de las profesionales en la activación de rutas.
No se presentaron retrasos.</t>
  </si>
  <si>
    <t xml:space="preserve">Logros: En el  mes de noviembre se llevaron a cabo 41  jornadas de capacitaciones y sensibilizaciones en temas como:  Socialización de la Estrategia Intersectorial,Ley 2126 de 2012, Denuncia ante Fiscalía, Cadena de custodia, Violencia sexual en NNA, protocolo de Atención a Mujeres Víctimas de violencia Sexual,  activacion de actos urgentes, acoso sexual en el ambito laboral, Casa Refigio y Casa de Todas.
Con corte al mes de noviembre, en el marco de la estrategia de prevención del feminicidio (desde la Estrategia Intersectorial para la Prevención y Atención de Víctimas de Violencia de Género con Énfasis en Violencia Sexual y Feminicidio (Estrategia en hospitales), se llevaron a cabo 126 sesiones o espacios con el sector salud,  en temas como:socialización de la Estrategia Intersectorial, tipos de violencias contra las mujeres y Ley 1257 de 2008, protocolo de Atención a Mujeres Víctimas de violencia Sexual y el Derecho Fundamental a la Interrupción Voluntaria del Embarazo,ley 1761 de 2015, activacion de actos urgentes, NNA  y Mujeres en las relaciones sexuales, Casas Refugio, Canales de denuncia en FGN, aplicativo Denuncia Fácil, Actos Urgentes, Cadena de Custodia y Acoso Sexual en el Ambito Laboral, Casa de Todas.
Beneficios: La asistencia técnica legal, sensibilizaciones y capacitaciones brindadas al personal de salud, contribuyó a la de la atención prestada a las ciudadanas víctimas de violencia de género que acuden a los servicios de urgencias de las IPS Priorizadas.
No se presentaron retrasos						
							</t>
  </si>
  <si>
    <t xml:space="preserve">De acuerdo con las matrices internas de información. Durante el mes de noviembre,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1 IPS Privada, a través de las cuales se realizaron 443 atenciones y 1.582 seguimientos, para un total de 2.025. 
</t>
  </si>
  <si>
    <t xml:space="preserve">En el  mes de noviembre se llevaron a cabo 41  jornadas de capacitaciones y sensibilizaciones en temas como:  Socialización de la Estrategia Intersectorial,Ley 2126 de 2012, Denuncia ante Fiscalía, Cadena de custodia, Violencia sexual en NNA, protocolo de Atención a Mujeres Víctimas de violencia Sexual,  activacion de actos urgentes, acoso sexual en el ambito laboral.
</t>
  </si>
  <si>
    <t>Con corte al mes de noviembre se operó en 8 IPS en el marco de las 4 subredes públicas y 1 IPS Privada, a través de las cuales se realizaron 8.039 atenciones.</t>
  </si>
  <si>
    <t>Con corte al mes de noviembre, en el marco de la estrategia de prevención del feminicidio (desde la Estrategia Intersectorial para la Prevención y Atención de Víctimas de Violencia de Género con Énfasis en Violencia Sexual y Feminicidio (Estrategia en hospitales), se llevaron a cabo 126 sesiones o espacios con el sector salud,  en temas como:socialización de la Estrategia Intersectorial, tipos de violencias contra las mujeres y Ley 1257 de 2008, protocolo de Atención a Mujeres Víctimas de violencia Sexual y el Derecho Fundamental a la Interrupción Voluntaria del Embarazo,ley 1761 de 2015, activacion de actos urgentes, NNA  y Mujeres en las relaciones sexuales, Casas Refugio, Canales de denuncia en FGN, aplicativo Denuncia Fácil, Actos Urgentes, Cadena de Custodia y Acoso Sexual en el Ambito Laboral.</t>
  </si>
  <si>
    <r>
      <t xml:space="preserve">En noviembre  se llevaron a cabo </t>
    </r>
    <r>
      <rPr>
        <b/>
        <sz val="11"/>
        <rFont val="Times New Roman"/>
        <family val="1"/>
      </rPr>
      <t>14</t>
    </r>
    <r>
      <rPr>
        <sz val="11"/>
        <rFont val="Times New Roman"/>
        <family val="1"/>
      </rPr>
      <t xml:space="preserve"> espacios técnicos con las Alcaldías Locales donde se avanzó en la definición de fechas y agendas para las terceras y cuartas sesiones del año de los Consejos Locales de Seguridad para las Mujeres, así se realizaron las sesiones de los Consejos en </t>
    </r>
    <r>
      <rPr>
        <b/>
        <sz val="11"/>
        <rFont val="Times New Roman"/>
        <family val="1"/>
      </rPr>
      <t>9</t>
    </r>
    <r>
      <rPr>
        <sz val="11"/>
        <rFont val="Times New Roman"/>
        <family val="1"/>
      </rPr>
      <t xml:space="preserve"> localidades: Suba, Barrios Unidos , Puente Aranda (final terceras sesiones ) – Usme, Teusaquillo, Los mártires, La Candelaria, RUU y Sumapaz Se realizaron </t>
    </r>
    <r>
      <rPr>
        <b/>
        <sz val="11"/>
        <rFont val="Times New Roman"/>
        <family val="1"/>
      </rPr>
      <t>17</t>
    </r>
    <r>
      <rPr>
        <sz val="11"/>
        <rFont val="Times New Roman"/>
        <family val="1"/>
      </rPr>
      <t xml:space="preserve"> encuentros con las entidades locales para la retroalimentación de las estrategias de prevención de violencias contra las mujeres de los Planes Locales de Seguridad para las Mujeres. Se realizaron </t>
    </r>
    <r>
      <rPr>
        <b/>
        <sz val="11"/>
        <rFont val="Times New Roman"/>
        <family val="1"/>
      </rPr>
      <t>54</t>
    </r>
    <r>
      <rPr>
        <sz val="11"/>
        <rFont val="Times New Roman"/>
        <family val="1"/>
      </rPr>
      <t xml:space="preserve"> acciones de prevención de violencias en el espacio público, </t>
    </r>
    <r>
      <rPr>
        <b/>
        <sz val="11"/>
        <rFont val="Times New Roman"/>
        <family val="1"/>
      </rPr>
      <t xml:space="preserve">70 </t>
    </r>
    <r>
      <rPr>
        <sz val="11"/>
        <rFont val="Times New Roman"/>
        <family val="1"/>
      </rPr>
      <t xml:space="preserve">jornadas para la promoción y garantía de los derechos humanos de las mujeres y </t>
    </r>
    <r>
      <rPr>
        <b/>
        <sz val="11"/>
        <rFont val="Times New Roman"/>
        <family val="1"/>
      </rPr>
      <t>15</t>
    </r>
    <r>
      <rPr>
        <sz val="11"/>
        <rFont val="Times New Roman"/>
        <family val="1"/>
      </rPr>
      <t xml:space="preserve"> mesas de trabajo para la prevención del delito de feminicidio. 
</t>
    </r>
  </si>
  <si>
    <t xml:space="preserve">Se avanzó en la consolidación de un escenario (CLSM) y una herramienta (PLSM) para el abordaje de la seguridad y violencias contra las mujeres desde un enfoque de género, de derechos y diferencial, incorporando a la categoría de delitos de alto impacto a los delitos sexuales y la violencia intrafamiliar.
Se dió por culminada la realización de la tercera ronda de sesiones de los CLSM y se dió inicio a la cuarta y ultima ronda de sesiones del año. </t>
  </si>
  <si>
    <r>
      <t xml:space="preserve">Logros: En noviembre se realizaron </t>
    </r>
    <r>
      <rPr>
        <b/>
        <sz val="11"/>
        <rFont val="Times New Roman"/>
        <family val="1"/>
      </rPr>
      <t>17</t>
    </r>
    <r>
      <rPr>
        <sz val="11"/>
        <rFont val="Times New Roman"/>
        <family val="1"/>
      </rPr>
      <t xml:space="preserve"> encuentros con las entidades locales para la retroalimentación de los compromisos y estrategias de prevención de violencias contra las mujeres de los Planes Locales de Seguridad para las Mujeres de: Usaquén, Chapinero, Santa Fe, San Cristóbal, Usme, Tunjuelito, Bosa, Fontibón, Engativá, Suba, Barrios U., Teusaquillo, Los Mártires, Antonio N., Puente A., La Candelaria y Ciudad B.
Con corte al mes de noviembre se realizaron </t>
    </r>
    <r>
      <rPr>
        <b/>
        <sz val="11"/>
        <rFont val="Times New Roman"/>
        <family val="1"/>
      </rPr>
      <t>58</t>
    </r>
    <r>
      <rPr>
        <sz val="11"/>
        <rFont val="Times New Roman"/>
        <family val="1"/>
      </rPr>
      <t xml:space="preserve">  encuentros con las entidades locales para la retroalimentación de los compromisos y estrategias de prevención de violencias contra las mujeres de los Planes Locales de Seguridad para las Mujeres 
Beneficios: En estos espacios se logró generar acuerdos para definir las estrategias sectoriales locales para la prevención de las violencias contra las mujeres que contemplan los Planes de Seguridad para las Mujeres, en articulación con la MEBOG, Comisarías de Familia, Personerías Locales, Secretaría Distrital de Educación, Secretaría Distrital de Seguridad, Convivencia y Justicia, Secretaría Distrital de Salud, Secretaría Distrital de Movilidad, Secretaría Distrital de Cultura y lideresas de las localidades.
No se presentaron retrasos.</t>
    </r>
  </si>
  <si>
    <r>
      <t xml:space="preserve">Logros: En noviembre se avanzó en el desarrollo de </t>
    </r>
    <r>
      <rPr>
        <b/>
        <sz val="11"/>
        <rFont val="Times New Roman"/>
        <family val="1"/>
      </rPr>
      <t xml:space="preserve">54 </t>
    </r>
    <r>
      <rPr>
        <sz val="11"/>
        <rFont val="Times New Roman"/>
        <family val="1"/>
      </rPr>
      <t xml:space="preserve">acciones de prevención de violencias contra las mujeres en el espacio y transporte público en las localidades de: Usaquén, Santa Fe, San Cristóbal, Tunjuelito, Usme, Bosa, Engativá, Suba, Barrios U., Teusaquillo, Los Mártires, Puente A., La Candelaria, RUU y Ciudad B. 
Con corte al mes de noviembre se realizaron </t>
    </r>
    <r>
      <rPr>
        <b/>
        <sz val="11"/>
        <rFont val="Times New Roman"/>
        <family val="1"/>
      </rPr>
      <t>122</t>
    </r>
    <r>
      <rPr>
        <sz val="11"/>
        <rFont val="Times New Roman"/>
        <family val="1"/>
      </rPr>
      <t xml:space="preserve"> actividades de prevención de violencias contra las mujeres en el espacio y trabsporte público. 
Beneficios: Estas actividades contaron con la articulación y participación de las entidades locales, las organizaciones de mujeres y las ciudadanas en general, logrando: i. dentificar, georreferenciar y priorizar lugares de ocurrencia de hechos de violencia y percepciones de inseguridad para las mujeres, ii. Intervenir y recuperar físicamente los lugares identificados y priorizados, y desarrollar eventos de reapropiación del espacio público, iii. Diseñar e implementar estrategias que garanticen la sostenibilidad de los espacios recuperados social y físicamente, y iv. Sensibilizar a servidores/as sobre el derecho de las mujeres a una vida libre de violencias en el espacio público. 
No se presentaron retrasos.</t>
    </r>
  </si>
  <si>
    <r>
      <t xml:space="preserve">Logros: En noviembre se avanzó en el desarrollo de </t>
    </r>
    <r>
      <rPr>
        <b/>
        <sz val="11"/>
        <rFont val="Times New Roman"/>
        <family val="1"/>
      </rPr>
      <t xml:space="preserve">15 </t>
    </r>
    <r>
      <rPr>
        <sz val="11"/>
        <rFont val="Times New Roman"/>
        <family val="1"/>
      </rPr>
      <t xml:space="preserve">Mesas de Trabajo para la  prevención del delito de feminicidio en las localidades de: Usaquén, Chapinero, Santa Fe, San Cristóbal, Usme, Tunjuelito, Bosa, Kennedy, Engativá, Barrios U., Los Mártires, Antonio N., Puente A., RUU. 
Con corte al mes de noviembre se desarrollaron </t>
    </r>
    <r>
      <rPr>
        <b/>
        <sz val="11"/>
        <rFont val="Times New Roman"/>
        <family val="1"/>
      </rPr>
      <t>72</t>
    </r>
    <r>
      <rPr>
        <sz val="11"/>
        <rFont val="Times New Roman"/>
        <family val="1"/>
      </rPr>
      <t>acciones de prevención de violencias contra las mujeres y la prevención del delito de feminicidio en las localidades. 
Beneficios: Estas actividades contaron con la articulación y participación de entidades locales como la MEBOG, las Comisarías de Familia, el sector salud y las Persnerías Locales. En estos espacios se advirtió sobre el riesgo de feminicidio y se establecieron acuerdos y compromisos para la protección de la vida de las mujeres.  
No se presentaron retrasos.</t>
    </r>
  </si>
  <si>
    <r>
      <t xml:space="preserve">Logros: En noviembre se realizaron </t>
    </r>
    <r>
      <rPr>
        <b/>
        <sz val="11"/>
        <rFont val="Times New Roman"/>
        <family val="1"/>
      </rPr>
      <t xml:space="preserve">14 </t>
    </r>
    <r>
      <rPr>
        <sz val="11"/>
        <rFont val="Times New Roman"/>
        <family val="1"/>
      </rPr>
      <t xml:space="preserve">espacios técnicos con las Alcaldías de: Usaquén, Chapinero, Santa Fe, San Cristóbal, Usme, Tunjuelito, Bosa, Kennedy, Engativá, Teusaquillo, Los Mártires, Puente A., La Candelaria y Ciudad B, donde se definieron las fechas de las terceras y cuartas sesiones del año de los Consejos Locales de Seguridad para las Mujeres, las cuales se programaron para noviembre y diciembre con base en la agenda propuesta por parte de la SDMujer.
Con corte al mes de noviembre se realizaron </t>
    </r>
    <r>
      <rPr>
        <b/>
        <sz val="11"/>
        <rFont val="Times New Roman"/>
        <family val="1"/>
      </rPr>
      <t>54</t>
    </r>
    <r>
      <rPr>
        <sz val="11"/>
        <rFont val="Times New Roman"/>
        <family val="1"/>
      </rPr>
      <t xml:space="preserve"> espacios técnicos con las Alcaldías Locales.
Beneficios: Se avanzó en la articulación con las Alcaldías Locales para la realización de  las sesiones de los Consejos Locales de Seguridad para las Mujeres de acuerdo con la propuesta técnica de la SDMujer. 
No se presentaron retrasos.</t>
    </r>
  </si>
  <si>
    <t>En noviembrese realizaron 9 Consejos Locales de Seguridad para las Mujeres en las localidades de: Suba, Barrios Unidos,  Puente Aranda (final terceras sesiones ) – Usme, Teusaquillo, Los mártires, La Candelaria, RUU y Sumapaz</t>
  </si>
  <si>
    <t xml:space="preserve">Entre julio y noviembre se ha dado continuidad a la realización de las  terceras y cuartas sesiones de los Consjeos Locales de Seguridad para las Mujeres. </t>
  </si>
  <si>
    <t xml:space="preserve">Entre julio y noviembre se han realizado 58 espacios para el seguimiento, retroalimentación y evaluación de los Planes Locales de Seguridad para las Mujeres. </t>
  </si>
  <si>
    <t xml:space="preserve">En noviembre se avanzó en el desarrollo de 54 acciones de prevención de violencias contra las mujeres en el espacio y transporte público en las localidades de: Usaquén, Santa Fe, San Cristóbal, Tunjuelito, Usme, Bosa, Engativá, Suba, Barrios U., Teusaquillo, Los Mártires, Puente A., La Candelaria, RUU y Ciudad B. </t>
  </si>
  <si>
    <t>Entre julio y  noviembre se avanzó en el desarrollo de 122 acciones de prevención de violencias contra las mujeres en el espacio y transporte público en las localidades.</t>
  </si>
  <si>
    <t xml:space="preserve">En noviembre se avanzó en el desarrollo de 15 Mesas de Trabajo para la  prevención del delito de feminicidio en las localidades de: Usaquén, Chapinero, Santa Fe, San Cristóbal, Usme, Tunjuelito, Bosa, Kennedy, Engativá, Barrios U., Los Mártires, Antonio N., Puente A., RUU. 
</t>
  </si>
  <si>
    <t xml:space="preserve">Entre julio y noviembre se desarrollaron 72 acciones de prevención de violencias contra las mujeres y la prevención del delito de feminicidio en las localidades. </t>
  </si>
  <si>
    <t>En noviembre se avanzó en la participación de 70 Jornadas para la garantía y promoción de los derechos humanos de las mujeres en las localidades de: Usaquén, Chapinero, Santa Fe, San Cristóbal, Usme, Tunjuelito, Kennedy, Fontibón, Engativá, Suba, Barrios U., Teusaquillo, Los Mártires, Antonio N., Puente A., La Candelaria, RUU y Ciudad B.</t>
  </si>
  <si>
    <t>Entre julio y noviembre se avanzó en la participación de 178 Jornadas para la garantía y promoción de los derechos humanos de las mujeres en las localidades.</t>
  </si>
  <si>
    <t xml:space="preserve">De acuerdo con los registros del Simisional 2.0. En el mes de noviembre se brindaron 136 atenciones psico-jurídicas en dupla a mujeres víctimas de violencias en el espacio y el transporte público, de las cuales 49 fueron nuevas atenciones y 87 seguimientos efectivos. Lo anterior tomando como base la información consolidada que se encuentra disponible en el aplicativo Simisional 2.0
Dichas atenciones incluyeron primeros acercamientos, orientaciones y seguimientos a los casos de mujeres que requirieron acompañamiento integral.
. 
</t>
  </si>
  <si>
    <t xml:space="preserve">Con corte al mes de noviembre se operó en 8 IPS en el marco de las 4 subredes públicas y 1 IPS Privada, a través de las cuales  se realizaron 8.039 atenciones socio jurídicas a mujeres víctimas de violencia. </t>
  </si>
  <si>
    <t xml:space="preserve">De acuerdo con los registros del Simisional 2.0. Durante el mes de noviembre de 2024, las Duplas de Atención Psicosocial realizaron un total de 242 atenciones, de las cuales 78 corresponden a primeras atenciones y 164 a seguimientos efectivos. El proceso de orientación, atención y acompañamiento psicosocial facilitado por las profesionales aportó al reconocimiento de las violencias y a la garantía del derecho de las mujeres a una vida libre de las mismas. 
</t>
  </si>
  <si>
    <t xml:space="preserve">Durante los meses de julio y noviembre de 2024, las Duplas de Atención Psicosocial realizaron un total de 917 atenciones, de las cuales 283 corresponden a primeras atenciones y 634 a seguimientos gestionados. El proceso de orientación, atención y acompañamiento psicosocial facilitado por las profesionales aportó al reconocimiento de las violencias y a la garantía del derecho de las mujeres a una vida libre de las mismas.    </t>
  </si>
  <si>
    <t xml:space="preserve">Durante el mes de noviembre el 100% de mujeres víctimas de violencias de los casos remitidos por los equipos de atención de la Secretaría Distrital de la Mujer recibieron atención sociojurídica y psicosDe acuerdo con los registros del Simisional 2.0. 
Durante el mes de noviembre de 2024, las Duplas de Atención Psicosocial realizaron un total de 242 atenciones, de las cuales 78 corresponden a primeras atenciones y 164 a seguimientos efectivos. El proceso de orientación, atención y acompañamiento psicosocial facilitado por las profesionales aportó al reconocimiento de las violencias y a la garantía del derecho de las mujeres a una vida libre de las mismas. 
De acuerdo con los registros del Simisional 2.0. En el mes de noviembre se brindaron 136 atenciones psico-jurídicas en dupla a mujeres víctimas de violencias en el espacio y el transporte público, de las cuales 49 fueron nuevas atenciones y 87 fueron seguimientos efectivos. Dichas atenciones incluyeron primeros acercamientos, orientaciones y seguimientos a los casos de mujeres que requirieron acompañamiento integral.
</t>
  </si>
  <si>
    <t xml:space="preserve">Entre julio y noviembre el 100% de mujeres víctimas de violencias de los casos remitidos por los equipos de atención de la Secretaría Distrital de la Mujer recibieron atención sociojurídica y psicosocial especializada.
De acuerdo con los registros del Simisional 2.0. De julio a noviembre de 2024, las Duplas de Atención Psicosocial realizaron un total de 917 atenciones, de las cuales 283 corresponden a primeras atenciones y 634 a seguimientos gestionados. El proceso de orientación, atención y acompañamiento psicosocial facilitado por las profesionales aportó al reconocimiento de las violencias y a la garantía del derecho de las mujeres a una vida libre de las mismas.
De acuerdo con los registros del Simisional 2.0.  Entre los meses de julio a noviembre se brindaron 444 atenciones psico-jurídicas en dupla a mujeres víctimas de violencias en el espacio y el transporte público, de las cuales 107 fueron nuevas atenciones y 337 seguimientos efectivos. Dichas atenciones incluyeron primeros acercamientos, orientaciones y seguimientos a los casos de mujeres que requirieron acompañamiento integral.
 </t>
  </si>
  <si>
    <t>En noviembre el Sistema Articulado de Alertas Tempranas-SAAT hizo seguimiento socio jurídico y psicosocial a 130 casos de mujeres en riesgo de feminicidio, según remisiones externas del Instituto Nacional de Medicina Legal y Ciencias Forenses. Así mismo, brindó acompañamiento psicosocial a víctimas indirectas de feminicidio (4 nuevos casos de feminicidios); e impulsó 84 acciones de coordinación interinstitucional para aportar a la garantía de los derechos de las mujeres en riesgo de feminicidio.</t>
  </si>
  <si>
    <t>Entre julio y noviembre de 2024 el Sistema Articulado de Alertas Tempranas-SAAT hizo seguimiento jurídico y psicosocial a 1.127 mujeres en riesgo de feminicidio, valoradas por el Instituto Nacional de Medicina Legal y Ciencias Forenses-INMLCF e identificadas por los equipos de atención de la Secretaría Distrital de la Mujer. Así mismo, brindó acompañamiento psicosocial a víctimas indirectas de feminicidio; e impulsó 353 acciones de coordinación interinstitucional para aportar a la garantía de los derechos de las mujeres en riesgo de feminicidio.</t>
  </si>
  <si>
    <t>En noviembre de 2024no se registró el seguimiento del total de los casos de mujeres valoradas por el INMLCF por retrasos en la asignación. Como alternativa de solución se plantea revisar y ajustar los tiempos de asignación de casos para mejorar los reportes.</t>
  </si>
  <si>
    <r>
      <rPr>
        <b/>
        <u/>
        <sz val="11"/>
        <rFont val="Times New Roman"/>
        <family val="1"/>
      </rPr>
      <t>PERIODO JULIO-NOVIEMBRE 2024</t>
    </r>
    <r>
      <rPr>
        <sz val="11"/>
        <rFont val="Times New Roman"/>
        <family val="1"/>
      </rPr>
      <t xml:space="preserve">
El Sistema Articulado de Alertas Tempranas-SAAT entre julio y noviembre de 2024 hizo seguimiento socio jurídico y psicosocial a 1.127 casos de mujeres en riesgo de feminicidio, según remisiones externas del Instituto Nacional de Medicina Legal y Ciencias Forenses, y remisiones internas de equipos de atención de la Secretaría Distrital de la Mujer. 
</t>
    </r>
    <r>
      <rPr>
        <u/>
        <sz val="11"/>
        <rFont val="Times New Roman"/>
        <family val="1"/>
      </rPr>
      <t xml:space="preserve">
</t>
    </r>
    <r>
      <rPr>
        <b/>
        <u/>
        <sz val="11"/>
        <rFont val="Times New Roman"/>
        <family val="1"/>
      </rPr>
      <t>NOVIEMBRE 2024:</t>
    </r>
    <r>
      <rPr>
        <sz val="11"/>
        <rFont val="Times New Roman"/>
        <family val="1"/>
      </rPr>
      <t xml:space="preserve">
</t>
    </r>
    <r>
      <rPr>
        <b/>
        <sz val="11"/>
        <rFont val="Times New Roman"/>
        <family val="1"/>
      </rPr>
      <t xml:space="preserve">Logros: </t>
    </r>
    <r>
      <rPr>
        <sz val="11"/>
        <rFont val="Times New Roman"/>
        <family val="1"/>
      </rPr>
      <t xml:space="preserve">
(i) El equipo de profesionales del SAAT registró 130 casos de mujeres valoradas en riesgo de feminicidio por el Instituto Nacional de Medicina Legal y Ciencias Forenses en octubre de 2024, con acciones de contacto y seguimiento sociojurídico y psicosocial, así:
-Casos con contacto efectivo y voluntariedad ciudadana: 65
-Casos con contacto efectivo sin voluntariedad ciudadana: 9
-Casos con contacto fallido (no efectivo): 56
</t>
    </r>
    <r>
      <rPr>
        <b/>
        <sz val="11"/>
        <rFont val="Times New Roman"/>
        <family val="1"/>
      </rPr>
      <t>Beneficios:</t>
    </r>
    <r>
      <rPr>
        <sz val="11"/>
        <rFont val="Times New Roman"/>
        <family val="1"/>
      </rPr>
      <t xml:space="preserve"> contar con información de las mujeres en riesgo de muerte permite: (i) impulsar acciones para prevenir la materialización del delito de feminicidio en contra de las mujeres víctimas de violencias; (ii) tener contacto e información periódica del estado o situación actual de las ciudadanas a través del seguimiento sociojurídico y psicosocial brindado por la entidad; (iii) fortalecer la coordinación institucional.
</t>
    </r>
    <r>
      <rPr>
        <b/>
        <sz val="11"/>
        <rFont val="Times New Roman"/>
        <family val="1"/>
      </rPr>
      <t>Retrasos:</t>
    </r>
    <r>
      <rPr>
        <sz val="11"/>
        <rFont val="Times New Roman"/>
        <family val="1"/>
      </rPr>
      <t xml:space="preserve"> en noviembre no se registró el seguimiento del total de los casos de mujeres valoradas por el INMLCF por retrasos en la asignación.
</t>
    </r>
    <r>
      <rPr>
        <b/>
        <sz val="11"/>
        <rFont val="Times New Roman"/>
        <family val="1"/>
      </rPr>
      <t xml:space="preserve">Alternativas: </t>
    </r>
    <r>
      <rPr>
        <sz val="11"/>
        <rFont val="Times New Roman"/>
        <family val="1"/>
      </rPr>
      <t>revisar y ajustar los tiempos de asignación de casos para mejorar los reportes.</t>
    </r>
  </si>
  <si>
    <r>
      <rPr>
        <b/>
        <u/>
        <sz val="11"/>
        <rFont val="Times New Roman"/>
        <family val="1"/>
      </rPr>
      <t>PERIODO JULIO-NOVIEMBRE 2024</t>
    </r>
    <r>
      <rPr>
        <sz val="11"/>
        <rFont val="Times New Roman"/>
        <family val="1"/>
      </rPr>
      <t xml:space="preserve">
El Sistema Articulado de Alertas Tempranas-SAAT entre julio y noviembre de 2024 brindó acompañamiento psicosocial a las víctimas indirectas de feminicidio con datos de contacto y según su voluntariedad.
</t>
    </r>
    <r>
      <rPr>
        <u/>
        <sz val="11"/>
        <rFont val="Times New Roman"/>
        <family val="1"/>
      </rPr>
      <t xml:space="preserve">
</t>
    </r>
    <r>
      <rPr>
        <b/>
        <u/>
        <sz val="11"/>
        <rFont val="Times New Roman"/>
        <family val="1"/>
      </rPr>
      <t>NOVIEMBRE 2024:</t>
    </r>
    <r>
      <rPr>
        <sz val="11"/>
        <rFont val="Times New Roman"/>
        <family val="1"/>
      </rPr>
      <t xml:space="preserve">
</t>
    </r>
    <r>
      <rPr>
        <b/>
        <sz val="11"/>
        <rFont val="Times New Roman"/>
        <family val="1"/>
      </rPr>
      <t xml:space="preserve">Logros: 
</t>
    </r>
    <r>
      <rPr>
        <sz val="11"/>
        <rFont val="Times New Roman"/>
        <family val="1"/>
      </rPr>
      <t xml:space="preserve">El equipo de profesionales del SAAT hizo acompañamiento y seguimiento psicosocial a 6 víctimas indirectas de feminicidio (individuales y grupos familiares), que corresponden a 4 casos nuevos de feminicidio asignados en noviembre de 2024. A estos casos nuevos se les hicieron 4 atenciones iniciales y 17 seguimientos durante el mes. Así mismo, en el periodo se registraron 19 seguimientos de casos ocurridos y asignados en meses anteriores, que corresponden a 6 víctimas indirectas. 
</t>
    </r>
    <r>
      <rPr>
        <b/>
        <sz val="11"/>
        <rFont val="Times New Roman"/>
        <family val="1"/>
      </rPr>
      <t>Beneficios:</t>
    </r>
    <r>
      <rPr>
        <sz val="11"/>
        <rFont val="Times New Roman"/>
        <family val="1"/>
      </rPr>
      <t xml:space="preserve"> apoyar los procesos de duelo y el acceso a servicios para la garantía de los derechos de las víctimas indirectas de feminicidio, contribuye a acciones de dignificación y reparación simbólica por los daños sufridos por el delito de feminicidio. 
</t>
    </r>
    <r>
      <rPr>
        <b/>
        <sz val="11"/>
        <rFont val="Times New Roman"/>
        <family val="1"/>
      </rPr>
      <t>Retrasos:</t>
    </r>
    <r>
      <rPr>
        <sz val="11"/>
        <rFont val="Times New Roman"/>
        <family val="1"/>
      </rPr>
      <t xml:space="preserve"> durante este periodo no se registraron retrasos en la actividad.
</t>
    </r>
    <r>
      <rPr>
        <b/>
        <sz val="11"/>
        <rFont val="Times New Roman"/>
        <family val="1"/>
      </rPr>
      <t xml:space="preserve">Alternativas: </t>
    </r>
    <r>
      <rPr>
        <sz val="11"/>
        <rFont val="Times New Roman"/>
        <family val="1"/>
      </rPr>
      <t>no aplica.</t>
    </r>
  </si>
  <si>
    <r>
      <rPr>
        <b/>
        <u/>
        <sz val="11"/>
        <rFont val="Times New Roman"/>
        <family val="1"/>
      </rPr>
      <t>PERIODO JULIO-NOVIEMBRE 2024</t>
    </r>
    <r>
      <rPr>
        <b/>
        <sz val="11"/>
        <rFont val="Times New Roman"/>
        <family val="1"/>
      </rPr>
      <t xml:space="preserve">
</t>
    </r>
    <r>
      <rPr>
        <sz val="11"/>
        <rFont val="Times New Roman"/>
        <family val="1"/>
      </rPr>
      <t>Entre julio y noviembre de 2024 se impulsaron 353 acciones de coordinación interinstitucional a favor de los derechos de las mujeres en riesgo de feminicidio.</t>
    </r>
    <r>
      <rPr>
        <b/>
        <sz val="11"/>
        <rFont val="Times New Roman"/>
        <family val="1"/>
      </rPr>
      <t xml:space="preserve">
</t>
    </r>
    <r>
      <rPr>
        <b/>
        <u/>
        <sz val="11"/>
        <rFont val="Times New Roman"/>
        <family val="1"/>
      </rPr>
      <t>NOVIEMBRE 2024:</t>
    </r>
    <r>
      <rPr>
        <b/>
        <sz val="11"/>
        <rFont val="Times New Roman"/>
        <family val="1"/>
      </rPr>
      <t xml:space="preserve">
Logros: </t>
    </r>
    <r>
      <rPr>
        <sz val="11"/>
        <rFont val="Times New Roman"/>
        <family val="1"/>
      </rPr>
      <t xml:space="preserve">
(i) Durante el mes de noviembre de 2024 se realizaron 81 acciones de articulación interinstitucional de 39 casos de mujeres en riesgo de feminicidio atendidas por el equipo SAAT. Las entidades a las que se enviaron casos fueron: FGN (37 solicitudes); Policía Bogotá (36 solicitudes); Comisarías de Familia (3 solicitudes); entes territoriales (2 solicitudes); Ministerio Público y otras entidades (3 solicitudes).
(ii) En noviembre se articularon 3 espacios de coordinación interinstitucional para la prevención del feminicidio en el marco de las mesas técnicas de seguimiento a mujeres en riesgo de feminicidio de los Consejos Locales de Seguridad de las Mujeres, según lo consagrado en la Circular No. 028 del 15 de diciembre de 2020 "Lineamiento para el seguimiento territorial y distrital a mujeres en riesgo de muerte en Bogotá D.C.". En estos espacios de articulación interinstitucional a nivel local, se hizo seguimiento a 44 casos de mujeres en riesgo de feminicidio y víctimas de violencias, en las localidades de: Chapinero, Los Mártires y Usme.
</t>
    </r>
    <r>
      <rPr>
        <b/>
        <sz val="11"/>
        <rFont val="Times New Roman"/>
        <family val="1"/>
      </rPr>
      <t>Beneficios:</t>
    </r>
    <r>
      <rPr>
        <sz val="11"/>
        <rFont val="Times New Roman"/>
        <family val="1"/>
      </rPr>
      <t xml:space="preserve"> avanzar en las acciones de articulación institucional a nivel distrital aportan a la prevención del feminicidio y a la superación de barreras que limitan el derecho de las mujeres a una vida libre de violencias.
</t>
    </r>
    <r>
      <rPr>
        <b/>
        <sz val="11"/>
        <rFont val="Times New Roman"/>
        <family val="1"/>
      </rPr>
      <t xml:space="preserve">Retrasos: </t>
    </r>
    <r>
      <rPr>
        <sz val="11"/>
        <rFont val="Times New Roman"/>
        <family val="1"/>
      </rPr>
      <t>durante este periodo no se registraron retrasos en la actividad.</t>
    </r>
    <r>
      <rPr>
        <b/>
        <sz val="11"/>
        <rFont val="Times New Roman"/>
        <family val="1"/>
      </rPr>
      <t xml:space="preserve">
Alternativas:</t>
    </r>
    <r>
      <rPr>
        <sz val="11"/>
        <rFont val="Times New Roman"/>
        <family val="1"/>
      </rPr>
      <t xml:space="preserve"> no aplica.</t>
    </r>
  </si>
  <si>
    <t>En noviembre el Sistema Articulado de Alertas Tempranas-SAAT hizo seguimiento socio jurídico y psicosocial a 130 casos de mujeres en riesgo de feminicidio, según remisiones externas del Instituto Nacional de Medicina Legal y Ciencias Forenses.</t>
  </si>
  <si>
    <t xml:space="preserve">Entre julio y noviembre de 2024 el Sistema Articulado de Alertas Tempranas-SAAT hizo seguimiento jurídico y psicosocial a 1.127 mujeres en riesgo de feminicidio, valoradas por el Instituto Nacional de Medicina Legal y Ciencias Forenses-INMLCF e identificadas por los equipos de atención de la Secretaría Distrital de la Mujer. </t>
  </si>
  <si>
    <t>En noviembre no se registró el seguimiento del total de los casos de mujeres valoradas por el INMLCF por retrasos en la asignación.</t>
  </si>
  <si>
    <t>Revisar y ajustar los tiempos de asignación de casos para mejorar los reportes.</t>
  </si>
  <si>
    <t xml:space="preserve">El equipo de profesionales del SAAT hizo acompañamiento y seguimiento psicosocial a víctimas indirectas de feminicidio (individuales y grupos familiares). De este número,  4 casos nuevos se asignaron en noviembre 2024. </t>
  </si>
  <si>
    <t>El Sistema Articulado de Alertas Tempranas-SAAT entre julio y noviembre de 2024 brindó acompañamiento psicosocial a las víctimas indirectas de feminicidio con datos de contacto y según su voluntariedad.</t>
  </si>
  <si>
    <t>El equipo de profesionales del SAAT en noviembre impulsó 84 acciones de coordinación interinstitucional para aportar a la garantía de los derechos de las mujeres en riesgo de feminicidio.</t>
  </si>
  <si>
    <t>Entre julio y noviembre de 2024 se impulsaron 353 acciones de coordinación interinstitucional a favor de los derechos de las mujeres en riesgo de feminicidio.</t>
  </si>
  <si>
    <t>En noviembre se realizaron 17 encuentros con las entidades locales para la retroalimentación de los compromisos y estrategias de prevención de violencias contra las mujeres de los Planes Locales de Seguridad para las Mujeres de: Usaquén, Chapinero, Santa Fe, San Cristóbal, Usme, Tunjuelito, Bosa, Fontibón, Engativá, Suba, Barrios U., Teusaquillo, Los Mártires, Antonio N., Puente A., La Candelaria y Ciudad B.</t>
  </si>
  <si>
    <t>https://secretariadistritald-my.sharepoint.com/:f:/g/personal/cvillareal_sdmujer_gov_co/Es6-oVOfaglBmYF_yP0SbWgBoJuvvz0WwB1UVCTltnvJPA?e=J1WfP4</t>
  </si>
  <si>
    <t>https://secretariadistritald-my.sharepoint.com/:f:/g/personal/cvillareal_sdmujer_gov_co/Es3cd7gltD1Di833RjFFSz0BQBgyFmL4_kFzdWPBNpDvQg?e=AMHiYi</t>
  </si>
  <si>
    <t>https://secretariadistritald-my.sharepoint.com/:f:/g/personal/cvillareal_sdmujer_gov_co/EvSQo2RNv61FpKBWiadGUpsB9hJA-oH-TuJx3O20qc9pbA?e=Vk4QeY</t>
  </si>
  <si>
    <t>https://secretariadistritald-my.sharepoint.com/:f:/g/personal/cvillareal_sdmujer_gov_co/EkSq4Q7ayE5PlpiqEwj1bwAB2FeFPSOKNt87k0axn4vZVQ?e=B9cO63</t>
  </si>
  <si>
    <t>https://secretariadistritald-my.sharepoint.com/:f:/g/personal/cvillareal_sdmujer_gov_co/EpqFIGb5UZ1Gu2jOtMG4pjwBHiOXKIeMJcYHQkRYqQjgHQ?e=1fxzlv</t>
  </si>
  <si>
    <t>https://secretariadistritald-my.sharepoint.com/:f:/g/personal/cvillareal_sdmujer_gov_co/EqxgMvBDuB5Mq_2vWI6SLF8BM3BaaPCBgbD4NY8Ze-_izA?e=Wa14qF</t>
  </si>
  <si>
    <t xml:space="preserve">En los meses de julio a noviembre de 2024 se recibieron 224 solicitudes de cupo (mujeres víctimas de violencia y personas a cargo) en el correo institucional de Casas Refugio, de las cuales se aceptaron y se realizaron los trámites de ingreso para 188 solicitudes al evidenciar que cumplían con los criterios, 25 resultaron en desistimiento de cupo y 10 no cumplieron con los criterios para el ingreso a Casa Refugio. 
Las 188 solicitudes de cupo que cumplieron con los criterios de ingreso, conllevaron la acogida de 394 personas nuevas, entre las cuales se encontraban 192 mujeres adultas víctimas de violencia y 202 niños, niñas, adolescentes y personas de sus grupos familiares. </t>
  </si>
  <si>
    <t>https://secretariadistritald-my.sharepoint.com/:f:/g/personal/cvillareal_sdmujer_gov_co/ElD7PWnDPTNCgTV7G8Nx83wBsb_a9x_YvkAqxKycpXrDPA?e=3dd4gV</t>
  </si>
  <si>
    <t>https://secretariadistritald-my.sharepoint.com/:f:/g/personal/cvillareal_sdmujer_gov_co/EqH3wZ89N2BGvu2DTct6f4QB5mDXQRx4RWfS-U7gGPJpZA?e=yJ1VJe</t>
  </si>
  <si>
    <t>https://secretariadistritald-my.sharepoint.com/:f:/g/personal/cvillareal_sdmujer_gov_co/ErcRF4TdpXtNg-8N9f3UFfYBhQ318Ge_WoRcmEvLwJv8ZA?e=Vhk2rs</t>
  </si>
  <si>
    <t>De acuerdo con los registros del Simisional 2.0. De julio a noviembre de 2024, las Duplas de Atención Psicosocial realizaron un total de 917 atenciones, de las cuales 283 corresponden a primeras atenciones y 634 a seguimientos gestionados. El proceso de orientación, atención y acompañamiento psicosocial facilitado por las profesionales aportó al reconocimiento de las violencias y a la garantía del derecho de las mujeres a una vida libre de las mismas. 
Lo anterior tomando como base la información consolidada que se encuentra disponible en el aplicativo Simisional 2.0.</t>
  </si>
  <si>
    <t>https://secretariadistritald-my.sharepoint.com/:f:/g/personal/cvillareal_sdmujer_gov_co/EuhI8DhYiyFMm_Zb_pjqSpQBjwlzsOggXk_q4XkNdon4uw?e=qdMgJf</t>
  </si>
  <si>
    <t>https://secretariadistritald-my.sharepoint.com/:f:/g/personal/cvillareal_sdmujer_gov_co/EsEtCfLBYmFHoYKNvrNkg0EBEYDJnMNuMzReWer1-e8Y4A?e=x4kG6j</t>
  </si>
  <si>
    <t>https://secretariadistritald-my.sharepoint.com/:f:/g/personal/cvillareal_sdmujer_gov_co/Ej_2zT2HL01BkxbXI-8Qt0wBMNjah2wSJAak2swjoyRjOQ?e=GvhjBe</t>
  </si>
  <si>
    <t>De acuerdo con las matrices internas de información. Entre julio y noviembre de 2024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1 IPS Privada, a través de las cuales se realizaron 2.246 atenciones y 5.793 seguimientos, para un total de 8.039 atenciones socio jurídicas a mujeres víctimas de violencia. 
Se llevaron a cabo 126 jornadas de capacitaciones y sensibilizaciones en temas como:socialización de la Estrategia Intersectorial, tipos de violencias contra las mujeres y Ley 1257 de 2008, protocolo de Atención a Mujeres Víctimas de violencia Sexual y el Derecho Fundamental a la Interrupción Voluntaria del Embarazo,ley 1761 de 2015, activacion de actos urgentes, NNA  y Mujeres en las relaciones sexuales, Casas Refugio, Canales de denuncia en FGN, aplicativo Denuncia Fácil y Actos Urgentes, Cadena de Custodia y Ley 2126 de 2012. y Acoso Sexual en el Ambito Laboral, Casa de Todas.</t>
  </si>
  <si>
    <t>https://secretariadistritald-my.sharepoint.com/:f:/g/personal/cvillareal_sdmujer_gov_co/Eqtd5ZaapTVHn71BAuwRWNgBvMS99k9lHenZw61erXhmlg?e=zfdPKY</t>
  </si>
  <si>
    <t>https://secretariadistritald-my.sharepoint.com/:f:/g/personal/cvillareal_sdmujer_gov_co/EvqssXcD44lJiWO6g7mhDbsBiAsQtmyTcC45TMhYvOr4aQ?e=i4g57U</t>
  </si>
  <si>
    <t>https://secretariadistritald-my.sharepoint.com/:f:/g/personal/cvillareal_sdmujer_gov_co/Euoetwi3rlRChJ4y0wyMTisBtdO135Rf-KUwnN4xXU4_PA?e=ZCgD8F</t>
  </si>
  <si>
    <r>
      <t xml:space="preserve">Logros: En noviembre se avanzó en la participación de </t>
    </r>
    <r>
      <rPr>
        <b/>
        <sz val="11"/>
        <rFont val="Times New Roman"/>
        <family val="1"/>
      </rPr>
      <t>70</t>
    </r>
    <r>
      <rPr>
        <sz val="11"/>
        <rFont val="Times New Roman"/>
        <family val="1"/>
      </rPr>
      <t xml:space="preserve"> Jornadas para la garantía y promoción de los derechos humanos de las mujeres en las localidades de:  Usaquén, Chapinero, Santa Fe, San Cristóbal, Usme, Tunjuelito, Kennedy, Fontibón, Engativá, Suba, Barrios U., Teusaquillo, Los Mártires, Antonio N., Puente A., La Candelaria, RUU y Ciudad B.
Con corte al mes de noviembre se desarrollaron </t>
    </r>
    <r>
      <rPr>
        <b/>
        <sz val="11"/>
        <rFont val="Times New Roman"/>
        <family val="1"/>
      </rPr>
      <t>178</t>
    </r>
    <r>
      <rPr>
        <sz val="11"/>
        <rFont val="Times New Roman"/>
        <family val="1"/>
      </rPr>
      <t xml:space="preserve"> Jornadas para la garantía y promoción de los derechos humanos de las mujeres en las localidades. 
Beneficios:   Estas actividades contaron con la articulación y participación de las entidades locales, las organizaciones de mujeres y las ciudadanas en general, logrando el reconocimiento del derecho a una vida libre de violencias, la ruta de atención a mujeres víctimas de violencias, los servicios de la entidad y la detección de casos de violencias donde se activó el acompañamiento institucional correspondiente. 
No se presentaron retrasos.</t>
    </r>
  </si>
  <si>
    <r>
      <t xml:space="preserve">Entre julio y noviembre se llevaron a cabo </t>
    </r>
    <r>
      <rPr>
        <b/>
        <sz val="11"/>
        <rFont val="Times New Roman"/>
        <family val="1"/>
      </rPr>
      <t>54</t>
    </r>
    <r>
      <rPr>
        <sz val="11"/>
        <rFont val="Times New Roman"/>
        <family val="1"/>
      </rPr>
      <t xml:space="preserve"> espacios técnicos con las Alcaldías Locales donde se avanzó en la definición de fechas y agendas para las sesiones de los CLSM y se avanzó con la realización de </t>
    </r>
    <r>
      <rPr>
        <b/>
        <sz val="11"/>
        <rFont val="Times New Roman"/>
        <family val="1"/>
      </rPr>
      <t>36</t>
    </r>
    <r>
      <rPr>
        <sz val="11"/>
        <rFont val="Times New Roman"/>
        <family val="1"/>
      </rPr>
      <t xml:space="preserve"> sesiones de los CLSM. Se realizaron </t>
    </r>
    <r>
      <rPr>
        <b/>
        <sz val="11"/>
        <rFont val="Times New Roman"/>
        <family val="1"/>
      </rPr>
      <t>58</t>
    </r>
    <r>
      <rPr>
        <sz val="11"/>
        <rFont val="Times New Roman"/>
        <family val="1"/>
      </rPr>
      <t xml:space="preserve"> encuentros con las entidades locales y las ciudadanas para la retroalimentación de las estrategias de prevención de violencias contra las mujeres de los Planes Locales de Seguridad para las Mujeres. Se realizaron </t>
    </r>
    <r>
      <rPr>
        <b/>
        <sz val="11"/>
        <rFont val="Times New Roman"/>
        <family val="1"/>
      </rPr>
      <t>122</t>
    </r>
    <r>
      <rPr>
        <sz val="11"/>
        <rFont val="Times New Roman"/>
        <family val="1"/>
      </rPr>
      <t xml:space="preserve"> acciones de prevención de violencias en el espacio público, </t>
    </r>
    <r>
      <rPr>
        <b/>
        <sz val="11"/>
        <rFont val="Times New Roman"/>
        <family val="1"/>
      </rPr>
      <t xml:space="preserve">178 </t>
    </r>
    <r>
      <rPr>
        <sz val="11"/>
        <rFont val="Times New Roman"/>
        <family val="1"/>
      </rPr>
      <t xml:space="preserve">jornadas para la promoción y garantía de los derechos humanos de las mujeres y </t>
    </r>
    <r>
      <rPr>
        <b/>
        <sz val="11"/>
        <rFont val="Times New Roman"/>
        <family val="1"/>
      </rPr>
      <t xml:space="preserve">72 </t>
    </r>
    <r>
      <rPr>
        <sz val="11"/>
        <rFont val="Times New Roman"/>
        <family val="1"/>
      </rPr>
      <t xml:space="preserve">especios técnicos para la prevención del delito de feminicidio. </t>
    </r>
  </si>
  <si>
    <t>https://secretariadistritald-my.sharepoint.com/:f:/g/personal/cvillareal_sdmujer_gov_co/Eq4-NcC0JVxBnxNQz9681U8BBpBxLL1sWTy3STH_5fyqyA?e=1hsarj</t>
  </si>
  <si>
    <t>https://secretariadistritald-my.sharepoint.com/:f:/g/personal/cvillareal_sdmujer_gov_co/Ett9o1BMukJAkhjPIGWlEwgByhtgLzVjkr0rsHUm1b8y0A?e=eOta9d</t>
  </si>
  <si>
    <t>https://secretariadistritald-my.sharepoint.com/:f:/g/personal/cvillareal_sdmujer_gov_co/Eu1cOJTFlx5AoBVHAg0Aeq4BmtIgTX9U_4uLKS6XSAebSA?e=PYUEHR</t>
  </si>
  <si>
    <t>https://secretariadistritald-my.sharepoint.com/:f:/g/personal/cvillareal_sdmujer_gov_co/Ev6YY2BKbnlHjNZOodPbiSUBoOFLU6eVM2k34aQtisy2ww?e=ZFNLxh</t>
  </si>
  <si>
    <t>https://secretariadistritald-my.sharepoint.com/:f:/g/personal/cvillareal_sdmujer_gov_co/EtTHgZQzJypCiCpwEl4GVUcB15gVRV3GNpEhabb2LOYPzw?e=ejt3Pb</t>
  </si>
  <si>
    <t>Durante el periodo del reporte se avanzó en el desarrollo de acciones de sensibilización sobre el derecho de las mujeres a una vida libre de violencias, la prevención de violencias basadas en género y la difusión de la Rutas de atención para mujeres víctimas de violencia. Las acciones se llevaron a cabo con diversos grupos de mujeres en distintos contextos, como:
1.	Sensibilizaciones sobre el derecho a una vida libre de violencias: Dirigida a mujeres de distintos sectores sociales. Estas sesiones se realizaron en espacios comunitarios e institucionales beneficiarias de los servicios de la oferta local.
2.	Difusión de la Ruta de Atención: Se promovieron y acompañaron jornadas de difusión de la ruta de atención a mujeres víctimas de violencias, con un enfoque especial en la oferta de servicios y la detección de casos. Estas actividades se llevaron a cabo en zonas priorizadas como inseguras o donde se requiere promover la oferta de servicios de la entidad como las intervenciones de la obra del metro de Bogotá, las jornadas Mujer, Contigo en tu barrio, las Jornadas Territoriales de prevención de violencias y las Mega Tomas de Género de Transmilenio 
3.	Resignificación del espacio público: Se realizaron actividades como talleres y recorridos e intervenciones donde se trabajó con mujeres para prevenir el acoso callejero y mapear puntos inseguros, buscando transformar espacios urbanos en zonas más seguras. 
4.	Participación en eventos institucionales y comunitarios: Se participó y acompañó los Encuentros Comunitarios de la MEBOG, las mesas de trabajo para la conmemoración del 24N y 4D. 
5.  Se desarrollo en las veinte localidades jornadas de conmemoración del 25N asociadas a talleres sobre el derecho a una vida lobre de violencias, actividades culturales, artisticas y deportivas, cine foros, conversatorios, tomas de espacio público y acciones de movilización social para la exigibilidad de la garantía del derecho a una vida lbre de violencias. Estas jornadas contaron con la participacion de las entidades locales y sectores distritales y ciudadanas de los veinte territorios. 
Las actividades realizadas abarcan un amplio espectro de sensibilización, prevención y difusión de información, dirigidas a las ciudadanas de distintos sectores poblacionales y mujeres diversas, con el objetivo de promover el derecho a una vida libre de violencia para en diferentes contextos locales.</t>
  </si>
  <si>
    <t xml:space="preserve">Entre julio y noviembre, se adelantaron las siguientes acciones de prevención en el marco de la implementación del Sistema Sofia en las localidades::
1.	Sensibilización y prevención: Se llevaron a cabo jornadas dirigidas a mujeres de diferentes sectores sociales, como adolescentes, mujeres rurales, campesinas, migrantes, madres comunitarias, cuidadoras y habitantes de calle. Estas actividades se realizaron en espacios comunitarios, instituciones educativas (IES e IED), y en eventos como las jornadas territoriales de prevención de violencias en zonas priorizadas y las jornadas Mujer, contigo en tu barrio, enfocadas en prevenir la violencia y empoderar a las mujeres.
2.	Difusión de la Ruta de Atención: Se promovió la difusión de la Ruta de atención a mujeres víctimas de violencias, con énfasis en la prevención del feminicidio. Estas jornadas se realizaron en lugares públicos como estaciones de TransMilenio, mercados y otros puntos clave, proporcionando información sobre los servicios de atención y protección disponibles, junto con la detección de casos de violencia.
3.	Resignificación del espacio público: Se organizaron talleres y recorridos con el objetivo de identificar puntos inseguros y prevenir el acoso sexual callejero, trabajando con las mujeres para transformar espacios urbanos en zonas más seguras. Estas jornadas incluyeron actividades en lugares como la Plaza de Mercado de Paloquemao y espacios comunitarios.
4.	Participación en eventos institucionales y comunitarios: Se participó activamente en mesas de trabajo y eventos comunitarios, como el COLMYG y los encuentros ciudadanos para la formulación del Plan de Desarrollo Local (PDL), además de la socialización del Sistema Sofia, orientado a la prevención de violencias. También se llevaron a cabo jornadas de sensibilización con Juntas de Acción Comunal y beneficiarias de programas sociales del distrito (SDIS).
5.  Se desarrollo en las veinte localidades jornadas de conmemoración del 25N asociadas a talleres sobre el derecho a una vida lobre de violencias, actividades culturales, artisticas y deportivas, cine foros, conversatorios, tomas de espacio público y acciones de movilización social para la exigibilidad de la garantía del derecho a una vida lbre de violencias. Estas jornadas contaron con la participacion de las entidades locales y sectores distritales y ciudadanas de los veinte territorios. 
Las actividades realizadas abarcan un amplio espectro de sensibilización, prevención y difusión de información, dirigidas a las ciudadanas de distintos sectores poblacionales y mujeres diversas, con </t>
  </si>
  <si>
    <t xml:space="preserve">https://secretariadistritald-my.sharepoint.com/:f:/g/personal/cvillareal_sdmujer_gov_co/EuhI8DhYiyFMm_Zb_pjqSpQBjwlzsOggXk_q4XkNdon4uw?e=qdMgJf
https://secretariadistritald-my.sharepoint.com/:f:/g/personal/cvillareal_sdmujer_gov_co/Eilw98iTc15BgjrnogLmo8cBlPH8kXTzAft6zVwi9iDDpw?e=vMJyc9
</t>
  </si>
  <si>
    <t xml:space="preserve">Durante el mes de noviembre, el marco de la estrategia de prevención del feminicidio (desde la Estrategia Intersectorial para la Prevención y Atención de Víctimas de Violencia de Género con Énfasis en Violencia Sexual y Feminicidio - Estrategia en Hospitales) se operó en 8 IPS en el marco de las 4 subredes públicas y 1 IPS Privada, a través de las cuales se realizaron 443 atenciones y 1.582 seguimientos, para un total de 2.025. 
</t>
  </si>
  <si>
    <t>En el periodo de julio a noviembre de 2024 se desarrollaron 18 reuniones relacionadas con el componente técnico para la implementación del enfoque diferencial en las Casas Refugio que operaron en este periodo, asegurando el fortalecimiento técnico del proceso de atención que se brinda a las mujeres acogidas en el marco de la supervisión técnica de las Casas Refugio.</t>
  </si>
  <si>
    <t>En los meses de julio a noviembre de 2024  se recibieron 273 solicitudes de cupo en el correo institucional de Casas Refugio, reportadas por los equipos de atención de la Secretaría Distrital de la Mujer y por las demás entidades que remiten mujeres victimas de violencia.</t>
  </si>
  <si>
    <t>Con corte al mes de noviembre se realizaron un total de 4.864 seguimientos efectivos en casos de mujeres en posible riesgo de feminicidio, mujeres que solicitaron información sobre la Interrupción Voluntaria del Embarazo y casos de mujeres que se volvieron a comunicar manifestado interés en socializar avances y/o dificultades frente a sus procesos.  (seguimientos de Bogotá, Alertantes y canal WhatsApp)</t>
  </si>
  <si>
    <t>https://secretariadistritald-my.sharepoint.com/:f:/g/personal/cvillareal_sdmujer_gov_co/Eq7DT8B82_hMiVqdT67LIqEBmay7c8DlxApXr1mQa0zmyQ?e=acnwVp</t>
  </si>
  <si>
    <t>https://secretariadistritald-my.sharepoint.com/:f:/g/personal/cvillareal_sdmujer_gov_co/EnT3iIamXexFhhlaWUNUAC8BhleZlCqGvVNq1vwA3PTU1w?e=IjVxb4</t>
  </si>
  <si>
    <r>
      <t xml:space="preserve">De acuerdo con el reporte del Simisional 2.0, durante el mes de noviembre de 2024, las profesionales  de las Duplas de Atención Psicosocial realizaron un total de </t>
    </r>
    <r>
      <rPr>
        <b/>
        <sz val="11"/>
        <rFont val="Times New Roman"/>
        <family val="1"/>
      </rPr>
      <t>164 seguimientos efectivos</t>
    </r>
    <r>
      <rPr>
        <sz val="11"/>
        <rFont val="Times New Roman"/>
        <family val="1"/>
      </rPr>
      <t xml:space="preserve">  que permitieron dar continuidad al plan de acompañamiento psicosocial identificado y proyectado en cada caso de acuerdo con las necesidades de las mujeres. En este sentido los seguimientos permitieron conocer el contexto actual de las mujeres, concertar citas para el acompañamiento y dar contuinidad al plan de acción construido con cada ciudadana. Es importante mencionar que, la cifra de seguimientos incluye también, el registro de gestiones como la concertación de la sesión psicosocial. 
A través de los seguimientos se conoció la situación de las mujeres y con base en ello se determinó el plan de acción y las acciones prioritarias necesarias en cada caso.
.</t>
    </r>
  </si>
  <si>
    <t>Con corte al mes de noviembre las  Duplas Psico-Jurídicas han realizado un total de 580 atenciones psico-jurídicas en dupla a mujeres víctimas de violencias en el espacio y el transporte público, de las cuales 156 fueron primeras atenciones y  424 seguimientos efectivos</t>
  </si>
  <si>
    <t>Modificación al presupuesto asignado para las metas 4, 6, 8, 9 y 10 del proyecto 8205 en atención a la reducción presupuestal</t>
  </si>
  <si>
    <t>En el marco de la reducción presupuestal, producto de los recursos de ahorro programados por cada proyecto de inversión y la adición presupuestal aprobada  por la Secretaría Distrital de Hacienda, se hace necesario realizar los respectivos ajustes al presupuesto de las metas con la nueva apropiación presupuestal del proyecto de inversión 8205 de la Dirección de Eliminación de Violencias contra las Mujeres y Acceso a la Justicia.</t>
  </si>
  <si>
    <t>Modificación al presupuesto asignado para las metas 2, 4, 5, 6, 7, 8, 9 y 10 del proyecto 8205 con el fin de garantizar recursos para las adiciones de Contratos de Pestación de Servicios Profesionales y de Apoyo a la Gestión</t>
  </si>
  <si>
    <t>La Dirección de Eliminación de Violencias contra las Mujeres y Acceso a la Justicia, requiere realizar traslado de recursos entre metas del proyecto 8205 con el fin de garantizar los recursos necesarios para las adiciones y prórrogas hasta el mes de enero de 2025 de los contratos de Prestación de Servicios Profesionales y de Apoyo a la Gestión de los equipos de Línea Púrpura Distrital y AgenciaMuj, Casas Refugios, Duplas Psicosociales y Psicojuridicas y apoyo transversal que permitan garantizar la continuidad y adecuada prestación de los servicios a las ciudadanas victimas de violencia.</t>
  </si>
  <si>
    <t xml:space="preserve">De julio a noviembre de 2024, las profesionales  de las Duplas de Atención Psicosocial realizaron un total de 459 seguimientos que han permitido la  continuidad del plan de acompañamiento psicosocial identificado y proyectado en cada caso de acuerdo con las necesidades de las mujeres. Lo anterior tomando como base la información consolidada que se encuentra disponible en el aplicativo Simisional 2.0. En este sentido los seguimientos permitieron conocer el contexto actual de las mujeres, concertar citas para el acompañamiento y dar contuinidad al plan de acción construido con cada ciudadana. Es importante mencionar que, la cifra de seguimientos incluye también, el registro de gestiones como la concertación de la sesión psicosocial. </t>
  </si>
  <si>
    <t>Entre septiembre y noviembre se realizaron 62 acciones de activación de ruta y seguimientos efectivos de casos, para mujeres en riesgo o víctimas de los delitos de trata de personas y ataques con agentes químicos.
Cabe aclarar que para el mes de julio y agosto  se reportaban las asistencias técnicas, pero a partir de septiembre las acciones y seguimientos teniendo en cuenta que es una nueva actividad e indicador en el plan de acción</t>
  </si>
  <si>
    <r>
      <t xml:space="preserve">Durante el mes de noviembre se recibieron 68 solicitudes de cupo (mujeres víctimas de violencia con personas a cargo) en el correo institucional de Casas Refugio, de las cuales se aceptaron y se realizaron los trámites de ingreso para 52 solicitudes al evidenciar que cumplían con los criterios, 10 resultaron en desistimiento de cupo y 5 en el no cumplimiento de criterios para el ingreso a Casa Refugio. 
Las 52 solicitudes de cupo que cumplieron con los criterios de ingreso, conllevaron la acogida de 94 personas nuevas, entre las cuales se encontraban 53 mujeres adultas víctimas de violencia y 41 niños, niñas y adolescentes. </t>
    </r>
    <r>
      <rPr>
        <sz val="11"/>
        <color rgb="FFFF0000"/>
        <rFont val="Arial"/>
        <family val="2"/>
      </rPr>
      <t>Durante el mes de octubre</t>
    </r>
    <r>
      <rPr>
        <sz val="11"/>
        <rFont val="Arial"/>
        <family val="2"/>
      </rPr>
      <t xml:space="preserve"> estuvieron acogidas un total de 230 personas (mujeres víctimas de violencia y personas a cargo) en las Casas Refugio. </t>
    </r>
  </si>
  <si>
    <r>
      <t>L</t>
    </r>
    <r>
      <rPr>
        <sz val="11"/>
        <color rgb="FFFF0000"/>
        <rFont val="Arial"/>
        <family val="2"/>
      </rPr>
      <t>ogros: En el mes de noviembre se recibieron 51 solicitudes de cupo (mujeres víctimas de violencia y personas a cargo) en el correo institucional de Casas Refugio, de las cuales se aceptaron y se realizaron los trámites de ingreso para 45 solicitudes al evidenciar que cumplían con los criterios, 4 resultaron en desistimiento de cupo y 2 en el no cumplimiento de criterios para el ingreso a Casa Refugio.</t>
    </r>
    <r>
      <rPr>
        <sz val="11"/>
        <rFont val="Arial"/>
        <family val="2"/>
      </rPr>
      <t xml:space="preserve">
En el periodo de julio a noviembre de 2024 se recibieron 273 solicitudes de cupo (mujeres víctimas de violencia y personas a cargo) en el correo institucional de Casas Refugio, de las cuales se aceptaron y se realizaron los trámites de ingreso para 233 solicitudes al evidenciar que cumplían con los criterios, a través de 6 Casas Refugio; 29 resultaron en desistimiento de cupo para el ingreso a Casa Refugio y 12 no cumplieron los criterios para el ingreso a Casa Refugio.
Beneficios: Durante el período se atendieron y revisaron todas las solicitudes de cupo reportadas por los equipos de atención de la Secretaría Distrital de la Mujer y las demás entidades que remiten mujeres victimas de violencia a las Casas Refugio, con el fin de acoger a aquellas mujeres que cumplían los criterios y así contribuir a salvaguardar su vida e integridad personal.
No se presentaron retrasos.</t>
    </r>
  </si>
  <si>
    <r>
      <rPr>
        <sz val="11"/>
        <color rgb="FFFF0000"/>
        <rFont val="Arial"/>
        <family val="2"/>
      </rPr>
      <t xml:space="preserve">Logros: En el mes de noviembre se brindó acogida a 101 personas nuevas (mujeres víctimas de violencia y personas a cargo) que cumplieron los criterios de ingreso a las Casas Refugio, de las cuales 47 fueron mujeres adultas y adultas mayores, 8 adolescente, 39 niñas y niños y 7 bebés. Bajo ese marco, en noviembre estuvieron acogidas un total de 230 personas en la Estrategia de Casas Refugio en sus tres Modeloes: Tradicional, Intermedio y Rural. </t>
    </r>
    <r>
      <rPr>
        <sz val="11"/>
        <rFont val="Arial"/>
        <family val="2"/>
      </rPr>
      <t xml:space="preserve">
En el periodo de julio a noviembre de 2024 se brindó acogida a 495 personas nuevas (mujeres víctimas de violencia y personas a cargo) que cumplieron los criterios de ingreso a las Casas Refugio, de las cuales 239 son mujeres adultas y adultas mayores, 31 adolescentes, 183 niñas y niños y 42 bebés. 
Beneficios: La acogida a mujeres víctimas de violencia y los miembros de sus sistemas familiares aportó a salvaguardar su vida e integridad personal y garantizó un proceso de atención integral que fomenta sus capacidades y oportunidades.
No se presentaron retrasos.</t>
    </r>
  </si>
  <si>
    <r>
      <t xml:space="preserve">Logros: De acuerdo con los registros del Simisional 2.0. Durante el mes de noviembre de 2024, las Duplas de Atención Psicosocial realizaron un total de 242 atenciones, de las cuales 78 corresponden a primeras atenciones y 164 a seguimientos efectivos. Lo anterior tomando como base la información consolidada que se encuentra disponible en el aplicativo Simisional 2.0.
</t>
    </r>
    <r>
      <rPr>
        <sz val="11"/>
        <color rgb="FFFF0000"/>
        <rFont val="Arial"/>
        <family val="2"/>
      </rPr>
      <t>De julio a noviembre de 2024, las Duplas de Atención Psicosocial realizaron un total de 915 atenciones</t>
    </r>
    <r>
      <rPr>
        <sz val="11"/>
        <rFont val="Arial"/>
        <family val="2"/>
      </rPr>
      <t>, de las cuales 283 corresponden a primeras atenciones y 634 a seguimientos gestionados. El proceso de orientación, atención y acompañamiento psicosocial facilitado por las profesionales aportó al reconocimiento de las violencias y a la garantía del derecho de las mujeres a una vida libre de las mismas. Lo anterior tomando como base la información consolidada que se encuentra disponible en el aplicativo Simisional 2.0.
Beneficios: El proceso de orientación, atención y acompañamiento psicosocial facilitado por las profesionales aportó al reconocimiento de las violencias y a la garantía del derecho de las mujeres a una vida libre de las mismas. Las mujeres remitidas por los diferentes equipos y/o profesionales tuvieron la oportunidad de recibir la oferta de acompañamiento psicosocial dentro de las 24 horas siguientes a la asignación del caso, lo que permitió para ellas sentirse escuchadas y orientadas durante las situaciones críticas o aquellas en las que manifiestan miedo, angustia, tristeza entre otras emociones generadas por las violencias.
Retrasos y alternativas de solución: Durante el mes de noviembre no se reportaron retrasos en el proceso de atención psicosocial.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</si>
</sst>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 numFmtId="177" formatCode="&quot;$&quot;\ #,##0"/>
  </numFmts>
  <fonts count="48" x14ac:knownFonts="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sz val="11"/>
      <color rgb="FFFF0000"/>
      <name val="Arial"/>
      <family val="2"/>
    </font>
    <font>
      <b/>
      <sz val="11"/>
      <color theme="0"/>
      <name val="Arial"/>
      <family val="2"/>
    </font>
    <font>
      <b/>
      <sz val="11"/>
      <color indexed="8"/>
      <name val="Arial"/>
      <family val="2"/>
    </font>
    <font>
      <sz val="11"/>
      <color indexed="8"/>
      <name val="Arial"/>
      <family val="2"/>
    </font>
    <font>
      <b/>
      <sz val="10"/>
      <name val="Arial"/>
      <family val="2"/>
    </font>
    <font>
      <u/>
      <sz val="11"/>
      <color theme="10"/>
      <name val="Calibri"/>
      <family val="2"/>
      <scheme val="minor"/>
    </font>
    <font>
      <sz val="11"/>
      <name val="Times New Roman"/>
      <family val="1"/>
    </font>
    <font>
      <b/>
      <sz val="11"/>
      <name val="Times New Roman"/>
      <family val="1"/>
    </font>
    <font>
      <b/>
      <sz val="11"/>
      <color rgb="FFFF0000"/>
      <name val="Times New Roman"/>
      <family val="1"/>
    </font>
    <font>
      <u/>
      <sz val="11"/>
      <name val="Calibri"/>
      <family val="2"/>
      <scheme val="minor"/>
    </font>
    <font>
      <b/>
      <u/>
      <sz val="11"/>
      <name val="Times New Roman"/>
      <family val="1"/>
    </font>
    <font>
      <u/>
      <sz val="11"/>
      <name val="Times New Roman"/>
      <family val="1"/>
    </font>
    <font>
      <sz val="10"/>
      <color theme="1"/>
      <name val="Arial"/>
      <family val="2"/>
    </font>
  </fonts>
  <fills count="21">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FFFF00"/>
        <bgColor indexed="64"/>
      </patternFill>
    </fill>
  </fills>
  <borders count="70">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s>
  <cellStyleXfs count="42">
    <xf numFmtId="0" fontId="0" fillId="0" borderId="0"/>
    <xf numFmtId="0" fontId="7" fillId="3" borderId="61" applyNumberFormat="0" applyAlignment="0" applyProtection="0"/>
    <xf numFmtId="49" fontId="9" fillId="0" borderId="0" applyFill="0" applyBorder="0" applyProtection="0">
      <alignment horizontal="left" vertical="center"/>
    </xf>
    <xf numFmtId="0" fontId="10" fillId="4" borderId="62" applyNumberFormat="0" applyFont="0" applyFill="0" applyAlignment="0"/>
    <xf numFmtId="0" fontId="10" fillId="4" borderId="63" applyNumberFormat="0" applyFont="0" applyFill="0" applyAlignment="0"/>
    <xf numFmtId="0" fontId="12" fillId="5" borderId="0" applyNumberFormat="0" applyProtection="0">
      <alignment horizontal="left" wrapText="1" indent="4"/>
    </xf>
    <xf numFmtId="0" fontId="13" fillId="5" borderId="0" applyNumberFormat="0" applyProtection="0">
      <alignment horizontal="left" wrapText="1" indent="4"/>
    </xf>
    <xf numFmtId="0" fontId="11" fillId="6" borderId="0" applyNumberFormat="0" applyBorder="0" applyAlignment="0" applyProtection="0"/>
    <xf numFmtId="16" fontId="14" fillId="0" borderId="0" applyFont="0" applyFill="0" applyBorder="0" applyAlignment="0">
      <alignment horizontal="left"/>
    </xf>
    <xf numFmtId="0" fontId="15" fillId="7" borderId="0" applyNumberFormat="0" applyBorder="0" applyProtection="0">
      <alignment horizontal="center" vertical="center"/>
    </xf>
    <xf numFmtId="169" fontId="7" fillId="0" borderId="0" applyFont="0" applyFill="0" applyBorder="0" applyAlignment="0" applyProtection="0"/>
    <xf numFmtId="168" fontId="7" fillId="0" borderId="0" applyFont="0" applyFill="0" applyBorder="0" applyAlignment="0" applyProtection="0"/>
    <xf numFmtId="41" fontId="7" fillId="0" borderId="0" applyFont="0" applyFill="0" applyBorder="0" applyAlignment="0" applyProtection="0"/>
    <xf numFmtId="169" fontId="3" fillId="0" borderId="0" applyFont="0" applyFill="0" applyBorder="0" applyAlignment="0" applyProtection="0"/>
    <xf numFmtId="166" fontId="7" fillId="0" borderId="0" applyFont="0" applyFill="0" applyBorder="0" applyAlignment="0" applyProtection="0"/>
    <xf numFmtId="165" fontId="7" fillId="0" borderId="0" applyFont="0" applyFill="0" applyBorder="0" applyAlignment="0" applyProtection="0"/>
    <xf numFmtId="167" fontId="7" fillId="0" borderId="0" applyFont="0" applyFill="0" applyBorder="0" applyAlignment="0" applyProtection="0"/>
    <xf numFmtId="171" fontId="2" fillId="0" borderId="0" applyFont="0" applyFill="0" applyBorder="0" applyAlignment="0" applyProtection="0"/>
    <xf numFmtId="170" fontId="7" fillId="0" borderId="0" applyFont="0" applyFill="0" applyBorder="0" applyAlignment="0" applyProtection="0"/>
    <xf numFmtId="167" fontId="1" fillId="0" borderId="0" applyFont="0" applyFill="0" applyBorder="0" applyAlignment="0" applyProtection="0"/>
    <xf numFmtId="164" fontId="10" fillId="0" borderId="0" applyFont="0" applyFill="0" applyBorder="0" applyAlignment="0" applyProtection="0"/>
    <xf numFmtId="0" fontId="16" fillId="8" borderId="0" applyNumberFormat="0" applyBorder="0" applyAlignment="0" applyProtection="0"/>
    <xf numFmtId="0" fontId="2" fillId="0" borderId="0"/>
    <xf numFmtId="0" fontId="2" fillId="0" borderId="0"/>
    <xf numFmtId="0" fontId="10" fillId="0" borderId="0"/>
    <xf numFmtId="0" fontId="4" fillId="0" borderId="0"/>
    <xf numFmtId="0" fontId="3" fillId="0" borderId="0"/>
    <xf numFmtId="0" fontId="2" fillId="0" borderId="0"/>
    <xf numFmtId="9" fontId="7"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3" fillId="0" borderId="0" applyFill="0" applyBorder="0">
      <alignment wrapText="1"/>
    </xf>
    <xf numFmtId="0" fontId="8" fillId="0" borderId="0"/>
    <xf numFmtId="0" fontId="17" fillId="5" borderId="0" applyNumberFormat="0" applyBorder="0" applyProtection="0">
      <alignment horizontal="left" indent="1"/>
    </xf>
    <xf numFmtId="0" fontId="40" fillId="0" borderId="0" applyNumberForma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cellStyleXfs>
  <cellXfs count="639">
    <xf numFmtId="0" fontId="0" fillId="0" borderId="0" xfId="0"/>
    <xf numFmtId="0" fontId="0" fillId="0" borderId="0" xfId="0" applyAlignment="1">
      <alignment vertical="center"/>
    </xf>
    <xf numFmtId="0" fontId="18" fillId="0" borderId="0" xfId="0" applyFont="1" applyAlignment="1">
      <alignment vertical="center"/>
    </xf>
    <xf numFmtId="0" fontId="20" fillId="0" borderId="6" xfId="0" applyFont="1" applyBorder="1" applyAlignment="1">
      <alignment vertical="center"/>
    </xf>
    <xf numFmtId="0" fontId="18" fillId="0" borderId="6" xfId="0" applyFont="1" applyBorder="1" applyAlignment="1">
      <alignment horizontal="left" vertical="center"/>
    </xf>
    <xf numFmtId="0" fontId="19" fillId="0" borderId="0" xfId="0" applyFont="1" applyAlignment="1">
      <alignment horizontal="left" vertical="center"/>
    </xf>
    <xf numFmtId="0" fontId="19" fillId="10" borderId="6" xfId="0" applyFont="1" applyFill="1" applyBorder="1" applyAlignment="1">
      <alignment vertical="center"/>
    </xf>
    <xf numFmtId="0" fontId="18" fillId="0" borderId="0" xfId="0" applyFont="1" applyAlignment="1">
      <alignment horizontal="left" vertical="center"/>
    </xf>
    <xf numFmtId="0" fontId="0" fillId="0" borderId="6" xfId="0" applyBorder="1"/>
    <xf numFmtId="0" fontId="22" fillId="18" borderId="57" xfId="0" applyFont="1" applyFill="1" applyBorder="1" applyAlignment="1">
      <alignment horizontal="center" vertical="center"/>
    </xf>
    <xf numFmtId="0" fontId="22" fillId="18" borderId="68" xfId="0" applyFont="1" applyFill="1" applyBorder="1" applyAlignment="1">
      <alignment horizontal="left" vertical="center" wrapText="1"/>
    </xf>
    <xf numFmtId="0" fontId="22" fillId="0" borderId="6" xfId="0" applyFont="1" applyBorder="1" applyAlignment="1">
      <alignment horizontal="center" vertical="center"/>
    </xf>
    <xf numFmtId="0" fontId="22" fillId="0" borderId="6" xfId="0" applyFont="1" applyBorder="1" applyAlignment="1">
      <alignment horizontal="left" vertical="center" wrapText="1"/>
    </xf>
    <xf numFmtId="0" fontId="23" fillId="0" borderId="6" xfId="0" applyFont="1" applyBorder="1"/>
    <xf numFmtId="0" fontId="0" fillId="0" borderId="12" xfId="0" applyBorder="1" applyAlignment="1">
      <alignment vertical="center"/>
    </xf>
    <xf numFmtId="0" fontId="28" fillId="0" borderId="0" xfId="0" applyFont="1" applyAlignment="1">
      <alignment vertical="center"/>
    </xf>
    <xf numFmtId="0" fontId="26" fillId="0" borderId="5" xfId="22" applyFont="1" applyBorder="1" applyAlignment="1">
      <alignment horizontal="center" vertical="center" wrapText="1"/>
    </xf>
    <xf numFmtId="0" fontId="26" fillId="9" borderId="64" xfId="22" applyFont="1" applyFill="1" applyBorder="1" applyAlignment="1">
      <alignment vertical="center" wrapText="1"/>
    </xf>
    <xf numFmtId="0" fontId="26" fillId="9" borderId="66" xfId="22" applyFont="1" applyFill="1" applyBorder="1" applyAlignment="1">
      <alignment vertical="center" wrapText="1"/>
    </xf>
    <xf numFmtId="0" fontId="26" fillId="9" borderId="67" xfId="22" applyFont="1" applyFill="1" applyBorder="1" applyAlignment="1">
      <alignment vertical="center" wrapText="1"/>
    </xf>
    <xf numFmtId="0" fontId="26" fillId="9" borderId="0" xfId="22" applyFont="1" applyFill="1" applyAlignment="1">
      <alignment vertical="center" wrapText="1"/>
    </xf>
    <xf numFmtId="0" fontId="30" fillId="9" borderId="0" xfId="22" applyFont="1" applyFill="1" applyAlignment="1">
      <alignment vertical="center" wrapText="1"/>
    </xf>
    <xf numFmtId="0" fontId="25" fillId="9" borderId="0" xfId="22" applyFont="1" applyFill="1" applyAlignment="1">
      <alignment vertical="center" wrapText="1"/>
    </xf>
    <xf numFmtId="0" fontId="25" fillId="9" borderId="2" xfId="22" applyFont="1" applyFill="1" applyBorder="1" applyAlignment="1">
      <alignment vertical="center" wrapText="1"/>
    </xf>
    <xf numFmtId="0" fontId="26" fillId="9" borderId="1" xfId="22" applyFont="1" applyFill="1" applyBorder="1" applyAlignment="1">
      <alignment vertical="center" wrapText="1"/>
    </xf>
    <xf numFmtId="0" fontId="26" fillId="0" borderId="1" xfId="22" applyFont="1" applyBorder="1" applyAlignment="1">
      <alignment vertical="center" wrapText="1"/>
    </xf>
    <xf numFmtId="0" fontId="26" fillId="0" borderId="0" xfId="22" applyFont="1" applyAlignment="1">
      <alignment vertical="center" wrapText="1"/>
    </xf>
    <xf numFmtId="0" fontId="26" fillId="0" borderId="0" xfId="22" applyFont="1" applyAlignment="1">
      <alignment horizontal="center" vertical="center" wrapText="1"/>
    </xf>
    <xf numFmtId="0" fontId="32" fillId="0" borderId="0" xfId="0" applyFont="1" applyAlignment="1">
      <alignment horizontal="center" vertical="center"/>
    </xf>
    <xf numFmtId="0" fontId="33" fillId="0" borderId="0" xfId="0" applyFont="1" applyAlignment="1">
      <alignment horizontal="center" vertical="center" wrapText="1"/>
    </xf>
    <xf numFmtId="0" fontId="28" fillId="0" borderId="0" xfId="0" applyFont="1" applyAlignment="1">
      <alignment horizontal="center" vertical="center"/>
    </xf>
    <xf numFmtId="0" fontId="30" fillId="0" borderId="0" xfId="22" applyFont="1" applyAlignment="1">
      <alignment vertical="center" wrapText="1"/>
    </xf>
    <xf numFmtId="0" fontId="25" fillId="0" borderId="0" xfId="22" applyFont="1" applyAlignment="1">
      <alignment vertical="center" wrapText="1"/>
    </xf>
    <xf numFmtId="0" fontId="25" fillId="0" borderId="2" xfId="22" applyFont="1" applyBorder="1" applyAlignment="1">
      <alignment vertical="center" wrapText="1"/>
    </xf>
    <xf numFmtId="0" fontId="26" fillId="0" borderId="2" xfId="22" applyFont="1" applyBorder="1" applyAlignment="1">
      <alignment horizontal="center" vertical="center" wrapText="1"/>
    </xf>
    <xf numFmtId="0" fontId="26" fillId="9" borderId="1" xfId="22" applyFont="1" applyFill="1" applyBorder="1" applyAlignment="1">
      <alignment horizontal="center" vertical="center" wrapText="1"/>
    </xf>
    <xf numFmtId="0" fontId="26" fillId="9" borderId="65" xfId="22" applyFont="1" applyFill="1" applyBorder="1" applyAlignment="1">
      <alignment horizontal="center" vertical="center" wrapText="1"/>
    </xf>
    <xf numFmtId="0" fontId="34" fillId="9" borderId="0" xfId="22" applyFont="1" applyFill="1" applyAlignment="1">
      <alignment horizontal="center" vertical="center" wrapText="1"/>
    </xf>
    <xf numFmtId="0" fontId="26" fillId="9" borderId="0" xfId="22" applyFont="1" applyFill="1" applyAlignment="1">
      <alignment horizontal="center" vertical="center" wrapText="1"/>
    </xf>
    <xf numFmtId="0" fontId="34" fillId="0" borderId="0" xfId="22" applyFont="1" applyAlignment="1">
      <alignment horizontal="center" vertical="center" wrapText="1"/>
    </xf>
    <xf numFmtId="0" fontId="26" fillId="2" borderId="0" xfId="22" applyFont="1" applyFill="1" applyAlignment="1">
      <alignment vertical="center" wrapText="1"/>
    </xf>
    <xf numFmtId="0" fontId="28" fillId="9" borderId="1" xfId="0" applyFont="1" applyFill="1" applyBorder="1" applyAlignment="1">
      <alignment vertical="center"/>
    </xf>
    <xf numFmtId="0" fontId="28" fillId="9" borderId="0" xfId="0" applyFont="1" applyFill="1" applyAlignment="1">
      <alignment vertical="center"/>
    </xf>
    <xf numFmtId="0" fontId="28" fillId="9" borderId="2" xfId="0" applyFont="1" applyFill="1" applyBorder="1" applyAlignment="1">
      <alignment vertical="center"/>
    </xf>
    <xf numFmtId="174" fontId="28" fillId="0" borderId="0" xfId="0" applyNumberFormat="1" applyFont="1" applyAlignment="1">
      <alignment vertical="center"/>
    </xf>
    <xf numFmtId="0" fontId="26" fillId="13" borderId="18" xfId="22" applyFont="1" applyFill="1" applyBorder="1" applyAlignment="1">
      <alignment horizontal="center" vertical="center" wrapText="1"/>
    </xf>
    <xf numFmtId="0" fontId="26" fillId="13" borderId="24" xfId="22" applyFont="1" applyFill="1" applyBorder="1" applyAlignment="1">
      <alignment horizontal="center" vertical="center" wrapText="1"/>
    </xf>
    <xf numFmtId="0" fontId="26" fillId="13" borderId="25" xfId="22" applyFont="1" applyFill="1" applyBorder="1" applyAlignment="1">
      <alignment horizontal="center" vertical="center" wrapText="1"/>
    </xf>
    <xf numFmtId="0" fontId="26" fillId="13" borderId="26" xfId="22" applyFont="1" applyFill="1" applyBorder="1" applyAlignment="1">
      <alignment horizontal="center" vertical="center" wrapText="1"/>
    </xf>
    <xf numFmtId="0" fontId="26" fillId="12" borderId="0" xfId="22" applyFont="1" applyFill="1" applyAlignment="1">
      <alignment vertical="center" wrapText="1"/>
    </xf>
    <xf numFmtId="174" fontId="28" fillId="0" borderId="0" xfId="14" applyNumberFormat="1" applyFont="1" applyBorder="1" applyAlignment="1">
      <alignment vertical="center"/>
    </xf>
    <xf numFmtId="0" fontId="26" fillId="13" borderId="20" xfId="22" applyFont="1" applyFill="1" applyBorder="1" applyAlignment="1">
      <alignment vertical="center" wrapText="1"/>
    </xf>
    <xf numFmtId="172" fontId="28" fillId="0" borderId="14" xfId="10" applyNumberFormat="1" applyFont="1" applyBorder="1" applyAlignment="1">
      <alignment vertical="center"/>
    </xf>
    <xf numFmtId="172" fontId="28" fillId="0" borderId="4" xfId="10" applyNumberFormat="1" applyFont="1" applyBorder="1" applyAlignment="1">
      <alignment vertical="center"/>
    </xf>
    <xf numFmtId="172" fontId="28" fillId="0" borderId="15" xfId="10" applyNumberFormat="1" applyFont="1" applyBorder="1" applyAlignment="1">
      <alignment vertical="center"/>
    </xf>
    <xf numFmtId="172" fontId="28" fillId="0" borderId="20" xfId="10" applyNumberFormat="1" applyFont="1" applyBorder="1" applyAlignment="1">
      <alignment vertical="center"/>
    </xf>
    <xf numFmtId="172" fontId="28" fillId="0" borderId="21" xfId="10" applyNumberFormat="1" applyFont="1" applyBorder="1" applyAlignment="1">
      <alignment vertical="center"/>
    </xf>
    <xf numFmtId="0" fontId="26" fillId="13" borderId="13" xfId="22" applyFont="1" applyFill="1" applyBorder="1" applyAlignment="1">
      <alignment vertical="center" wrapText="1"/>
    </xf>
    <xf numFmtId="172" fontId="28" fillId="0" borderId="13" xfId="10" applyNumberFormat="1" applyFont="1" applyBorder="1" applyAlignment="1">
      <alignment vertical="center"/>
    </xf>
    <xf numFmtId="172" fontId="28" fillId="0" borderId="6" xfId="10" applyNumberFormat="1" applyFont="1" applyBorder="1" applyAlignment="1">
      <alignment vertical="center"/>
    </xf>
    <xf numFmtId="9" fontId="28" fillId="0" borderId="12" xfId="28" applyFont="1" applyBorder="1" applyAlignment="1">
      <alignment vertical="center"/>
    </xf>
    <xf numFmtId="172" fontId="28" fillId="0" borderId="12" xfId="10" applyNumberFormat="1" applyFont="1" applyBorder="1" applyAlignment="1">
      <alignment vertical="center"/>
    </xf>
    <xf numFmtId="172" fontId="28" fillId="0" borderId="16" xfId="10" applyNumberFormat="1" applyFont="1" applyBorder="1" applyAlignment="1">
      <alignment vertical="center"/>
    </xf>
    <xf numFmtId="0" fontId="26" fillId="13" borderId="23" xfId="22" applyFont="1" applyFill="1" applyBorder="1" applyAlignment="1">
      <alignment vertical="center" wrapText="1"/>
    </xf>
    <xf numFmtId="172" fontId="28" fillId="0" borderId="23" xfId="10" applyNumberFormat="1" applyFont="1" applyBorder="1" applyAlignment="1">
      <alignment vertical="center"/>
    </xf>
    <xf numFmtId="172" fontId="28" fillId="0" borderId="5" xfId="10" applyNumberFormat="1" applyFont="1" applyBorder="1" applyAlignment="1">
      <alignment vertical="center"/>
    </xf>
    <xf numFmtId="172" fontId="28" fillId="0" borderId="27" xfId="10" applyNumberFormat="1" applyFont="1" applyBorder="1" applyAlignment="1">
      <alignment vertical="center"/>
    </xf>
    <xf numFmtId="0" fontId="28" fillId="0" borderId="0" xfId="0" applyFont="1"/>
    <xf numFmtId="0" fontId="26" fillId="13" borderId="6" xfId="22" applyFont="1" applyFill="1" applyBorder="1" applyAlignment="1">
      <alignment horizontal="center" vertical="center" wrapText="1"/>
    </xf>
    <xf numFmtId="168" fontId="26" fillId="0" borderId="5" xfId="11" applyFont="1" applyFill="1" applyBorder="1" applyAlignment="1" applyProtection="1">
      <alignment horizontal="center" vertical="center" wrapText="1"/>
    </xf>
    <xf numFmtId="0" fontId="25" fillId="0" borderId="1" xfId="22" applyFont="1" applyBorder="1" applyAlignment="1">
      <alignment horizontal="left" vertical="center" wrapText="1"/>
    </xf>
    <xf numFmtId="3" fontId="26" fillId="0" borderId="0" xfId="22" applyNumberFormat="1" applyFont="1" applyAlignment="1">
      <alignment horizontal="center" vertical="center" wrapText="1"/>
    </xf>
    <xf numFmtId="168" fontId="26" fillId="0" borderId="0" xfId="11" applyFont="1" applyFill="1" applyBorder="1" applyAlignment="1" applyProtection="1">
      <alignment horizontal="center" vertical="center" wrapText="1"/>
    </xf>
    <xf numFmtId="165" fontId="28" fillId="0" borderId="0" xfId="15" applyFont="1" applyAlignment="1">
      <alignment vertical="center"/>
    </xf>
    <xf numFmtId="0" fontId="26" fillId="0" borderId="3" xfId="22" applyFont="1" applyBorder="1" applyAlignment="1">
      <alignment horizontal="center" vertical="center" wrapText="1"/>
    </xf>
    <xf numFmtId="0" fontId="26" fillId="0" borderId="4" xfId="22" applyFont="1" applyBorder="1" applyAlignment="1">
      <alignment horizontal="left" vertical="center" wrapText="1"/>
    </xf>
    <xf numFmtId="0" fontId="26" fillId="10" borderId="5" xfId="22" applyFont="1" applyFill="1" applyBorder="1" applyAlignment="1">
      <alignment horizontal="left" vertical="center" wrapText="1"/>
    </xf>
    <xf numFmtId="173" fontId="26" fillId="10" borderId="5" xfId="28" applyNumberFormat="1" applyFont="1" applyFill="1" applyBorder="1" applyAlignment="1" applyProtection="1">
      <alignment vertical="center" wrapText="1"/>
    </xf>
    <xf numFmtId="9" fontId="26" fillId="10" borderId="5" xfId="28" applyFont="1" applyFill="1" applyBorder="1" applyAlignment="1" applyProtection="1">
      <alignment horizontal="center" vertical="center" wrapText="1"/>
    </xf>
    <xf numFmtId="165" fontId="33" fillId="0" borderId="0" xfId="15" applyFont="1" applyAlignment="1">
      <alignment vertical="center"/>
    </xf>
    <xf numFmtId="0" fontId="26" fillId="0" borderId="6" xfId="22" applyFont="1" applyBorder="1" applyAlignment="1">
      <alignment horizontal="left" vertical="center" wrapText="1"/>
    </xf>
    <xf numFmtId="9" fontId="25" fillId="0" borderId="6" xfId="29" applyFont="1" applyFill="1" applyBorder="1" applyAlignment="1" applyProtection="1">
      <alignment horizontal="center" vertical="center" wrapText="1"/>
      <protection locked="0"/>
    </xf>
    <xf numFmtId="9" fontId="26" fillId="0" borderId="6" xfId="22" applyNumberFormat="1" applyFont="1" applyBorder="1" applyAlignment="1">
      <alignment horizontal="center" vertical="center" wrapText="1"/>
    </xf>
    <xf numFmtId="0" fontId="33" fillId="0" borderId="0" xfId="0" applyFont="1" applyAlignment="1">
      <alignment vertical="center"/>
    </xf>
    <xf numFmtId="0" fontId="26" fillId="10" borderId="6" xfId="22" applyFont="1" applyFill="1" applyBorder="1" applyAlignment="1">
      <alignment horizontal="left" vertical="center" wrapText="1"/>
    </xf>
    <xf numFmtId="9" fontId="25" fillId="10" borderId="6" xfId="28" applyFont="1" applyFill="1" applyBorder="1" applyAlignment="1" applyProtection="1">
      <alignment horizontal="center" vertical="center" wrapText="1"/>
      <protection locked="0"/>
    </xf>
    <xf numFmtId="9" fontId="25" fillId="10" borderId="5" xfId="28" applyFont="1" applyFill="1" applyBorder="1" applyAlignment="1" applyProtection="1">
      <alignment horizontal="center" vertical="center" wrapText="1"/>
      <protection locked="0"/>
    </xf>
    <xf numFmtId="9" fontId="26" fillId="0" borderId="5" xfId="22" applyNumberFormat="1" applyFont="1" applyBorder="1" applyAlignment="1">
      <alignment horizontal="center" vertical="center" wrapText="1"/>
    </xf>
    <xf numFmtId="0" fontId="28" fillId="0" borderId="0" xfId="0" applyFont="1" applyAlignment="1">
      <alignment horizontal="left" vertical="center"/>
    </xf>
    <xf numFmtId="0" fontId="33" fillId="14" borderId="6" xfId="0" applyFont="1" applyFill="1" applyBorder="1" applyAlignment="1">
      <alignment horizontal="left" vertical="center"/>
    </xf>
    <xf numFmtId="0" fontId="33" fillId="14" borderId="6" xfId="0" applyFont="1" applyFill="1" applyBorder="1" applyAlignment="1">
      <alignment horizontal="center" vertical="center"/>
    </xf>
    <xf numFmtId="0" fontId="33" fillId="0" borderId="6" xfId="0" applyFont="1" applyBorder="1" applyAlignment="1">
      <alignment horizontal="left" vertical="center"/>
    </xf>
    <xf numFmtId="0" fontId="28" fillId="0" borderId="3" xfId="0" applyFont="1" applyBorder="1" applyAlignment="1">
      <alignment horizontal="left" vertical="center"/>
    </xf>
    <xf numFmtId="0" fontId="37" fillId="0" borderId="3" xfId="0" applyFont="1" applyBorder="1" applyAlignment="1">
      <alignment horizontal="left" vertical="center" wrapText="1"/>
    </xf>
    <xf numFmtId="0" fontId="28" fillId="0" borderId="6" xfId="0" applyFont="1" applyBorder="1" applyAlignment="1">
      <alignment vertical="center" wrapText="1"/>
    </xf>
    <xf numFmtId="0" fontId="28" fillId="0" borderId="4" xfId="0" applyFont="1" applyBorder="1" applyAlignment="1">
      <alignment vertical="center" wrapText="1"/>
    </xf>
    <xf numFmtId="0" fontId="33" fillId="16" borderId="6" xfId="0" applyFont="1" applyFill="1" applyBorder="1" applyAlignment="1">
      <alignment horizontal="left" vertical="center"/>
    </xf>
    <xf numFmtId="0" fontId="28" fillId="16" borderId="4" xfId="0" applyFont="1" applyFill="1" applyBorder="1" applyAlignment="1">
      <alignment vertical="center" wrapText="1"/>
    </xf>
    <xf numFmtId="0" fontId="28" fillId="0" borderId="4" xfId="0" applyFont="1" applyBorder="1" applyAlignment="1">
      <alignment horizontal="left" vertical="center" wrapText="1"/>
    </xf>
    <xf numFmtId="0" fontId="28" fillId="16" borderId="4" xfId="0" applyFont="1" applyFill="1" applyBorder="1" applyAlignment="1">
      <alignment horizontal="left" vertical="center" wrapText="1"/>
    </xf>
    <xf numFmtId="0" fontId="33" fillId="0" borderId="6" xfId="0" applyFont="1" applyBorder="1" applyAlignment="1">
      <alignment horizontal="left" vertical="center" wrapText="1"/>
    </xf>
    <xf numFmtId="0" fontId="33" fillId="16" borderId="6" xfId="0" applyFont="1" applyFill="1" applyBorder="1" applyAlignment="1">
      <alignment horizontal="left" vertical="center" wrapText="1"/>
    </xf>
    <xf numFmtId="0" fontId="33" fillId="0" borderId="6" xfId="0" applyFont="1" applyBorder="1" applyAlignment="1">
      <alignment vertical="center" wrapText="1"/>
    </xf>
    <xf numFmtId="0" fontId="28" fillId="0" borderId="6" xfId="0" applyFont="1" applyBorder="1" applyAlignment="1">
      <alignment horizontal="left" vertical="center" wrapText="1"/>
    </xf>
    <xf numFmtId="0" fontId="25" fillId="9" borderId="6" xfId="0" applyFont="1" applyFill="1" applyBorder="1" applyAlignment="1">
      <alignment horizontal="left" vertical="center" wrapText="1"/>
    </xf>
    <xf numFmtId="0" fontId="26" fillId="10" borderId="3" xfId="0" applyFont="1" applyFill="1" applyBorder="1" applyAlignment="1">
      <alignment horizontal="center" vertical="center" wrapText="1"/>
    </xf>
    <xf numFmtId="0" fontId="28" fillId="0" borderId="6" xfId="0" applyFont="1" applyBorder="1" applyAlignment="1">
      <alignment vertical="center"/>
    </xf>
    <xf numFmtId="9" fontId="28" fillId="0" borderId="6" xfId="28" applyFont="1" applyBorder="1" applyAlignment="1">
      <alignment vertical="center"/>
    </xf>
    <xf numFmtId="9" fontId="28" fillId="0" borderId="0" xfId="28" applyFont="1" applyAlignment="1">
      <alignment vertical="center"/>
    </xf>
    <xf numFmtId="0" fontId="26" fillId="13" borderId="6" xfId="0" applyFont="1" applyFill="1" applyBorder="1" applyAlignment="1">
      <alignment horizontal="left" vertical="center" wrapText="1"/>
    </xf>
    <xf numFmtId="0" fontId="26" fillId="13" borderId="6" xfId="0" applyFont="1" applyFill="1" applyBorder="1" applyAlignment="1">
      <alignment vertical="center" wrapText="1"/>
    </xf>
    <xf numFmtId="0" fontId="38" fillId="9" borderId="0" xfId="0" applyFont="1" applyFill="1" applyAlignment="1">
      <alignment vertical="center"/>
    </xf>
    <xf numFmtId="0" fontId="38" fillId="9" borderId="0" xfId="0" applyFont="1" applyFill="1" applyAlignment="1">
      <alignment horizontal="center" vertical="center"/>
    </xf>
    <xf numFmtId="0" fontId="26" fillId="10" borderId="12" xfId="0" applyFont="1" applyFill="1" applyBorder="1" applyAlignment="1">
      <alignment horizontal="center" vertical="center" wrapText="1"/>
    </xf>
    <xf numFmtId="0" fontId="39" fillId="10" borderId="17" xfId="0" applyFont="1" applyFill="1" applyBorder="1" applyAlignment="1">
      <alignment horizontal="center" vertical="center" wrapText="1"/>
    </xf>
    <xf numFmtId="0" fontId="39" fillId="10" borderId="4" xfId="0" applyFont="1" applyFill="1" applyBorder="1" applyAlignment="1">
      <alignment horizontal="center" vertical="center" wrapText="1"/>
    </xf>
    <xf numFmtId="49" fontId="26" fillId="10" borderId="3" xfId="0" applyNumberFormat="1" applyFont="1" applyFill="1" applyBorder="1" applyAlignment="1">
      <alignment horizontal="center" vertical="center" wrapText="1"/>
    </xf>
    <xf numFmtId="0" fontId="39" fillId="10" borderId="3" xfId="0" applyFont="1" applyFill="1" applyBorder="1" applyAlignment="1">
      <alignment horizontal="center" vertical="center" wrapText="1"/>
    </xf>
    <xf numFmtId="49" fontId="39" fillId="10" borderId="3" xfId="0" applyNumberFormat="1" applyFont="1" applyFill="1" applyBorder="1" applyAlignment="1">
      <alignment horizontal="center" vertical="center" wrapText="1"/>
    </xf>
    <xf numFmtId="0" fontId="38" fillId="0" borderId="6" xfId="0" applyFont="1" applyBorder="1" applyAlignment="1">
      <alignment vertical="center"/>
    </xf>
    <xf numFmtId="176" fontId="38" fillId="0" borderId="6" xfId="14" applyNumberFormat="1" applyFont="1" applyBorder="1" applyAlignment="1">
      <alignment vertical="center"/>
    </xf>
    <xf numFmtId="175" fontId="37" fillId="11" borderId="6" xfId="15" applyNumberFormat="1" applyFont="1" applyFill="1" applyBorder="1" applyAlignment="1">
      <alignment horizontal="center" vertical="center"/>
    </xf>
    <xf numFmtId="0" fontId="37" fillId="11" borderId="6" xfId="0" applyFont="1" applyFill="1" applyBorder="1" applyAlignment="1">
      <alignment horizontal="left" vertical="center"/>
    </xf>
    <xf numFmtId="0" fontId="37" fillId="11" borderId="6" xfId="0" applyFont="1" applyFill="1" applyBorder="1" applyAlignment="1">
      <alignment horizontal="center" vertical="center"/>
    </xf>
    <xf numFmtId="176" fontId="37" fillId="11" borderId="6" xfId="14" applyNumberFormat="1" applyFont="1" applyFill="1" applyBorder="1" applyAlignment="1">
      <alignment horizontal="center" vertical="center"/>
    </xf>
    <xf numFmtId="0" fontId="37" fillId="12" borderId="6" xfId="0" applyFont="1" applyFill="1" applyBorder="1" applyAlignment="1">
      <alignment horizontal="center" vertical="center"/>
    </xf>
    <xf numFmtId="175" fontId="37" fillId="11" borderId="6" xfId="0" applyNumberFormat="1" applyFont="1" applyFill="1" applyBorder="1" applyAlignment="1">
      <alignment horizontal="center" vertical="center"/>
    </xf>
    <xf numFmtId="0" fontId="27" fillId="0" borderId="22" xfId="0" applyFont="1" applyBorder="1" applyAlignment="1">
      <alignment horizontal="left" vertical="center" wrapText="1"/>
    </xf>
    <xf numFmtId="0" fontId="27" fillId="0" borderId="16" xfId="0" applyFont="1" applyBorder="1" applyAlignment="1">
      <alignment horizontal="left" vertical="center" wrapText="1"/>
    </xf>
    <xf numFmtId="0" fontId="29" fillId="0" borderId="28" xfId="0" applyFont="1" applyBorder="1" applyAlignment="1">
      <alignment horizontal="left" vertical="center" wrapText="1"/>
    </xf>
    <xf numFmtId="0" fontId="26" fillId="13" borderId="23" xfId="22" applyFont="1" applyFill="1" applyBorder="1" applyAlignment="1">
      <alignment horizontal="center" vertical="center" wrapText="1"/>
    </xf>
    <xf numFmtId="0" fontId="26" fillId="13" borderId="5" xfId="22" applyFont="1" applyFill="1" applyBorder="1" applyAlignment="1">
      <alignment horizontal="center" vertical="center" wrapText="1"/>
    </xf>
    <xf numFmtId="0" fontId="28" fillId="0" borderId="13" xfId="0" applyFont="1" applyBorder="1"/>
    <xf numFmtId="0" fontId="28" fillId="0" borderId="6" xfId="0" applyFont="1" applyBorder="1"/>
    <xf numFmtId="0" fontId="28" fillId="0" borderId="23" xfId="0" applyFont="1" applyBorder="1"/>
    <xf numFmtId="0" fontId="28" fillId="0" borderId="5" xfId="0" applyFont="1" applyBorder="1"/>
    <xf numFmtId="0" fontId="25" fillId="0" borderId="0" xfId="0" applyFont="1" applyAlignment="1">
      <alignment vertical="center"/>
    </xf>
    <xf numFmtId="0" fontId="25" fillId="0" borderId="0" xfId="22" applyFont="1" applyAlignment="1">
      <alignment horizontal="center" vertical="center" wrapText="1"/>
    </xf>
    <xf numFmtId="0" fontId="25" fillId="0" borderId="2" xfId="22" applyFont="1" applyBorder="1" applyAlignment="1">
      <alignment horizontal="center" vertical="center" wrapText="1"/>
    </xf>
    <xf numFmtId="165" fontId="25" fillId="0" borderId="0" xfId="15" applyFont="1" applyAlignment="1">
      <alignment vertical="center"/>
    </xf>
    <xf numFmtId="9" fontId="25" fillId="10" borderId="5" xfId="30" applyFont="1" applyFill="1" applyBorder="1" applyAlignment="1" applyProtection="1">
      <alignment vertical="center" wrapText="1"/>
    </xf>
    <xf numFmtId="0" fontId="18" fillId="0" borderId="6" xfId="0" applyFont="1" applyBorder="1" applyAlignment="1">
      <alignment horizontal="center" vertical="center" wrapText="1"/>
    </xf>
    <xf numFmtId="0" fontId="18" fillId="0" borderId="6" xfId="0" applyFont="1" applyBorder="1" applyAlignment="1">
      <alignment horizontal="left" vertical="center" wrapText="1"/>
    </xf>
    <xf numFmtId="168" fontId="18" fillId="0" borderId="6" xfId="11" applyFont="1" applyFill="1" applyBorder="1" applyAlignment="1">
      <alignment horizontal="center" vertical="center" wrapText="1"/>
    </xf>
    <xf numFmtId="0" fontId="18" fillId="0" borderId="6" xfId="0" applyFont="1" applyBorder="1" applyAlignment="1">
      <alignment vertical="center" wrapText="1"/>
    </xf>
    <xf numFmtId="0" fontId="41" fillId="9" borderId="6" xfId="28" applyNumberFormat="1" applyFont="1" applyFill="1" applyBorder="1" applyAlignment="1">
      <alignment vertical="center" wrapText="1"/>
    </xf>
    <xf numFmtId="0" fontId="35" fillId="0" borderId="0" xfId="0" applyFont="1" applyAlignment="1">
      <alignment vertical="center"/>
    </xf>
    <xf numFmtId="0" fontId="41" fillId="0" borderId="6" xfId="0" applyFont="1" applyBorder="1" applyAlignment="1">
      <alignment horizontal="center" vertical="center" wrapText="1"/>
    </xf>
    <xf numFmtId="9" fontId="26" fillId="0" borderId="3" xfId="22" applyNumberFormat="1" applyFont="1" applyBorder="1" applyAlignment="1">
      <alignment horizontal="center" vertical="center" wrapText="1"/>
    </xf>
    <xf numFmtId="172" fontId="26" fillId="0" borderId="3" xfId="10" applyNumberFormat="1" applyFont="1" applyFill="1" applyBorder="1" applyAlignment="1" applyProtection="1">
      <alignment horizontal="center" vertical="center" wrapText="1"/>
    </xf>
    <xf numFmtId="0" fontId="26" fillId="10" borderId="19" xfId="22" applyFont="1" applyFill="1" applyBorder="1" applyAlignment="1">
      <alignment horizontal="left" vertical="center" wrapText="1"/>
    </xf>
    <xf numFmtId="9" fontId="25" fillId="10" borderId="19" xfId="28" applyFont="1" applyFill="1" applyBorder="1" applyAlignment="1" applyProtection="1">
      <alignment horizontal="center" vertical="center" wrapText="1"/>
      <protection locked="0"/>
    </xf>
    <xf numFmtId="9" fontId="26" fillId="0" borderId="19" xfId="22" applyNumberFormat="1" applyFont="1" applyBorder="1" applyAlignment="1">
      <alignment horizontal="center" vertical="center" wrapText="1"/>
    </xf>
    <xf numFmtId="41" fontId="28" fillId="0" borderId="0" xfId="0" applyNumberFormat="1" applyFont="1" applyAlignment="1">
      <alignment vertical="center"/>
    </xf>
    <xf numFmtId="0" fontId="28" fillId="0" borderId="16" xfId="0" applyFont="1" applyBorder="1" applyAlignment="1">
      <alignment vertical="center"/>
    </xf>
    <xf numFmtId="172" fontId="28" fillId="0" borderId="28" xfId="10" applyNumberFormat="1" applyFont="1" applyBorder="1" applyAlignment="1">
      <alignment vertical="center"/>
    </xf>
    <xf numFmtId="172" fontId="26" fillId="0" borderId="3" xfId="10" applyNumberFormat="1" applyFont="1" applyFill="1" applyBorder="1" applyAlignment="1" applyProtection="1">
      <alignment horizontal="right" vertical="center" wrapText="1"/>
    </xf>
    <xf numFmtId="173" fontId="25" fillId="0" borderId="6" xfId="29" applyNumberFormat="1" applyFont="1" applyFill="1" applyBorder="1" applyAlignment="1" applyProtection="1">
      <alignment horizontal="center" vertical="center" wrapText="1"/>
      <protection locked="0"/>
    </xf>
    <xf numFmtId="0" fontId="25" fillId="10" borderId="5" xfId="28" applyNumberFormat="1" applyFont="1" applyFill="1" applyBorder="1" applyAlignment="1" applyProtection="1">
      <alignment horizontal="center" vertical="center" wrapText="1"/>
      <protection locked="0"/>
    </xf>
    <xf numFmtId="0" fontId="19" fillId="10" borderId="7" xfId="0" applyFont="1" applyFill="1" applyBorder="1" applyAlignment="1">
      <alignment horizontal="center" vertical="center"/>
    </xf>
    <xf numFmtId="0" fontId="19" fillId="10" borderId="3" xfId="0" applyFont="1" applyFill="1" applyBorder="1" applyAlignment="1">
      <alignment horizontal="center" vertical="center" wrapText="1"/>
    </xf>
    <xf numFmtId="0" fontId="19" fillId="0" borderId="6" xfId="0" applyFont="1" applyBorder="1" applyAlignment="1">
      <alignment horizontal="center" vertical="center" wrapText="1"/>
    </xf>
    <xf numFmtId="0" fontId="18" fillId="0" borderId="6" xfId="0" applyFont="1" applyBorder="1" applyAlignment="1">
      <alignment horizontal="center" vertical="center"/>
    </xf>
    <xf numFmtId="0" fontId="18" fillId="0" borderId="29" xfId="0" applyFont="1" applyBorder="1" applyAlignment="1">
      <alignment horizontal="center" vertical="center"/>
    </xf>
    <xf numFmtId="0" fontId="19" fillId="10" borderId="29" xfId="0" applyFont="1" applyFill="1" applyBorder="1" applyAlignment="1">
      <alignment vertical="center"/>
    </xf>
    <xf numFmtId="0" fontId="43" fillId="10" borderId="7" xfId="0" applyFont="1" applyFill="1" applyBorder="1" applyAlignment="1">
      <alignment vertical="center"/>
    </xf>
    <xf numFmtId="0" fontId="19" fillId="10" borderId="7" xfId="0" applyFont="1" applyFill="1" applyBorder="1" applyAlignment="1">
      <alignment vertical="center"/>
    </xf>
    <xf numFmtId="0" fontId="19" fillId="10" borderId="8" xfId="0" applyFont="1" applyFill="1" applyBorder="1" applyAlignment="1">
      <alignment vertical="center"/>
    </xf>
    <xf numFmtId="0" fontId="19" fillId="10" borderId="0" xfId="0" applyFont="1" applyFill="1" applyAlignment="1">
      <alignment horizontal="center" vertical="center"/>
    </xf>
    <xf numFmtId="0" fontId="18" fillId="0" borderId="30" xfId="0" applyFont="1" applyBorder="1" applyAlignment="1">
      <alignment horizontal="center" vertical="center"/>
    </xf>
    <xf numFmtId="0" fontId="19" fillId="10" borderId="30" xfId="0" applyFont="1" applyFill="1" applyBorder="1" applyAlignment="1">
      <alignment vertical="center"/>
    </xf>
    <xf numFmtId="0" fontId="43" fillId="10" borderId="0" xfId="0" applyFont="1" applyFill="1" applyAlignment="1">
      <alignment vertical="center"/>
    </xf>
    <xf numFmtId="0" fontId="19" fillId="10" borderId="0" xfId="0" applyFont="1" applyFill="1" applyAlignment="1">
      <alignment vertical="center"/>
    </xf>
    <xf numFmtId="0" fontId="19" fillId="10" borderId="9" xfId="0" applyFont="1" applyFill="1" applyBorder="1" applyAlignment="1">
      <alignment vertical="center"/>
    </xf>
    <xf numFmtId="0" fontId="18" fillId="0" borderId="15" xfId="0" applyFont="1" applyBorder="1" applyAlignment="1">
      <alignment horizontal="center" vertical="center"/>
    </xf>
    <xf numFmtId="0" fontId="19" fillId="10" borderId="15" xfId="0" applyFont="1" applyFill="1" applyBorder="1" applyAlignment="1">
      <alignment vertical="center"/>
    </xf>
    <xf numFmtId="0" fontId="43" fillId="10" borderId="10" xfId="0" applyFont="1" applyFill="1" applyBorder="1" applyAlignment="1">
      <alignment vertical="center"/>
    </xf>
    <xf numFmtId="0" fontId="19" fillId="10" borderId="10" xfId="0" applyFont="1" applyFill="1" applyBorder="1" applyAlignment="1">
      <alignment horizontal="center" vertical="center"/>
    </xf>
    <xf numFmtId="0" fontId="19" fillId="10" borderId="10" xfId="0" applyFont="1" applyFill="1" applyBorder="1" applyAlignment="1">
      <alignment vertical="center"/>
    </xf>
    <xf numFmtId="0" fontId="19" fillId="10" borderId="11" xfId="0" applyFont="1" applyFill="1" applyBorder="1" applyAlignment="1">
      <alignment vertical="center"/>
    </xf>
    <xf numFmtId="0" fontId="42" fillId="10" borderId="3" xfId="0" applyFont="1" applyFill="1" applyBorder="1" applyAlignment="1">
      <alignment horizontal="center" vertical="center" wrapText="1"/>
    </xf>
    <xf numFmtId="9" fontId="19" fillId="10" borderId="3" xfId="28" applyFont="1" applyFill="1" applyBorder="1" applyAlignment="1">
      <alignment horizontal="center" vertical="center" wrapText="1"/>
    </xf>
    <xf numFmtId="0" fontId="18" fillId="0" borderId="6" xfId="0" applyFont="1" applyBorder="1" applyAlignment="1">
      <alignment vertical="center"/>
    </xf>
    <xf numFmtId="0" fontId="41" fillId="0" borderId="6" xfId="0" applyFont="1" applyBorder="1" applyAlignment="1">
      <alignment horizontal="center" vertical="center"/>
    </xf>
    <xf numFmtId="9" fontId="18" fillId="0" borderId="6" xfId="28" applyFont="1" applyBorder="1" applyAlignment="1">
      <alignment vertical="center"/>
    </xf>
    <xf numFmtId="3" fontId="41" fillId="0" borderId="6" xfId="0" applyNumberFormat="1" applyFont="1" applyBorder="1" applyAlignment="1">
      <alignment horizontal="center" vertical="center"/>
    </xf>
    <xf numFmtId="3" fontId="18" fillId="0" borderId="6" xfId="0" applyNumberFormat="1" applyFont="1" applyBorder="1" applyAlignment="1">
      <alignment vertical="center"/>
    </xf>
    <xf numFmtId="0" fontId="18" fillId="0" borderId="6" xfId="0" applyFont="1" applyBorder="1" applyAlignment="1">
      <alignment horizontal="right" vertical="center"/>
    </xf>
    <xf numFmtId="2" fontId="41" fillId="0" borderId="6" xfId="22" applyNumberFormat="1" applyFont="1" applyBorder="1" applyAlignment="1">
      <alignment horizontal="left" vertical="center" wrapText="1"/>
    </xf>
    <xf numFmtId="0" fontId="41" fillId="0" borderId="6" xfId="0" applyFont="1" applyBorder="1" applyAlignment="1">
      <alignment horizontal="left" vertical="center" wrapText="1"/>
    </xf>
    <xf numFmtId="168" fontId="18" fillId="0" borderId="6" xfId="11" applyFont="1" applyBorder="1" applyAlignment="1">
      <alignment horizontal="center" vertical="center" wrapText="1"/>
    </xf>
    <xf numFmtId="168" fontId="41" fillId="0" borderId="6" xfId="11" applyFont="1" applyBorder="1" applyAlignment="1">
      <alignment horizontal="center" vertical="center" wrapText="1"/>
    </xf>
    <xf numFmtId="0" fontId="41" fillId="0" borderId="6" xfId="0" applyFont="1" applyBorder="1" applyAlignment="1">
      <alignment vertical="center" wrapText="1"/>
    </xf>
    <xf numFmtId="0" fontId="18" fillId="9" borderId="6" xfId="0" applyFont="1" applyFill="1" applyBorder="1" applyAlignment="1">
      <alignment horizontal="left" vertical="center" wrapText="1"/>
    </xf>
    <xf numFmtId="0" fontId="18" fillId="9" borderId="6" xfId="0" applyFont="1" applyFill="1" applyBorder="1" applyAlignment="1">
      <alignment vertical="center" wrapText="1"/>
    </xf>
    <xf numFmtId="0" fontId="18" fillId="9" borderId="6" xfId="0" applyFont="1" applyFill="1" applyBorder="1" applyAlignment="1">
      <alignment horizontal="center" vertical="center" wrapText="1"/>
    </xf>
    <xf numFmtId="0" fontId="41" fillId="9" borderId="6" xfId="0" applyFont="1" applyFill="1" applyBorder="1" applyAlignment="1">
      <alignment vertical="center"/>
    </xf>
    <xf numFmtId="0" fontId="25" fillId="9" borderId="0" xfId="0" applyFont="1" applyFill="1" applyAlignment="1">
      <alignment vertical="center"/>
    </xf>
    <xf numFmtId="165" fontId="25" fillId="9" borderId="0" xfId="15" applyFont="1" applyFill="1" applyAlignment="1">
      <alignment vertical="center"/>
    </xf>
    <xf numFmtId="0" fontId="41" fillId="9" borderId="6" xfId="35" applyNumberFormat="1" applyFont="1" applyFill="1" applyBorder="1" applyAlignment="1">
      <alignment vertical="center" wrapText="1"/>
    </xf>
    <xf numFmtId="0" fontId="41" fillId="9" borderId="6" xfId="0" applyFont="1" applyFill="1" applyBorder="1" applyAlignment="1">
      <alignment vertical="center" wrapText="1"/>
    </xf>
    <xf numFmtId="0" fontId="18" fillId="9" borderId="6" xfId="0" applyFont="1" applyFill="1" applyBorder="1" applyAlignment="1">
      <alignment vertical="center"/>
    </xf>
    <xf numFmtId="9" fontId="18" fillId="9" borderId="6" xfId="28" applyFont="1" applyFill="1" applyBorder="1" applyAlignment="1">
      <alignment vertical="center"/>
    </xf>
    <xf numFmtId="0" fontId="18" fillId="9" borderId="6" xfId="0" applyFont="1" applyFill="1" applyBorder="1" applyAlignment="1">
      <alignment horizontal="center" vertical="center"/>
    </xf>
    <xf numFmtId="0" fontId="41" fillId="9" borderId="6" xfId="0" applyFont="1" applyFill="1" applyBorder="1" applyAlignment="1">
      <alignment horizontal="center" vertical="center" wrapText="1"/>
    </xf>
    <xf numFmtId="168" fontId="18" fillId="9" borderId="6" xfId="11" applyFont="1" applyFill="1" applyBorder="1" applyAlignment="1">
      <alignment horizontal="center" vertical="center" wrapText="1"/>
    </xf>
    <xf numFmtId="9" fontId="7" fillId="0" borderId="6" xfId="35" applyFont="1" applyFill="1" applyBorder="1" applyAlignment="1">
      <alignment vertical="center"/>
    </xf>
    <xf numFmtId="9" fontId="28" fillId="0" borderId="16" xfId="28" applyFont="1" applyBorder="1" applyAlignment="1">
      <alignment vertical="center"/>
    </xf>
    <xf numFmtId="0" fontId="26" fillId="10" borderId="5" xfId="28" applyNumberFormat="1" applyFont="1" applyFill="1" applyBorder="1" applyAlignment="1" applyProtection="1">
      <alignment horizontal="center" vertical="center" wrapText="1"/>
    </xf>
    <xf numFmtId="172" fontId="28" fillId="0" borderId="6" xfId="10" applyNumberFormat="1" applyFont="1" applyFill="1" applyBorder="1" applyAlignment="1">
      <alignment vertical="center"/>
    </xf>
    <xf numFmtId="41" fontId="28" fillId="0" borderId="6" xfId="12" applyFont="1" applyBorder="1" applyAlignment="1">
      <alignment vertical="center"/>
    </xf>
    <xf numFmtId="172" fontId="26" fillId="0" borderId="3" xfId="10" applyNumberFormat="1" applyFont="1" applyBorder="1" applyAlignment="1">
      <alignment horizontal="center" vertical="center" wrapText="1"/>
    </xf>
    <xf numFmtId="172" fontId="26" fillId="10" borderId="5" xfId="10" applyNumberFormat="1" applyFont="1" applyFill="1" applyBorder="1" applyAlignment="1" applyProtection="1">
      <alignment horizontal="right" vertical="center" wrapText="1"/>
    </xf>
    <xf numFmtId="172" fontId="26" fillId="10" borderId="5" xfId="10" applyNumberFormat="1" applyFont="1" applyFill="1" applyBorder="1" applyAlignment="1" applyProtection="1">
      <alignment vertical="center" wrapText="1"/>
    </xf>
    <xf numFmtId="1" fontId="26" fillId="0" borderId="3" xfId="10" applyNumberFormat="1" applyFont="1" applyFill="1" applyBorder="1" applyAlignment="1" applyProtection="1">
      <alignment horizontal="center" vertical="center" wrapText="1"/>
    </xf>
    <xf numFmtId="173" fontId="26" fillId="10" borderId="5" xfId="28" applyNumberFormat="1" applyFont="1" applyFill="1" applyBorder="1" applyAlignment="1" applyProtection="1">
      <alignment horizontal="center" vertical="center" wrapText="1"/>
    </xf>
    <xf numFmtId="1" fontId="26" fillId="10" borderId="5" xfId="28" applyNumberFormat="1" applyFont="1" applyFill="1" applyBorder="1" applyAlignment="1" applyProtection="1">
      <alignment horizontal="center" vertical="center" wrapText="1"/>
    </xf>
    <xf numFmtId="9" fontId="41" fillId="9" borderId="6" xfId="28" applyFont="1" applyFill="1" applyBorder="1" applyAlignment="1">
      <alignment vertical="center"/>
    </xf>
    <xf numFmtId="0" fontId="28" fillId="0" borderId="6" xfId="0" applyFont="1" applyBorder="1" applyAlignment="1">
      <alignment horizontal="center" vertical="center"/>
    </xf>
    <xf numFmtId="0" fontId="25" fillId="0" borderId="0" xfId="0" applyFont="1"/>
    <xf numFmtId="0" fontId="41" fillId="0" borderId="6" xfId="0" applyFont="1" applyBorder="1" applyAlignment="1">
      <alignment vertical="center"/>
    </xf>
    <xf numFmtId="9" fontId="41" fillId="0" borderId="6" xfId="28" applyFont="1" applyBorder="1" applyAlignment="1">
      <alignment vertical="center"/>
    </xf>
    <xf numFmtId="9" fontId="40" fillId="9" borderId="6" xfId="34" applyNumberFormat="1" applyFill="1" applyBorder="1" applyAlignment="1">
      <alignment vertical="center" wrapText="1"/>
    </xf>
    <xf numFmtId="9" fontId="18" fillId="0" borderId="6" xfId="28" applyFont="1" applyBorder="1" applyAlignment="1">
      <alignment vertical="center" wrapText="1"/>
    </xf>
    <xf numFmtId="0" fontId="38" fillId="12" borderId="6" xfId="0" applyFont="1" applyFill="1" applyBorder="1" applyAlignment="1">
      <alignment horizontal="center" vertical="center"/>
    </xf>
    <xf numFmtId="175" fontId="37" fillId="0" borderId="6" xfId="15" applyNumberFormat="1" applyFont="1" applyFill="1" applyBorder="1" applyAlignment="1">
      <alignment horizontal="center" vertical="center"/>
    </xf>
    <xf numFmtId="0" fontId="37" fillId="0" borderId="6" xfId="0" applyFont="1" applyBorder="1" applyAlignment="1">
      <alignment vertical="center"/>
    </xf>
    <xf numFmtId="0" fontId="37" fillId="0" borderId="6" xfId="0" applyFont="1" applyBorder="1" applyAlignment="1">
      <alignment vertical="center" wrapText="1"/>
    </xf>
    <xf numFmtId="177" fontId="38" fillId="0" borderId="6" xfId="14" applyNumberFormat="1" applyFont="1" applyBorder="1" applyAlignment="1">
      <alignment vertical="center"/>
    </xf>
    <xf numFmtId="0" fontId="41" fillId="0" borderId="6" xfId="28" applyNumberFormat="1" applyFont="1" applyFill="1" applyBorder="1" applyAlignment="1">
      <alignment vertical="center" wrapText="1"/>
    </xf>
    <xf numFmtId="0" fontId="41" fillId="0" borderId="6" xfId="28" applyNumberFormat="1" applyFont="1" applyFill="1" applyBorder="1" applyAlignment="1">
      <alignment vertical="center"/>
    </xf>
    <xf numFmtId="9" fontId="26" fillId="0" borderId="6" xfId="28" applyFont="1" applyBorder="1" applyAlignment="1">
      <alignment horizontal="center" vertical="center" wrapText="1"/>
    </xf>
    <xf numFmtId="0" fontId="14" fillId="0" borderId="6" xfId="34" applyNumberFormat="1" applyFont="1" applyFill="1" applyBorder="1" applyAlignment="1">
      <alignment vertical="center" wrapText="1"/>
    </xf>
    <xf numFmtId="0" fontId="25" fillId="9" borderId="0" xfId="0" applyFont="1" applyFill="1" applyAlignment="1">
      <alignment vertical="center" wrapText="1"/>
    </xf>
    <xf numFmtId="41" fontId="47" fillId="0" borderId="6" xfId="40" applyFont="1" applyBorder="1" applyAlignment="1">
      <alignment vertical="center"/>
    </xf>
    <xf numFmtId="9" fontId="28" fillId="0" borderId="5" xfId="28" applyFont="1" applyBorder="1" applyAlignment="1">
      <alignment vertical="center"/>
    </xf>
    <xf numFmtId="9" fontId="28" fillId="0" borderId="28" xfId="28" applyFont="1" applyBorder="1" applyAlignment="1">
      <alignment vertical="center"/>
    </xf>
    <xf numFmtId="9" fontId="28" fillId="0" borderId="6" xfId="35" applyFont="1" applyFill="1" applyBorder="1" applyAlignment="1">
      <alignment vertical="center"/>
    </xf>
    <xf numFmtId="41" fontId="28" fillId="0" borderId="6" xfId="41" applyFont="1" applyBorder="1" applyAlignment="1">
      <alignment vertical="center"/>
    </xf>
    <xf numFmtId="41" fontId="28" fillId="9" borderId="6" xfId="41" applyFont="1" applyFill="1" applyBorder="1" applyAlignment="1">
      <alignment vertical="center"/>
    </xf>
    <xf numFmtId="172" fontId="28" fillId="9" borderId="6" xfId="10" applyNumberFormat="1" applyFont="1" applyFill="1" applyBorder="1" applyAlignment="1">
      <alignment vertical="center"/>
    </xf>
    <xf numFmtId="41" fontId="47" fillId="0" borderId="6" xfId="41" applyFont="1" applyBorder="1" applyAlignment="1">
      <alignment vertical="center"/>
    </xf>
    <xf numFmtId="0" fontId="41" fillId="0" borderId="16" xfId="28" applyNumberFormat="1" applyFont="1" applyFill="1" applyBorder="1" applyAlignment="1">
      <alignment vertical="center" wrapText="1"/>
    </xf>
    <xf numFmtId="0" fontId="41" fillId="0" borderId="16" xfId="0" applyFont="1" applyBorder="1" applyAlignment="1">
      <alignment vertical="center" wrapText="1"/>
    </xf>
    <xf numFmtId="9" fontId="14" fillId="9" borderId="6" xfId="35" applyFont="1" applyFill="1" applyBorder="1" applyAlignment="1">
      <alignment vertical="center" wrapText="1"/>
    </xf>
    <xf numFmtId="0" fontId="14" fillId="9" borderId="6" xfId="35" applyNumberFormat="1" applyFont="1" applyFill="1" applyBorder="1" applyAlignment="1">
      <alignment vertical="center" wrapText="1"/>
    </xf>
    <xf numFmtId="0" fontId="14" fillId="9" borderId="6" xfId="0" applyFont="1" applyFill="1" applyBorder="1" applyAlignment="1">
      <alignment vertical="center" wrapText="1"/>
    </xf>
    <xf numFmtId="0" fontId="40" fillId="9" borderId="6" xfId="34" applyNumberFormat="1" applyFill="1" applyBorder="1" applyAlignment="1">
      <alignment vertical="center" wrapText="1"/>
    </xf>
    <xf numFmtId="0" fontId="44" fillId="9" borderId="6" xfId="34" applyFont="1" applyFill="1" applyBorder="1" applyAlignment="1">
      <alignment vertical="center" wrapText="1"/>
    </xf>
    <xf numFmtId="0" fontId="44" fillId="9" borderId="6" xfId="34" applyNumberFormat="1" applyFont="1" applyFill="1" applyBorder="1" applyAlignment="1">
      <alignment vertical="center" wrapText="1"/>
    </xf>
    <xf numFmtId="0" fontId="40" fillId="9" borderId="0" xfId="34" applyFill="1" applyBorder="1" applyAlignment="1">
      <alignment vertical="center" wrapText="1"/>
    </xf>
    <xf numFmtId="9" fontId="44" fillId="9" borderId="6" xfId="34" applyNumberFormat="1" applyFont="1" applyFill="1" applyBorder="1" applyAlignment="1">
      <alignment vertical="center" wrapText="1"/>
    </xf>
    <xf numFmtId="9" fontId="41" fillId="9" borderId="6" xfId="28" applyFont="1" applyFill="1" applyBorder="1" applyAlignment="1">
      <alignment vertical="center" wrapText="1"/>
    </xf>
    <xf numFmtId="0" fontId="41" fillId="0" borderId="6" xfId="28" applyNumberFormat="1" applyFont="1" applyBorder="1" applyAlignment="1">
      <alignment vertical="center"/>
    </xf>
    <xf numFmtId="0" fontId="28" fillId="9" borderId="6" xfId="0" applyFont="1" applyFill="1" applyBorder="1" applyAlignment="1">
      <alignment horizontal="center" vertical="center"/>
    </xf>
    <xf numFmtId="9" fontId="41" fillId="9" borderId="6" xfId="35" applyFont="1" applyFill="1" applyBorder="1" applyAlignment="1">
      <alignment vertical="center" wrapText="1"/>
    </xf>
    <xf numFmtId="9" fontId="41" fillId="0" borderId="6" xfId="28" applyFont="1" applyFill="1" applyBorder="1" applyAlignment="1">
      <alignment vertical="center"/>
    </xf>
    <xf numFmtId="9" fontId="40" fillId="0" borderId="6" xfId="34" applyNumberFormat="1" applyFill="1" applyBorder="1" applyAlignment="1">
      <alignment vertical="center" wrapText="1"/>
    </xf>
    <xf numFmtId="0" fontId="41" fillId="0" borderId="16" xfId="0" applyFont="1" applyBorder="1" applyAlignment="1">
      <alignment vertical="center"/>
    </xf>
    <xf numFmtId="0" fontId="41" fillId="0" borderId="6" xfId="37" applyNumberFormat="1" applyFont="1" applyFill="1" applyBorder="1" applyAlignment="1">
      <alignment vertical="center" wrapText="1"/>
    </xf>
    <xf numFmtId="9" fontId="44" fillId="0" borderId="6" xfId="34" applyNumberFormat="1" applyFont="1" applyFill="1" applyBorder="1" applyAlignment="1">
      <alignment vertical="center" wrapText="1"/>
    </xf>
    <xf numFmtId="0" fontId="41" fillId="9" borderId="16" xfId="0" applyFont="1" applyFill="1" applyBorder="1" applyAlignment="1">
      <alignment vertical="center"/>
    </xf>
    <xf numFmtId="9" fontId="44" fillId="0" borderId="6" xfId="34" applyNumberFormat="1" applyFont="1" applyBorder="1" applyAlignment="1">
      <alignment vertical="center" wrapText="1"/>
    </xf>
    <xf numFmtId="0" fontId="41" fillId="0" borderId="0" xfId="0" applyFont="1" applyAlignment="1">
      <alignment horizontal="justify" vertical="center"/>
    </xf>
    <xf numFmtId="9" fontId="25" fillId="9" borderId="6" xfId="28" applyFont="1" applyFill="1" applyBorder="1" applyAlignment="1">
      <alignment vertical="center" wrapText="1"/>
    </xf>
    <xf numFmtId="9" fontId="25" fillId="0" borderId="6" xfId="28" applyFont="1" applyFill="1" applyBorder="1" applyAlignment="1">
      <alignment vertical="center" wrapText="1"/>
    </xf>
    <xf numFmtId="9" fontId="25" fillId="0" borderId="16" xfId="28" applyFont="1" applyFill="1" applyBorder="1" applyAlignment="1">
      <alignment vertical="center" wrapText="1"/>
    </xf>
    <xf numFmtId="9" fontId="25" fillId="0" borderId="6" xfId="28" applyFont="1" applyBorder="1" applyAlignment="1">
      <alignment vertical="center"/>
    </xf>
    <xf numFmtId="0" fontId="25" fillId="0" borderId="16" xfId="0" applyFont="1" applyBorder="1" applyAlignment="1">
      <alignment vertical="center"/>
    </xf>
    <xf numFmtId="0" fontId="25" fillId="9" borderId="6" xfId="0" applyFont="1" applyFill="1" applyBorder="1" applyAlignment="1">
      <alignment vertical="center" wrapText="1"/>
    </xf>
    <xf numFmtId="14" fontId="28" fillId="0" borderId="14" xfId="0" applyNumberFormat="1" applyFont="1" applyBorder="1" applyAlignment="1">
      <alignment horizontal="center" vertical="center"/>
    </xf>
    <xf numFmtId="0" fontId="41" fillId="9" borderId="0" xfId="0" applyFont="1" applyFill="1" applyAlignment="1">
      <alignment horizontal="justify" vertical="center" wrapText="1"/>
    </xf>
    <xf numFmtId="0" fontId="25" fillId="9" borderId="12" xfId="0" applyFont="1" applyFill="1" applyBorder="1" applyAlignment="1">
      <alignment horizontal="left" vertical="center" wrapText="1"/>
    </xf>
    <xf numFmtId="0" fontId="25" fillId="9" borderId="38" xfId="0" applyFont="1" applyFill="1" applyBorder="1" applyAlignment="1">
      <alignment horizontal="left" vertical="center" wrapText="1"/>
    </xf>
    <xf numFmtId="0" fontId="36" fillId="17" borderId="12" xfId="0" applyFont="1" applyFill="1" applyBorder="1" applyAlignment="1">
      <alignment horizontal="center" vertical="center"/>
    </xf>
    <xf numFmtId="0" fontId="36" fillId="17" borderId="38" xfId="0" applyFont="1" applyFill="1" applyBorder="1" applyAlignment="1">
      <alignment horizontal="center" vertical="center"/>
    </xf>
    <xf numFmtId="0" fontId="33" fillId="15" borderId="12" xfId="0" applyFont="1" applyFill="1" applyBorder="1" applyAlignment="1">
      <alignment horizontal="left" vertical="center" wrapText="1"/>
    </xf>
    <xf numFmtId="0" fontId="33" fillId="15" borderId="38" xfId="0" applyFont="1" applyFill="1" applyBorder="1" applyAlignment="1">
      <alignment horizontal="left" vertical="center" wrapText="1"/>
    </xf>
    <xf numFmtId="0" fontId="33" fillId="19" borderId="12" xfId="0" applyFont="1" applyFill="1" applyBorder="1" applyAlignment="1">
      <alignment horizontal="center" vertical="center"/>
    </xf>
    <xf numFmtId="0" fontId="33" fillId="19" borderId="38" xfId="0" applyFont="1" applyFill="1" applyBorder="1" applyAlignment="1">
      <alignment horizontal="center" vertical="center"/>
    </xf>
    <xf numFmtId="0" fontId="26" fillId="0" borderId="31" xfId="22" applyFont="1" applyBorder="1" applyAlignment="1">
      <alignment horizontal="center" vertical="center" wrapText="1"/>
    </xf>
    <xf numFmtId="0" fontId="26" fillId="0" borderId="32" xfId="22" applyFont="1" applyBorder="1" applyAlignment="1">
      <alignment horizontal="center" vertical="center" wrapText="1"/>
    </xf>
    <xf numFmtId="0" fontId="26" fillId="0" borderId="33" xfId="22" applyFont="1" applyBorder="1" applyAlignment="1">
      <alignment horizontal="center" vertical="center" wrapText="1"/>
    </xf>
    <xf numFmtId="0" fontId="26" fillId="13" borderId="6" xfId="22" applyFont="1" applyFill="1" applyBorder="1" applyAlignment="1">
      <alignment horizontal="center" vertical="center" wrapText="1"/>
    </xf>
    <xf numFmtId="0" fontId="26" fillId="13" borderId="16" xfId="22" applyFont="1" applyFill="1" applyBorder="1" applyAlignment="1">
      <alignment horizontal="center" vertical="center" wrapText="1"/>
    </xf>
    <xf numFmtId="0" fontId="25" fillId="0" borderId="5" xfId="22" applyFont="1" applyBorder="1" applyAlignment="1">
      <alignment horizontal="center" vertical="center" wrapText="1"/>
    </xf>
    <xf numFmtId="0" fontId="25" fillId="0" borderId="28" xfId="22" applyFont="1" applyBorder="1" applyAlignment="1">
      <alignment horizontal="center" vertical="center" wrapText="1"/>
    </xf>
    <xf numFmtId="0" fontId="26" fillId="13" borderId="46" xfId="22" applyFont="1" applyFill="1" applyBorder="1" applyAlignment="1">
      <alignment horizontal="center" vertical="center" wrapText="1"/>
    </xf>
    <xf numFmtId="0" fontId="26" fillId="13" borderId="44" xfId="22" applyFont="1" applyFill="1" applyBorder="1" applyAlignment="1">
      <alignment horizontal="center" vertical="center" wrapText="1"/>
    </xf>
    <xf numFmtId="0" fontId="26" fillId="13" borderId="47" xfId="22" applyFont="1" applyFill="1" applyBorder="1" applyAlignment="1">
      <alignment horizontal="center" vertical="center" wrapText="1"/>
    </xf>
    <xf numFmtId="0" fontId="26" fillId="13" borderId="31" xfId="22" applyFont="1" applyFill="1" applyBorder="1" applyAlignment="1">
      <alignment horizontal="center" vertical="center" wrapText="1"/>
    </xf>
    <xf numFmtId="0" fontId="26" fillId="13" borderId="32" xfId="22" applyFont="1" applyFill="1" applyBorder="1" applyAlignment="1">
      <alignment horizontal="center" vertical="center" wrapText="1"/>
    </xf>
    <xf numFmtId="0" fontId="26" fillId="13" borderId="33" xfId="22" applyFont="1" applyFill="1" applyBorder="1" applyAlignment="1">
      <alignment horizontal="center" vertical="center" wrapText="1"/>
    </xf>
    <xf numFmtId="0" fontId="26" fillId="0" borderId="24" xfId="22" applyFont="1" applyBorder="1" applyAlignment="1">
      <alignment horizontal="center" vertical="center" wrapText="1"/>
    </xf>
    <xf numFmtId="0" fontId="26" fillId="0" borderId="25" xfId="22" applyFont="1" applyBorder="1" applyAlignment="1">
      <alignment horizontal="center" vertical="center" wrapText="1"/>
    </xf>
    <xf numFmtId="0" fontId="26" fillId="0" borderId="26" xfId="22" applyFont="1" applyBorder="1" applyAlignment="1">
      <alignment horizontal="center" vertical="center" wrapText="1"/>
    </xf>
    <xf numFmtId="3" fontId="26" fillId="0" borderId="5" xfId="22" applyNumberFormat="1" applyFont="1" applyBorder="1" applyAlignment="1">
      <alignment horizontal="center" vertical="center" wrapText="1"/>
    </xf>
    <xf numFmtId="0" fontId="26" fillId="9" borderId="44" xfId="22" applyFont="1" applyFill="1" applyBorder="1" applyAlignment="1">
      <alignment horizontal="left" vertical="center" wrapText="1"/>
    </xf>
    <xf numFmtId="0" fontId="26" fillId="13" borderId="13" xfId="22" applyFont="1" applyFill="1" applyBorder="1" applyAlignment="1">
      <alignment horizontal="center" vertical="center" wrapText="1"/>
    </xf>
    <xf numFmtId="0" fontId="26" fillId="13" borderId="31" xfId="22" applyFont="1" applyFill="1" applyBorder="1" applyAlignment="1">
      <alignment horizontal="left" vertical="center" wrapText="1"/>
    </xf>
    <xf numFmtId="0" fontId="26" fillId="13" borderId="33" xfId="22" applyFont="1" applyFill="1" applyBorder="1" applyAlignment="1">
      <alignment horizontal="left" vertical="center" wrapText="1"/>
    </xf>
    <xf numFmtId="0" fontId="25" fillId="0" borderId="34" xfId="22" applyFont="1" applyBorder="1" applyAlignment="1">
      <alignment horizontal="center" vertical="center" wrapText="1"/>
    </xf>
    <xf numFmtId="0" fontId="25" fillId="0" borderId="1" xfId="22" applyFont="1" applyBorder="1" applyAlignment="1">
      <alignment horizontal="center" vertical="center" wrapText="1"/>
    </xf>
    <xf numFmtId="0" fontId="25" fillId="0" borderId="46" xfId="22" applyFont="1" applyBorder="1" applyAlignment="1">
      <alignment horizontal="center" vertical="center" wrapText="1"/>
    </xf>
    <xf numFmtId="0" fontId="26" fillId="0" borderId="24" xfId="22" applyFont="1" applyBorder="1" applyAlignment="1">
      <alignment horizontal="center" vertical="center"/>
    </xf>
    <xf numFmtId="0" fontId="26" fillId="0" borderId="25" xfId="22" applyFont="1" applyBorder="1" applyAlignment="1">
      <alignment horizontal="center" vertical="center"/>
    </xf>
    <xf numFmtId="0" fontId="26" fillId="0" borderId="26" xfId="22" applyFont="1" applyBorder="1" applyAlignment="1">
      <alignment horizontal="center" vertical="center"/>
    </xf>
    <xf numFmtId="0" fontId="26" fillId="0" borderId="20" xfId="22" applyFont="1" applyBorder="1" applyAlignment="1">
      <alignment horizontal="center" vertical="center" wrapText="1"/>
    </xf>
    <xf numFmtId="0" fontId="26" fillId="0" borderId="21" xfId="22" applyFont="1" applyBorder="1" applyAlignment="1">
      <alignment horizontal="center" vertical="center" wrapText="1"/>
    </xf>
    <xf numFmtId="0" fontId="26" fillId="0" borderId="22" xfId="22" applyFont="1" applyBorder="1" applyAlignment="1">
      <alignment horizontal="center" vertical="center" wrapText="1"/>
    </xf>
    <xf numFmtId="0" fontId="26" fillId="0" borderId="23" xfId="22" applyFont="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7" fillId="0" borderId="31" xfId="0" applyFont="1" applyBorder="1" applyAlignment="1">
      <alignment horizontal="left" vertical="center" wrapText="1"/>
    </xf>
    <xf numFmtId="0" fontId="27" fillId="0" borderId="32" xfId="0" applyFont="1" applyBorder="1" applyAlignment="1">
      <alignment horizontal="left" vertical="center" wrapText="1"/>
    </xf>
    <xf numFmtId="0" fontId="27" fillId="0" borderId="33" xfId="0" applyFont="1" applyBorder="1" applyAlignment="1">
      <alignment horizontal="left" vertical="center" wrapText="1"/>
    </xf>
    <xf numFmtId="0" fontId="29" fillId="0" borderId="31" xfId="0" applyFont="1" applyBorder="1" applyAlignment="1">
      <alignment horizontal="left" vertical="center" wrapText="1"/>
    </xf>
    <xf numFmtId="0" fontId="29" fillId="0" borderId="32" xfId="0" applyFont="1" applyBorder="1" applyAlignment="1">
      <alignment horizontal="left" vertical="center" wrapText="1"/>
    </xf>
    <xf numFmtId="0" fontId="29" fillId="0" borderId="33" xfId="0" applyFont="1" applyBorder="1" applyAlignment="1">
      <alignment horizontal="left" vertical="center" wrapText="1"/>
    </xf>
    <xf numFmtId="0" fontId="26" fillId="13" borderId="34" xfId="22" applyFont="1" applyFill="1" applyBorder="1" applyAlignment="1">
      <alignment horizontal="left" vertical="center" wrapText="1"/>
    </xf>
    <xf numFmtId="0" fontId="26" fillId="13" borderId="36" xfId="22" applyFont="1" applyFill="1" applyBorder="1" applyAlignment="1">
      <alignment horizontal="left" vertical="center" wrapText="1"/>
    </xf>
    <xf numFmtId="0" fontId="26" fillId="13" borderId="1" xfId="22" applyFont="1" applyFill="1" applyBorder="1" applyAlignment="1">
      <alignment horizontal="left" vertical="center" wrapText="1"/>
    </xf>
    <xf numFmtId="0" fontId="26" fillId="13" borderId="2" xfId="22" applyFont="1" applyFill="1" applyBorder="1" applyAlignment="1">
      <alignment horizontal="left" vertical="center" wrapText="1"/>
    </xf>
    <xf numFmtId="0" fontId="26" fillId="13" borderId="46" xfId="22" applyFont="1" applyFill="1" applyBorder="1" applyAlignment="1">
      <alignment horizontal="left" vertical="center" wrapText="1"/>
    </xf>
    <xf numFmtId="0" fontId="26" fillId="13" borderId="47" xfId="22" applyFont="1" applyFill="1" applyBorder="1" applyAlignment="1">
      <alignment horizontal="left" vertical="center" wrapText="1"/>
    </xf>
    <xf numFmtId="0" fontId="26" fillId="13" borderId="35" xfId="22" applyFont="1" applyFill="1" applyBorder="1" applyAlignment="1">
      <alignment horizontal="left" vertical="center" wrapText="1"/>
    </xf>
    <xf numFmtId="0" fontId="26" fillId="13" borderId="0" xfId="22" applyFont="1" applyFill="1" applyAlignment="1">
      <alignment horizontal="left" vertical="center" wrapText="1"/>
    </xf>
    <xf numFmtId="0" fontId="26" fillId="13" borderId="44" xfId="22" applyFont="1" applyFill="1" applyBorder="1" applyAlignment="1">
      <alignment horizontal="left" vertical="center" wrapText="1"/>
    </xf>
    <xf numFmtId="0" fontId="28" fillId="0" borderId="48" xfId="0" applyFont="1" applyBorder="1" applyAlignment="1">
      <alignment horizontal="center" vertical="center"/>
    </xf>
    <xf numFmtId="0" fontId="28" fillId="0" borderId="49" xfId="0" applyFont="1" applyBorder="1" applyAlignment="1">
      <alignment horizontal="center" vertical="center"/>
    </xf>
    <xf numFmtId="0" fontId="26" fillId="0" borderId="34" xfId="22" applyFont="1" applyBorder="1" applyAlignment="1">
      <alignment horizontal="center" vertical="center" wrapText="1"/>
    </xf>
    <xf numFmtId="0" fontId="26" fillId="0" borderId="35" xfId="22" applyFont="1" applyBorder="1" applyAlignment="1">
      <alignment horizontal="center" vertical="center" wrapText="1"/>
    </xf>
    <xf numFmtId="0" fontId="26" fillId="0" borderId="36" xfId="22" applyFont="1" applyBorder="1" applyAlignment="1">
      <alignment horizontal="center" vertical="center" wrapText="1"/>
    </xf>
    <xf numFmtId="0" fontId="26" fillId="0" borderId="1" xfId="22" applyFont="1" applyBorder="1" applyAlignment="1">
      <alignment horizontal="center" vertical="center" wrapText="1"/>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0" fontId="26" fillId="0" borderId="46" xfId="22" applyFont="1" applyBorder="1" applyAlignment="1">
      <alignment horizontal="center" vertical="center" wrapText="1"/>
    </xf>
    <xf numFmtId="0" fontId="26" fillId="0" borderId="44" xfId="22" applyFont="1" applyBorder="1" applyAlignment="1">
      <alignment horizontal="center" vertical="center" wrapText="1"/>
    </xf>
    <xf numFmtId="0" fontId="26" fillId="0" borderId="47" xfId="22" applyFont="1" applyBorder="1" applyAlignment="1">
      <alignment horizontal="center" vertical="center" wrapText="1"/>
    </xf>
    <xf numFmtId="0" fontId="34" fillId="0" borderId="31" xfId="22" applyFont="1" applyBorder="1" applyAlignment="1">
      <alignment horizontal="center" vertical="center" wrapText="1"/>
    </xf>
    <xf numFmtId="0" fontId="34" fillId="0" borderId="32" xfId="22" applyFont="1" applyBorder="1" applyAlignment="1">
      <alignment horizontal="center" vertical="center" wrapText="1"/>
    </xf>
    <xf numFmtId="0" fontId="34" fillId="0" borderId="33" xfId="22" applyFont="1" applyBorder="1" applyAlignment="1">
      <alignment horizontal="center" vertical="center" wrapText="1"/>
    </xf>
    <xf numFmtId="0" fontId="33" fillId="0" borderId="48" xfId="0" applyFont="1" applyBorder="1" applyAlignment="1">
      <alignment horizontal="center" vertical="center" wrapText="1"/>
    </xf>
    <xf numFmtId="0" fontId="33" fillId="0" borderId="49" xfId="0" applyFont="1" applyBorder="1" applyAlignment="1">
      <alignment horizontal="center" vertical="center" wrapText="1"/>
    </xf>
    <xf numFmtId="0" fontId="28" fillId="0" borderId="50" xfId="0" applyFont="1" applyBorder="1" applyAlignment="1">
      <alignment horizontal="center" vertical="center"/>
    </xf>
    <xf numFmtId="0" fontId="28" fillId="0" borderId="51" xfId="0" applyFont="1" applyBorder="1" applyAlignment="1">
      <alignment horizontal="center" vertical="center"/>
    </xf>
    <xf numFmtId="0" fontId="33" fillId="0" borderId="52" xfId="0" applyFont="1" applyBorder="1" applyAlignment="1">
      <alignment horizontal="center" vertical="center" wrapText="1"/>
    </xf>
    <xf numFmtId="0" fontId="33" fillId="0" borderId="53" xfId="0" applyFont="1" applyBorder="1" applyAlignment="1">
      <alignment horizontal="center" vertical="center" wrapText="1"/>
    </xf>
    <xf numFmtId="0" fontId="28" fillId="0" borderId="52" xfId="0" applyFont="1" applyBorder="1" applyAlignment="1">
      <alignment horizontal="center" vertical="center"/>
    </xf>
    <xf numFmtId="0" fontId="28" fillId="0" borderId="53" xfId="0" applyFont="1" applyBorder="1" applyAlignment="1">
      <alignment horizontal="center" vertical="center"/>
    </xf>
    <xf numFmtId="14" fontId="26" fillId="0" borderId="34" xfId="0" applyNumberFormat="1" applyFont="1" applyBorder="1" applyAlignment="1">
      <alignment horizontal="center" vertical="center"/>
    </xf>
    <xf numFmtId="0" fontId="26" fillId="0" borderId="36" xfId="0" applyFont="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46" xfId="0" applyFont="1" applyBorder="1" applyAlignment="1">
      <alignment horizontal="center" vertical="center"/>
    </xf>
    <xf numFmtId="0" fontId="26" fillId="0" borderId="47" xfId="0" applyFont="1" applyBorder="1" applyAlignment="1">
      <alignment horizontal="center" vertical="center"/>
    </xf>
    <xf numFmtId="0" fontId="31" fillId="0" borderId="54" xfId="0" applyFont="1" applyBorder="1" applyAlignment="1">
      <alignment horizontal="center" vertical="center"/>
    </xf>
    <xf numFmtId="0" fontId="31" fillId="0" borderId="55" xfId="0" applyFont="1" applyBorder="1" applyAlignment="1">
      <alignment horizontal="center" vertical="center"/>
    </xf>
    <xf numFmtId="0" fontId="31" fillId="0" borderId="56" xfId="0" applyFont="1" applyBorder="1" applyAlignment="1">
      <alignment horizontal="center" vertical="center"/>
    </xf>
    <xf numFmtId="0" fontId="33" fillId="0" borderId="50" xfId="0" applyFont="1" applyBorder="1" applyAlignment="1">
      <alignment horizontal="center" vertical="center" wrapText="1"/>
    </xf>
    <xf numFmtId="0" fontId="33" fillId="0" borderId="51" xfId="0" applyFont="1" applyBorder="1" applyAlignment="1">
      <alignment horizontal="center" vertical="center" wrapText="1"/>
    </xf>
    <xf numFmtId="0" fontId="26" fillId="9" borderId="20" xfId="22" applyFont="1" applyFill="1" applyBorder="1" applyAlignment="1">
      <alignment horizontal="center" vertical="center" wrapText="1"/>
    </xf>
    <xf numFmtId="0" fontId="26" fillId="9" borderId="21" xfId="22" applyFont="1" applyFill="1" applyBorder="1" applyAlignment="1">
      <alignment horizontal="center" vertical="center" wrapText="1"/>
    </xf>
    <xf numFmtId="0" fontId="26" fillId="9" borderId="22" xfId="22" applyFont="1" applyFill="1" applyBorder="1" applyAlignment="1">
      <alignment horizontal="center" vertical="center" wrapText="1"/>
    </xf>
    <xf numFmtId="0" fontId="26" fillId="13" borderId="12" xfId="22" applyFont="1" applyFill="1" applyBorder="1" applyAlignment="1">
      <alignment horizontal="center" vertical="center" wrapText="1"/>
    </xf>
    <xf numFmtId="0" fontId="26" fillId="13" borderId="37" xfId="22" applyFont="1" applyFill="1" applyBorder="1" applyAlignment="1">
      <alignment horizontal="center" vertical="center" wrapText="1"/>
    </xf>
    <xf numFmtId="0" fontId="26" fillId="13" borderId="38" xfId="22" applyFont="1" applyFill="1" applyBorder="1" applyAlignment="1">
      <alignment horizontal="center" vertical="center" wrapText="1"/>
    </xf>
    <xf numFmtId="0" fontId="25" fillId="13" borderId="6" xfId="22" applyFont="1" applyFill="1" applyBorder="1" applyAlignment="1">
      <alignment horizontal="center" vertical="center" wrapText="1"/>
    </xf>
    <xf numFmtId="0" fontId="25" fillId="0" borderId="57" xfId="22" applyFont="1" applyBorder="1" applyAlignment="1">
      <alignment horizontal="center" vertical="center" wrapText="1"/>
    </xf>
    <xf numFmtId="0" fontId="25" fillId="0" borderId="18" xfId="22" applyFont="1" applyBorder="1" applyAlignment="1">
      <alignment horizontal="center" vertical="center" wrapText="1"/>
    </xf>
    <xf numFmtId="9" fontId="26" fillId="0" borderId="3" xfId="22" applyNumberFormat="1" applyFont="1" applyBorder="1" applyAlignment="1">
      <alignment horizontal="center" vertical="center" wrapText="1"/>
    </xf>
    <xf numFmtId="9" fontId="26" fillId="0" borderId="19" xfId="22" applyNumberFormat="1" applyFont="1" applyBorder="1" applyAlignment="1">
      <alignment horizontal="center" vertical="center" wrapText="1"/>
    </xf>
    <xf numFmtId="0" fontId="26" fillId="13" borderId="20" xfId="22" applyFont="1" applyFill="1" applyBorder="1" applyAlignment="1">
      <alignment horizontal="center" vertical="center" wrapText="1"/>
    </xf>
    <xf numFmtId="0" fontId="26" fillId="13" borderId="21" xfId="22" applyFont="1" applyFill="1" applyBorder="1" applyAlignment="1">
      <alignment horizontal="center" vertical="center" wrapText="1"/>
    </xf>
    <xf numFmtId="2" fontId="14" fillId="0" borderId="8" xfId="22" applyNumberFormat="1" applyFont="1" applyBorder="1" applyAlignment="1">
      <alignment horizontal="center" vertical="center" wrapText="1"/>
    </xf>
    <xf numFmtId="2" fontId="14" fillId="0" borderId="11" xfId="22" applyNumberFormat="1" applyFont="1" applyBorder="1" applyAlignment="1">
      <alignment horizontal="center" vertical="center" wrapText="1"/>
    </xf>
    <xf numFmtId="173" fontId="25" fillId="0" borderId="6" xfId="28" applyNumberFormat="1" applyFont="1" applyFill="1" applyBorder="1" applyAlignment="1">
      <alignment horizontal="center" vertical="center" wrapText="1"/>
    </xf>
    <xf numFmtId="0" fontId="26" fillId="13" borderId="39" xfId="22" applyFont="1" applyFill="1" applyBorder="1" applyAlignment="1">
      <alignment horizontal="center" vertical="center" wrapText="1"/>
    </xf>
    <xf numFmtId="0" fontId="26" fillId="13" borderId="4" xfId="22" applyFont="1" applyFill="1" applyBorder="1" applyAlignment="1">
      <alignment horizontal="center" vertical="center" wrapText="1"/>
    </xf>
    <xf numFmtId="0" fontId="26" fillId="13" borderId="40" xfId="22" applyFont="1" applyFill="1" applyBorder="1" applyAlignment="1">
      <alignment horizontal="center" vertical="center" wrapText="1"/>
    </xf>
    <xf numFmtId="0" fontId="26" fillId="13" borderId="41" xfId="22" applyFont="1" applyFill="1" applyBorder="1" applyAlignment="1">
      <alignment horizontal="center" vertical="center" wrapText="1"/>
    </xf>
    <xf numFmtId="0" fontId="26" fillId="13" borderId="42" xfId="22" applyFont="1" applyFill="1" applyBorder="1" applyAlignment="1">
      <alignment horizontal="center" vertical="center" wrapText="1"/>
    </xf>
    <xf numFmtId="9" fontId="25" fillId="9" borderId="29" xfId="30" applyFont="1" applyFill="1" applyBorder="1" applyAlignment="1" applyProtection="1">
      <alignment horizontal="center" vertical="center" wrapText="1"/>
    </xf>
    <xf numFmtId="9" fontId="25" fillId="9" borderId="7" xfId="30" applyFont="1" applyFill="1" applyBorder="1" applyAlignment="1" applyProtection="1">
      <alignment horizontal="center" vertical="center" wrapText="1"/>
    </xf>
    <xf numFmtId="9" fontId="25" fillId="9" borderId="8" xfId="30" applyFont="1" applyFill="1" applyBorder="1" applyAlignment="1" applyProtection="1">
      <alignment horizontal="center" vertical="center" wrapText="1"/>
    </xf>
    <xf numFmtId="9" fontId="25" fillId="9" borderId="43" xfId="30" applyFont="1" applyFill="1" applyBorder="1" applyAlignment="1" applyProtection="1">
      <alignment horizontal="center" vertical="center" wrapText="1"/>
    </xf>
    <xf numFmtId="9" fontId="25" fillId="9" borderId="44" xfId="30" applyFont="1" applyFill="1" applyBorder="1" applyAlignment="1" applyProtection="1">
      <alignment horizontal="center" vertical="center" wrapText="1"/>
    </xf>
    <xf numFmtId="9" fontId="25" fillId="9" borderId="45" xfId="30" applyFont="1" applyFill="1" applyBorder="1" applyAlignment="1" applyProtection="1">
      <alignment horizontal="center" vertical="center" wrapText="1"/>
    </xf>
    <xf numFmtId="9" fontId="25" fillId="9" borderId="6" xfId="30" applyFont="1" applyFill="1" applyBorder="1" applyAlignment="1" applyProtection="1">
      <alignment horizontal="center" vertical="center" wrapText="1"/>
    </xf>
    <xf numFmtId="9" fontId="25" fillId="9" borderId="5" xfId="30" applyFont="1" applyFill="1" applyBorder="1" applyAlignment="1" applyProtection="1">
      <alignment horizontal="center" vertical="center" wrapText="1"/>
    </xf>
    <xf numFmtId="9" fontId="25" fillId="9" borderId="16" xfId="30" applyFont="1" applyFill="1" applyBorder="1" applyAlignment="1" applyProtection="1">
      <alignment horizontal="center" vertical="center" wrapText="1"/>
    </xf>
    <xf numFmtId="9" fontId="25" fillId="9" borderId="28" xfId="30" applyFont="1" applyFill="1" applyBorder="1" applyAlignment="1" applyProtection="1">
      <alignment horizontal="center" vertical="center" wrapText="1"/>
    </xf>
    <xf numFmtId="0" fontId="26" fillId="13" borderId="22" xfId="22" applyFont="1" applyFill="1" applyBorder="1" applyAlignment="1">
      <alignment horizontal="center" vertical="center" wrapText="1"/>
    </xf>
    <xf numFmtId="2" fontId="14" fillId="0" borderId="45" xfId="22" applyNumberFormat="1" applyFont="1" applyBorder="1" applyAlignment="1">
      <alignment horizontal="center" vertical="center" wrapText="1"/>
    </xf>
    <xf numFmtId="173" fontId="25" fillId="0" borderId="5" xfId="28" applyNumberFormat="1" applyFont="1" applyFill="1" applyBorder="1" applyAlignment="1">
      <alignment horizontal="center" vertical="center" wrapText="1"/>
    </xf>
    <xf numFmtId="9" fontId="25" fillId="9" borderId="29" xfId="22" applyNumberFormat="1" applyFont="1" applyFill="1" applyBorder="1" applyAlignment="1">
      <alignment horizontal="center" vertical="center" wrapText="1"/>
    </xf>
    <xf numFmtId="9" fontId="25" fillId="9" borderId="7" xfId="22" applyNumberFormat="1" applyFont="1" applyFill="1" applyBorder="1" applyAlignment="1">
      <alignment horizontal="center" vertical="center" wrapText="1"/>
    </xf>
    <xf numFmtId="9" fontId="25" fillId="9" borderId="8" xfId="22" applyNumberFormat="1" applyFont="1" applyFill="1" applyBorder="1" applyAlignment="1">
      <alignment horizontal="center" vertical="center" wrapText="1"/>
    </xf>
    <xf numFmtId="9" fontId="25" fillId="9" borderId="15" xfId="22" applyNumberFormat="1" applyFont="1" applyFill="1" applyBorder="1" applyAlignment="1">
      <alignment horizontal="center" vertical="center" wrapText="1"/>
    </xf>
    <xf numFmtId="9" fontId="25" fillId="9" borderId="10" xfId="22" applyNumberFormat="1" applyFont="1" applyFill="1" applyBorder="1" applyAlignment="1">
      <alignment horizontal="center" vertical="center" wrapText="1"/>
    </xf>
    <xf numFmtId="9" fontId="25" fillId="9" borderId="11" xfId="22" applyNumberFormat="1" applyFont="1" applyFill="1" applyBorder="1" applyAlignment="1">
      <alignment horizontal="center" vertical="center" wrapText="1"/>
    </xf>
    <xf numFmtId="9" fontId="40" fillId="9" borderId="29" xfId="34" applyNumberFormat="1" applyFill="1" applyBorder="1" applyAlignment="1">
      <alignment horizontal="center" vertical="center" wrapText="1"/>
    </xf>
    <xf numFmtId="9" fontId="25" fillId="9" borderId="58" xfId="22" applyNumberFormat="1" applyFont="1" applyFill="1" applyBorder="1" applyAlignment="1">
      <alignment horizontal="center" vertical="center" wrapText="1"/>
    </xf>
    <xf numFmtId="9" fontId="25" fillId="9" borderId="59" xfId="22" applyNumberFormat="1" applyFont="1" applyFill="1" applyBorder="1" applyAlignment="1">
      <alignment horizontal="center" vertical="center" wrapText="1"/>
    </xf>
    <xf numFmtId="0" fontId="26" fillId="13" borderId="51" xfId="22" applyFont="1" applyFill="1" applyBorder="1" applyAlignment="1">
      <alignment horizontal="center" vertical="center" wrapText="1"/>
    </xf>
    <xf numFmtId="9" fontId="35" fillId="9" borderId="7" xfId="22" applyNumberFormat="1" applyFont="1" applyFill="1" applyBorder="1" applyAlignment="1">
      <alignment horizontal="center" vertical="center" wrapText="1"/>
    </xf>
    <xf numFmtId="9" fontId="35" fillId="9" borderId="8" xfId="22" applyNumberFormat="1" applyFont="1" applyFill="1" applyBorder="1" applyAlignment="1">
      <alignment horizontal="center" vertical="center" wrapText="1"/>
    </xf>
    <xf numFmtId="9" fontId="35" fillId="9" borderId="15" xfId="22" applyNumberFormat="1" applyFont="1" applyFill="1" applyBorder="1" applyAlignment="1">
      <alignment horizontal="center" vertical="center" wrapText="1"/>
    </xf>
    <xf numFmtId="9" fontId="35" fillId="9" borderId="10" xfId="22" applyNumberFormat="1" applyFont="1" applyFill="1" applyBorder="1" applyAlignment="1">
      <alignment horizontal="center" vertical="center" wrapText="1"/>
    </xf>
    <xf numFmtId="9" fontId="35" fillId="9" borderId="11" xfId="22" applyNumberFormat="1" applyFont="1" applyFill="1" applyBorder="1" applyAlignment="1">
      <alignment horizontal="center" vertical="center" wrapText="1"/>
    </xf>
    <xf numFmtId="9" fontId="25" fillId="0" borderId="6" xfId="28" applyFont="1" applyBorder="1" applyAlignment="1">
      <alignment horizontal="center" vertical="center" wrapText="1"/>
    </xf>
    <xf numFmtId="9" fontId="25" fillId="0" borderId="5" xfId="28" applyFont="1" applyBorder="1" applyAlignment="1">
      <alignment horizontal="center" vertical="center" wrapText="1"/>
    </xf>
    <xf numFmtId="9" fontId="25" fillId="9" borderId="43" xfId="22" applyNumberFormat="1" applyFont="1" applyFill="1" applyBorder="1" applyAlignment="1">
      <alignment horizontal="center" vertical="center" wrapText="1"/>
    </xf>
    <xf numFmtId="9" fontId="25" fillId="9" borderId="44" xfId="22" applyNumberFormat="1" applyFont="1" applyFill="1" applyBorder="1" applyAlignment="1">
      <alignment horizontal="center" vertical="center" wrapText="1"/>
    </xf>
    <xf numFmtId="9" fontId="25" fillId="9" borderId="45" xfId="22" applyNumberFormat="1" applyFont="1" applyFill="1" applyBorder="1" applyAlignment="1">
      <alignment horizontal="center" vertical="center" wrapText="1"/>
    </xf>
    <xf numFmtId="9" fontId="25" fillId="9" borderId="47" xfId="22" applyNumberFormat="1" applyFont="1" applyFill="1" applyBorder="1" applyAlignment="1">
      <alignment horizontal="center" vertical="center" wrapText="1"/>
    </xf>
    <xf numFmtId="9" fontId="26" fillId="0" borderId="3" xfId="28" applyFont="1" applyBorder="1" applyAlignment="1">
      <alignment horizontal="center" vertical="center" wrapText="1"/>
    </xf>
    <xf numFmtId="9" fontId="26" fillId="0" borderId="19" xfId="28" applyFont="1" applyBorder="1" applyAlignment="1">
      <alignment horizontal="center" vertical="center" wrapText="1"/>
    </xf>
    <xf numFmtId="0" fontId="0" fillId="0" borderId="3" xfId="0" applyBorder="1" applyAlignment="1">
      <alignment horizontal="center" vertical="center" wrapText="1"/>
    </xf>
    <xf numFmtId="0" fontId="0" fillId="0" borderId="19" xfId="0" applyBorder="1" applyAlignment="1">
      <alignment horizontal="center" vertical="center" wrapText="1"/>
    </xf>
    <xf numFmtId="9" fontId="25" fillId="0" borderId="29" xfId="22" applyNumberFormat="1" applyFont="1" applyBorder="1" applyAlignment="1">
      <alignment horizontal="left" vertical="center" wrapText="1"/>
    </xf>
    <xf numFmtId="9" fontId="25" fillId="0" borderId="7" xfId="22" applyNumberFormat="1" applyFont="1" applyBorder="1" applyAlignment="1">
      <alignment horizontal="left" vertical="center" wrapText="1"/>
    </xf>
    <xf numFmtId="9" fontId="25" fillId="0" borderId="8" xfId="22" applyNumberFormat="1" applyFont="1" applyBorder="1" applyAlignment="1">
      <alignment horizontal="left" vertical="center" wrapText="1"/>
    </xf>
    <xf numFmtId="9" fontId="25" fillId="0" borderId="43" xfId="22" applyNumberFormat="1" applyFont="1" applyBorder="1" applyAlignment="1">
      <alignment horizontal="left" vertical="center" wrapText="1"/>
    </xf>
    <xf numFmtId="9" fontId="25" fillId="0" borderId="44" xfId="22" applyNumberFormat="1" applyFont="1" applyBorder="1" applyAlignment="1">
      <alignment horizontal="left" vertical="center" wrapText="1"/>
    </xf>
    <xf numFmtId="9" fontId="25" fillId="0" borderId="45" xfId="22" applyNumberFormat="1" applyFont="1" applyBorder="1" applyAlignment="1">
      <alignment horizontal="left" vertical="center" wrapText="1"/>
    </xf>
    <xf numFmtId="9" fontId="25" fillId="9" borderId="6" xfId="30" applyFont="1" applyFill="1" applyBorder="1" applyAlignment="1" applyProtection="1">
      <alignment horizontal="left" vertical="center" wrapText="1"/>
    </xf>
    <xf numFmtId="9" fontId="25" fillId="9" borderId="16" xfId="30" applyFont="1" applyFill="1" applyBorder="1" applyAlignment="1" applyProtection="1">
      <alignment horizontal="left" vertical="center" wrapText="1"/>
    </xf>
    <xf numFmtId="9" fontId="25" fillId="9" borderId="5" xfId="30" applyFont="1" applyFill="1" applyBorder="1" applyAlignment="1" applyProtection="1">
      <alignment horizontal="left" vertical="center" wrapText="1"/>
    </xf>
    <xf numFmtId="9" fontId="25" fillId="9" borderId="28" xfId="30" applyFont="1" applyFill="1" applyBorder="1" applyAlignment="1" applyProtection="1">
      <alignment horizontal="left" vertical="center" wrapText="1"/>
    </xf>
    <xf numFmtId="9" fontId="25" fillId="0" borderId="15" xfId="22" applyNumberFormat="1" applyFont="1" applyBorder="1" applyAlignment="1">
      <alignment horizontal="left" vertical="center" wrapText="1"/>
    </xf>
    <xf numFmtId="9" fontId="25" fillId="0" borderId="10" xfId="22" applyNumberFormat="1" applyFont="1" applyBorder="1" applyAlignment="1">
      <alignment horizontal="left" vertical="center" wrapText="1"/>
    </xf>
    <xf numFmtId="9" fontId="25" fillId="0" borderId="11" xfId="22" applyNumberFormat="1" applyFont="1" applyBorder="1" applyAlignment="1">
      <alignment horizontal="left" vertical="center" wrapText="1"/>
    </xf>
    <xf numFmtId="9" fontId="25" fillId="9" borderId="29" xfId="30" applyFont="1" applyFill="1" applyBorder="1" applyAlignment="1" applyProtection="1">
      <alignment horizontal="left" vertical="center" wrapText="1"/>
    </xf>
    <xf numFmtId="9" fontId="25" fillId="9" borderId="7" xfId="30" applyFont="1" applyFill="1" applyBorder="1" applyAlignment="1" applyProtection="1">
      <alignment horizontal="left" vertical="center" wrapText="1"/>
    </xf>
    <xf numFmtId="9" fontId="25" fillId="9" borderId="8" xfId="30" applyFont="1" applyFill="1" applyBorder="1" applyAlignment="1" applyProtection="1">
      <alignment horizontal="left" vertical="center" wrapText="1"/>
    </xf>
    <xf numFmtId="9" fontId="25" fillId="9" borderId="43" xfId="30" applyFont="1" applyFill="1" applyBorder="1" applyAlignment="1" applyProtection="1">
      <alignment horizontal="left" vertical="center" wrapText="1"/>
    </xf>
    <xf numFmtId="9" fontId="25" fillId="9" borderId="44" xfId="30" applyFont="1" applyFill="1" applyBorder="1" applyAlignment="1" applyProtection="1">
      <alignment horizontal="left" vertical="center" wrapText="1"/>
    </xf>
    <xf numFmtId="9" fontId="25" fillId="9" borderId="45" xfId="30" applyFont="1" applyFill="1" applyBorder="1" applyAlignment="1" applyProtection="1">
      <alignment horizontal="left" vertical="center" wrapText="1"/>
    </xf>
    <xf numFmtId="0" fontId="40" fillId="9" borderId="29" xfId="34" applyFill="1" applyBorder="1" applyAlignment="1">
      <alignment horizontal="center" vertical="center" wrapText="1"/>
    </xf>
    <xf numFmtId="0" fontId="28" fillId="9" borderId="7" xfId="0" applyFont="1" applyFill="1" applyBorder="1" applyAlignment="1">
      <alignment horizontal="center" vertical="center" wrapText="1"/>
    </xf>
    <xf numFmtId="0" fontId="28" fillId="9" borderId="58" xfId="0" applyFont="1" applyFill="1" applyBorder="1" applyAlignment="1">
      <alignment horizontal="center" vertical="center" wrapText="1"/>
    </xf>
    <xf numFmtId="0" fontId="28" fillId="9" borderId="43" xfId="0" applyFont="1" applyFill="1" applyBorder="1" applyAlignment="1">
      <alignment horizontal="center" vertical="center" wrapText="1"/>
    </xf>
    <xf numFmtId="0" fontId="28" fillId="9" borderId="44" xfId="0" applyFont="1" applyFill="1" applyBorder="1" applyAlignment="1">
      <alignment horizontal="center" vertical="center" wrapText="1"/>
    </xf>
    <xf numFmtId="0" fontId="28" fillId="9" borderId="47" xfId="0" applyFont="1" applyFill="1" applyBorder="1" applyAlignment="1">
      <alignment horizontal="center" vertical="center" wrapText="1"/>
    </xf>
    <xf numFmtId="9" fontId="25" fillId="0" borderId="29" xfId="30" applyFont="1" applyFill="1" applyBorder="1" applyAlignment="1" applyProtection="1">
      <alignment horizontal="left" vertical="center" wrapText="1"/>
    </xf>
    <xf numFmtId="9" fontId="25" fillId="0" borderId="7" xfId="30" applyFont="1" applyFill="1" applyBorder="1" applyAlignment="1" applyProtection="1">
      <alignment horizontal="left" vertical="center" wrapText="1"/>
    </xf>
    <xf numFmtId="9" fontId="25" fillId="0" borderId="58" xfId="30" applyFont="1" applyFill="1" applyBorder="1" applyAlignment="1" applyProtection="1">
      <alignment horizontal="left" vertical="center" wrapText="1"/>
    </xf>
    <xf numFmtId="9" fontId="25" fillId="0" borderId="43" xfId="30" applyFont="1" applyFill="1" applyBorder="1" applyAlignment="1" applyProtection="1">
      <alignment horizontal="left" vertical="center" wrapText="1"/>
    </xf>
    <xf numFmtId="9" fontId="25" fillId="0" borderId="44" xfId="30" applyFont="1" applyFill="1" applyBorder="1" applyAlignment="1" applyProtection="1">
      <alignment horizontal="left" vertical="center" wrapText="1"/>
    </xf>
    <xf numFmtId="9" fontId="25" fillId="0" borderId="47" xfId="30" applyFont="1" applyFill="1" applyBorder="1" applyAlignment="1" applyProtection="1">
      <alignment horizontal="left" vertical="center" wrapText="1"/>
    </xf>
    <xf numFmtId="9" fontId="41" fillId="9" borderId="29" xfId="22" applyNumberFormat="1" applyFont="1" applyFill="1" applyBorder="1" applyAlignment="1">
      <alignment horizontal="left" vertical="center" wrapText="1"/>
    </xf>
    <xf numFmtId="9" fontId="41" fillId="9" borderId="7" xfId="22" applyNumberFormat="1" applyFont="1" applyFill="1" applyBorder="1" applyAlignment="1">
      <alignment horizontal="left" vertical="center" wrapText="1"/>
    </xf>
    <xf numFmtId="9" fontId="41" fillId="9" borderId="8" xfId="22" applyNumberFormat="1" applyFont="1" applyFill="1" applyBorder="1" applyAlignment="1">
      <alignment horizontal="left" vertical="center" wrapText="1"/>
    </xf>
    <xf numFmtId="9" fontId="41" fillId="9" borderId="43" xfId="22" applyNumberFormat="1" applyFont="1" applyFill="1" applyBorder="1" applyAlignment="1">
      <alignment horizontal="left" vertical="center" wrapText="1"/>
    </xf>
    <xf numFmtId="9" fontId="41" fillId="9" borderId="44" xfId="22" applyNumberFormat="1" applyFont="1" applyFill="1" applyBorder="1" applyAlignment="1">
      <alignment horizontal="left" vertical="center" wrapText="1"/>
    </xf>
    <xf numFmtId="9" fontId="41" fillId="9" borderId="45" xfId="22" applyNumberFormat="1" applyFont="1" applyFill="1" applyBorder="1" applyAlignment="1">
      <alignment horizontal="left" vertical="center" wrapText="1"/>
    </xf>
    <xf numFmtId="0" fontId="0" fillId="0" borderId="4" xfId="0" applyBorder="1" applyAlignment="1">
      <alignment horizontal="center" vertical="center" wrapText="1"/>
    </xf>
    <xf numFmtId="9" fontId="41" fillId="9" borderId="15" xfId="22" applyNumberFormat="1" applyFont="1" applyFill="1" applyBorder="1" applyAlignment="1">
      <alignment horizontal="left" vertical="center" wrapText="1"/>
    </xf>
    <xf numFmtId="9" fontId="41" fillId="9" borderId="10" xfId="22" applyNumberFormat="1" applyFont="1" applyFill="1" applyBorder="1" applyAlignment="1">
      <alignment horizontal="left" vertical="center" wrapText="1"/>
    </xf>
    <xf numFmtId="9" fontId="41" fillId="9" borderId="11" xfId="22" applyNumberFormat="1" applyFont="1" applyFill="1" applyBorder="1" applyAlignment="1">
      <alignment horizontal="left" vertical="center" wrapText="1"/>
    </xf>
    <xf numFmtId="9" fontId="25" fillId="0" borderId="8" xfId="30" applyFont="1" applyFill="1" applyBorder="1" applyAlignment="1" applyProtection="1">
      <alignment horizontal="left" vertical="center" wrapText="1"/>
    </xf>
    <xf numFmtId="9" fontId="25" fillId="0" borderId="45" xfId="30" applyFont="1" applyFill="1" applyBorder="1" applyAlignment="1" applyProtection="1">
      <alignment horizontal="left" vertical="center" wrapText="1"/>
    </xf>
    <xf numFmtId="9" fontId="41" fillId="0" borderId="29" xfId="22" applyNumberFormat="1" applyFont="1" applyBorder="1" applyAlignment="1">
      <alignment horizontal="left" vertical="center" wrapText="1"/>
    </xf>
    <xf numFmtId="9" fontId="41" fillId="0" borderId="7" xfId="22" applyNumberFormat="1" applyFont="1" applyBorder="1" applyAlignment="1">
      <alignment horizontal="left" vertical="center" wrapText="1"/>
    </xf>
    <xf numFmtId="9" fontId="41" fillId="0" borderId="8" xfId="22" applyNumberFormat="1" applyFont="1" applyBorder="1" applyAlignment="1">
      <alignment horizontal="left" vertical="center" wrapText="1"/>
    </xf>
    <xf numFmtId="9" fontId="41" fillId="0" borderId="15" xfId="22" applyNumberFormat="1" applyFont="1" applyBorder="1" applyAlignment="1">
      <alignment horizontal="left" vertical="center" wrapText="1"/>
    </xf>
    <xf numFmtId="9" fontId="41" fillId="0" borderId="10" xfId="22" applyNumberFormat="1" applyFont="1" applyBorder="1" applyAlignment="1">
      <alignment horizontal="left" vertical="center" wrapText="1"/>
    </xf>
    <xf numFmtId="9" fontId="41" fillId="0" borderId="11" xfId="22" applyNumberFormat="1" applyFont="1" applyBorder="1" applyAlignment="1">
      <alignment horizontal="left" vertical="center" wrapText="1"/>
    </xf>
    <xf numFmtId="9" fontId="40" fillId="0" borderId="29" xfId="34" applyNumberFormat="1" applyBorder="1" applyAlignment="1">
      <alignment horizontal="left" vertical="center" wrapText="1"/>
    </xf>
    <xf numFmtId="9" fontId="41" fillId="0" borderId="58" xfId="22" applyNumberFormat="1" applyFont="1" applyBorder="1" applyAlignment="1">
      <alignment horizontal="left" vertical="center" wrapText="1"/>
    </xf>
    <xf numFmtId="9" fontId="41" fillId="0" borderId="59" xfId="22" applyNumberFormat="1" applyFont="1" applyBorder="1" applyAlignment="1">
      <alignment horizontal="left" vertical="center" wrapText="1"/>
    </xf>
    <xf numFmtId="9" fontId="41" fillId="0" borderId="6" xfId="30" applyFont="1" applyFill="1" applyBorder="1" applyAlignment="1" applyProtection="1">
      <alignment horizontal="left" vertical="center" wrapText="1"/>
    </xf>
    <xf numFmtId="0" fontId="26" fillId="0" borderId="19" xfId="22" applyFont="1" applyBorder="1" applyAlignment="1">
      <alignment horizontal="center" vertical="center" wrapText="1"/>
    </xf>
    <xf numFmtId="9" fontId="41" fillId="0" borderId="29" xfId="30" applyFont="1" applyFill="1" applyBorder="1" applyAlignment="1" applyProtection="1">
      <alignment horizontal="left" vertical="center" wrapText="1"/>
    </xf>
    <xf numFmtId="9" fontId="41" fillId="0" borderId="7" xfId="30" applyFont="1" applyFill="1" applyBorder="1" applyAlignment="1" applyProtection="1">
      <alignment horizontal="left" vertical="center" wrapText="1"/>
    </xf>
    <xf numFmtId="9" fontId="41" fillId="0" borderId="8" xfId="30" applyFont="1" applyFill="1" applyBorder="1" applyAlignment="1" applyProtection="1">
      <alignment horizontal="left" vertical="center" wrapText="1"/>
    </xf>
    <xf numFmtId="9" fontId="41" fillId="0" borderId="15" xfId="30" applyFont="1" applyFill="1" applyBorder="1" applyAlignment="1" applyProtection="1">
      <alignment horizontal="left" vertical="center" wrapText="1"/>
    </xf>
    <xf numFmtId="9" fontId="41" fillId="0" borderId="10" xfId="30" applyFont="1" applyFill="1" applyBorder="1" applyAlignment="1" applyProtection="1">
      <alignment horizontal="left" vertical="center" wrapText="1"/>
    </xf>
    <xf numFmtId="9" fontId="41" fillId="0" borderId="11" xfId="30" applyFont="1" applyFill="1" applyBorder="1" applyAlignment="1" applyProtection="1">
      <alignment horizontal="left" vertical="center" wrapText="1"/>
    </xf>
    <xf numFmtId="0" fontId="41" fillId="9" borderId="5" xfId="22" applyFont="1" applyFill="1" applyBorder="1" applyAlignment="1">
      <alignment horizontal="left" vertical="center" wrapText="1"/>
    </xf>
    <xf numFmtId="0" fontId="35" fillId="0" borderId="5" xfId="22" applyFont="1" applyBorder="1" applyAlignment="1">
      <alignment horizontal="center" vertical="center" wrapText="1"/>
    </xf>
    <xf numFmtId="0" fontId="35" fillId="0" borderId="28" xfId="22" applyFont="1" applyBorder="1" applyAlignment="1">
      <alignment horizontal="center" vertical="center" wrapText="1"/>
    </xf>
    <xf numFmtId="9" fontId="25" fillId="9" borderId="29" xfId="22" applyNumberFormat="1" applyFont="1" applyFill="1" applyBorder="1" applyAlignment="1">
      <alignment horizontal="left" vertical="center" wrapText="1"/>
    </xf>
    <xf numFmtId="9" fontId="25" fillId="9" borderId="7" xfId="22" applyNumberFormat="1" applyFont="1" applyFill="1" applyBorder="1" applyAlignment="1">
      <alignment horizontal="left" vertical="center" wrapText="1"/>
    </xf>
    <xf numFmtId="9" fontId="25" fillId="9" borderId="8" xfId="22" applyNumberFormat="1" applyFont="1" applyFill="1" applyBorder="1" applyAlignment="1">
      <alignment horizontal="left" vertical="center" wrapText="1"/>
    </xf>
    <xf numFmtId="9" fontId="25" fillId="9" borderId="15" xfId="22" applyNumberFormat="1" applyFont="1" applyFill="1" applyBorder="1" applyAlignment="1">
      <alignment horizontal="left" vertical="center" wrapText="1"/>
    </xf>
    <xf numFmtId="9" fontId="25" fillId="9" borderId="10" xfId="22" applyNumberFormat="1" applyFont="1" applyFill="1" applyBorder="1" applyAlignment="1">
      <alignment horizontal="left" vertical="center" wrapText="1"/>
    </xf>
    <xf numFmtId="9" fontId="25" fillId="9" borderId="11" xfId="22" applyNumberFormat="1" applyFont="1" applyFill="1" applyBorder="1" applyAlignment="1">
      <alignment horizontal="left" vertical="center" wrapText="1"/>
    </xf>
    <xf numFmtId="9" fontId="25" fillId="9" borderId="43" xfId="22" applyNumberFormat="1" applyFont="1" applyFill="1" applyBorder="1" applyAlignment="1">
      <alignment horizontal="left" vertical="center" wrapText="1"/>
    </xf>
    <xf numFmtId="9" fontId="25" fillId="9" borderId="44" xfId="22" applyNumberFormat="1" applyFont="1" applyFill="1" applyBorder="1" applyAlignment="1">
      <alignment horizontal="left" vertical="center" wrapText="1"/>
    </xf>
    <xf numFmtId="9" fontId="25" fillId="9" borderId="45" xfId="22" applyNumberFormat="1" applyFont="1" applyFill="1" applyBorder="1" applyAlignment="1">
      <alignment horizontal="left" vertical="center" wrapText="1"/>
    </xf>
    <xf numFmtId="9" fontId="25" fillId="9" borderId="6" xfId="30" applyFont="1" applyFill="1" applyBorder="1" applyAlignment="1" applyProtection="1">
      <alignment vertical="center" wrapText="1"/>
    </xf>
    <xf numFmtId="9" fontId="25" fillId="9" borderId="16" xfId="30" applyFont="1" applyFill="1" applyBorder="1" applyAlignment="1" applyProtection="1">
      <alignment vertical="center" wrapText="1"/>
    </xf>
    <xf numFmtId="9" fontId="25" fillId="9" borderId="5" xfId="30" applyFont="1" applyFill="1" applyBorder="1" applyAlignment="1" applyProtection="1">
      <alignment vertical="center" wrapText="1"/>
    </xf>
    <xf numFmtId="9" fontId="25" fillId="9" borderId="28" xfId="30" applyFont="1" applyFill="1" applyBorder="1" applyAlignment="1" applyProtection="1">
      <alignment vertical="center" wrapText="1"/>
    </xf>
    <xf numFmtId="9" fontId="25" fillId="9" borderId="29" xfId="30" applyFont="1" applyFill="1" applyBorder="1" applyAlignment="1" applyProtection="1">
      <alignment vertical="center" wrapText="1"/>
    </xf>
    <xf numFmtId="9" fontId="25" fillId="9" borderId="7" xfId="30" applyFont="1" applyFill="1" applyBorder="1" applyAlignment="1" applyProtection="1">
      <alignment vertical="center" wrapText="1"/>
    </xf>
    <xf numFmtId="9" fontId="25" fillId="9" borderId="8" xfId="30" applyFont="1" applyFill="1" applyBorder="1" applyAlignment="1" applyProtection="1">
      <alignment vertical="center" wrapText="1"/>
    </xf>
    <xf numFmtId="9" fontId="25" fillId="9" borderId="43" xfId="30" applyFont="1" applyFill="1" applyBorder="1" applyAlignment="1" applyProtection="1">
      <alignment vertical="center" wrapText="1"/>
    </xf>
    <xf numFmtId="9" fontId="25" fillId="9" borderId="44" xfId="30" applyFont="1" applyFill="1" applyBorder="1" applyAlignment="1" applyProtection="1">
      <alignment vertical="center" wrapText="1"/>
    </xf>
    <xf numFmtId="9" fontId="25" fillId="9" borderId="45" xfId="30" applyFont="1" applyFill="1" applyBorder="1" applyAlignment="1" applyProtection="1">
      <alignment vertical="center" wrapText="1"/>
    </xf>
    <xf numFmtId="9" fontId="40" fillId="9" borderId="29" xfId="34" applyNumberFormat="1" applyFill="1" applyBorder="1" applyAlignment="1">
      <alignment horizontal="left" vertical="center" wrapText="1"/>
    </xf>
    <xf numFmtId="9" fontId="41" fillId="9" borderId="29" xfId="22" applyNumberFormat="1" applyFont="1" applyFill="1" applyBorder="1" applyAlignment="1">
      <alignment horizontal="left" vertical="top" wrapText="1"/>
    </xf>
    <xf numFmtId="9" fontId="41" fillId="9" borderId="7" xfId="22" applyNumberFormat="1" applyFont="1" applyFill="1" applyBorder="1" applyAlignment="1">
      <alignment horizontal="left" vertical="top" wrapText="1"/>
    </xf>
    <xf numFmtId="9" fontId="41" fillId="9" borderId="8" xfId="22" applyNumberFormat="1" applyFont="1" applyFill="1" applyBorder="1" applyAlignment="1">
      <alignment horizontal="left" vertical="top" wrapText="1"/>
    </xf>
    <xf numFmtId="9" fontId="41" fillId="9" borderId="43" xfId="22" applyNumberFormat="1" applyFont="1" applyFill="1" applyBorder="1" applyAlignment="1">
      <alignment horizontal="left" vertical="top" wrapText="1"/>
    </xf>
    <xf numFmtId="9" fontId="41" fillId="9" borderId="44" xfId="22" applyNumberFormat="1" applyFont="1" applyFill="1" applyBorder="1" applyAlignment="1">
      <alignment horizontal="left" vertical="top" wrapText="1"/>
    </xf>
    <xf numFmtId="9" fontId="41" fillId="9" borderId="45" xfId="22" applyNumberFormat="1" applyFont="1" applyFill="1" applyBorder="1" applyAlignment="1">
      <alignment horizontal="left" vertical="top" wrapText="1"/>
    </xf>
    <xf numFmtId="9" fontId="41" fillId="0" borderId="16" xfId="30" applyFont="1" applyFill="1" applyBorder="1" applyAlignment="1" applyProtection="1">
      <alignment horizontal="left" vertical="center" wrapText="1"/>
    </xf>
    <xf numFmtId="9" fontId="41" fillId="0" borderId="5" xfId="30" applyFont="1" applyFill="1" applyBorder="1" applyAlignment="1" applyProtection="1">
      <alignment horizontal="left" vertical="center" wrapText="1"/>
    </xf>
    <xf numFmtId="9" fontId="41" fillId="0" borderId="28" xfId="30" applyFont="1" applyFill="1" applyBorder="1" applyAlignment="1" applyProtection="1">
      <alignment horizontal="left" vertical="center" wrapText="1"/>
    </xf>
    <xf numFmtId="9" fontId="41" fillId="0" borderId="43" xfId="30" applyFont="1" applyFill="1" applyBorder="1" applyAlignment="1" applyProtection="1">
      <alignment horizontal="left" vertical="center" wrapText="1"/>
    </xf>
    <xf numFmtId="9" fontId="41" fillId="0" borderId="44" xfId="30" applyFont="1" applyFill="1" applyBorder="1" applyAlignment="1" applyProtection="1">
      <alignment horizontal="left" vertical="center" wrapText="1"/>
    </xf>
    <xf numFmtId="9" fontId="41" fillId="0" borderId="45" xfId="30" applyFont="1" applyFill="1" applyBorder="1" applyAlignment="1" applyProtection="1">
      <alignment horizontal="left" vertical="center" wrapText="1"/>
    </xf>
    <xf numFmtId="9" fontId="25" fillId="9" borderId="29" xfId="22" applyNumberFormat="1" applyFont="1" applyFill="1" applyBorder="1" applyAlignment="1">
      <alignment horizontal="left" wrapText="1"/>
    </xf>
    <xf numFmtId="9" fontId="25" fillId="9" borderId="7" xfId="22" applyNumberFormat="1" applyFont="1" applyFill="1" applyBorder="1" applyAlignment="1">
      <alignment horizontal="left" wrapText="1"/>
    </xf>
    <xf numFmtId="9" fontId="25" fillId="9" borderId="8" xfId="22" applyNumberFormat="1" applyFont="1" applyFill="1" applyBorder="1" applyAlignment="1">
      <alignment horizontal="left" wrapText="1"/>
    </xf>
    <xf numFmtId="9" fontId="25" fillId="9" borderId="43" xfId="22" applyNumberFormat="1" applyFont="1" applyFill="1" applyBorder="1" applyAlignment="1">
      <alignment horizontal="left" wrapText="1"/>
    </xf>
    <xf numFmtId="9" fontId="25" fillId="9" borderId="44" xfId="22" applyNumberFormat="1" applyFont="1" applyFill="1" applyBorder="1" applyAlignment="1">
      <alignment horizontal="left" wrapText="1"/>
    </xf>
    <xf numFmtId="9" fontId="25" fillId="9" borderId="45" xfId="22" applyNumberFormat="1" applyFont="1" applyFill="1" applyBorder="1" applyAlignment="1">
      <alignment horizontal="left" wrapText="1"/>
    </xf>
    <xf numFmtId="9" fontId="41" fillId="9" borderId="58" xfId="22" applyNumberFormat="1" applyFont="1" applyFill="1" applyBorder="1" applyAlignment="1">
      <alignment horizontal="left" vertical="center" wrapText="1"/>
    </xf>
    <xf numFmtId="9" fontId="41" fillId="9" borderId="59" xfId="22" applyNumberFormat="1" applyFont="1" applyFill="1" applyBorder="1" applyAlignment="1">
      <alignment horizontal="left" vertical="center" wrapText="1"/>
    </xf>
    <xf numFmtId="9" fontId="41" fillId="0" borderId="30" xfId="22" applyNumberFormat="1" applyFont="1" applyBorder="1" applyAlignment="1">
      <alignment horizontal="left" vertical="center" wrapText="1"/>
    </xf>
    <xf numFmtId="9" fontId="41" fillId="0" borderId="0" xfId="22" applyNumberFormat="1" applyFont="1" applyAlignment="1">
      <alignment horizontal="left" vertical="center" wrapText="1"/>
    </xf>
    <xf numFmtId="9" fontId="41" fillId="0" borderId="9" xfId="22" applyNumberFormat="1" applyFont="1" applyBorder="1" applyAlignment="1">
      <alignment horizontal="left" vertical="center" wrapText="1"/>
    </xf>
    <xf numFmtId="9" fontId="41" fillId="0" borderId="43" xfId="22" applyNumberFormat="1" applyFont="1" applyBorder="1" applyAlignment="1">
      <alignment horizontal="left" vertical="center" wrapText="1"/>
    </xf>
    <xf numFmtId="9" fontId="41" fillId="0" borderId="44" xfId="22" applyNumberFormat="1" applyFont="1" applyBorder="1" applyAlignment="1">
      <alignment horizontal="left" vertical="center" wrapText="1"/>
    </xf>
    <xf numFmtId="9" fontId="41" fillId="0" borderId="45" xfId="22" applyNumberFormat="1" applyFont="1" applyBorder="1" applyAlignment="1">
      <alignment horizontal="left" vertical="center" wrapText="1"/>
    </xf>
    <xf numFmtId="9" fontId="41" fillId="9" borderId="47" xfId="22" applyNumberFormat="1" applyFont="1" applyFill="1" applyBorder="1" applyAlignment="1">
      <alignment horizontal="left" vertical="center" wrapText="1"/>
    </xf>
    <xf numFmtId="9" fontId="41" fillId="0" borderId="29" xfId="22" applyNumberFormat="1" applyFont="1" applyBorder="1" applyAlignment="1">
      <alignment horizontal="left" vertical="top" wrapText="1"/>
    </xf>
    <xf numFmtId="9" fontId="41" fillId="0" borderId="7" xfId="22" applyNumberFormat="1" applyFont="1" applyBorder="1" applyAlignment="1">
      <alignment horizontal="left" vertical="top" wrapText="1"/>
    </xf>
    <xf numFmtId="9" fontId="41" fillId="0" borderId="8" xfId="22" applyNumberFormat="1" applyFont="1" applyBorder="1" applyAlignment="1">
      <alignment horizontal="left" vertical="top" wrapText="1"/>
    </xf>
    <xf numFmtId="9" fontId="41" fillId="0" borderId="15" xfId="22" applyNumberFormat="1" applyFont="1" applyBorder="1" applyAlignment="1">
      <alignment horizontal="left" vertical="top" wrapText="1"/>
    </xf>
    <xf numFmtId="9" fontId="41" fillId="0" borderId="10" xfId="22" applyNumberFormat="1" applyFont="1" applyBorder="1" applyAlignment="1">
      <alignment horizontal="left" vertical="top" wrapText="1"/>
    </xf>
    <xf numFmtId="9" fontId="41" fillId="0" borderId="11" xfId="22" applyNumberFormat="1" applyFont="1" applyBorder="1" applyAlignment="1">
      <alignment horizontal="left" vertical="top" wrapText="1"/>
    </xf>
    <xf numFmtId="9" fontId="41" fillId="0" borderId="6" xfId="30" applyFont="1" applyFill="1" applyBorder="1" applyAlignment="1" applyProtection="1">
      <alignment vertical="center" wrapText="1"/>
    </xf>
    <xf numFmtId="9" fontId="41" fillId="0" borderId="16" xfId="30" applyFont="1" applyFill="1" applyBorder="1" applyAlignment="1" applyProtection="1">
      <alignment vertical="center" wrapText="1"/>
    </xf>
    <xf numFmtId="9" fontId="41" fillId="0" borderId="5" xfId="30" applyFont="1" applyFill="1" applyBorder="1" applyAlignment="1" applyProtection="1">
      <alignment vertical="center" wrapText="1"/>
    </xf>
    <xf numFmtId="9" fontId="41" fillId="0" borderId="28" xfId="30" applyFont="1" applyFill="1" applyBorder="1" applyAlignment="1" applyProtection="1">
      <alignment vertical="center" wrapText="1"/>
    </xf>
    <xf numFmtId="173" fontId="26" fillId="0" borderId="3" xfId="22" applyNumberFormat="1" applyFont="1" applyBorder="1" applyAlignment="1">
      <alignment horizontal="center" vertical="center" wrapText="1"/>
    </xf>
    <xf numFmtId="9" fontId="41" fillId="9" borderId="29" xfId="30" applyFont="1" applyFill="1" applyBorder="1" applyAlignment="1" applyProtection="1">
      <alignment horizontal="left" vertical="center" wrapText="1"/>
    </xf>
    <xf numFmtId="9" fontId="41" fillId="9" borderId="7" xfId="30" applyFont="1" applyFill="1" applyBorder="1" applyAlignment="1" applyProtection="1">
      <alignment horizontal="left" vertical="center" wrapText="1"/>
    </xf>
    <xf numFmtId="9" fontId="41" fillId="9" borderId="8" xfId="30" applyFont="1" applyFill="1" applyBorder="1" applyAlignment="1" applyProtection="1">
      <alignment horizontal="left" vertical="center" wrapText="1"/>
    </xf>
    <xf numFmtId="9" fontId="41" fillId="9" borderId="43" xfId="30" applyFont="1" applyFill="1" applyBorder="1" applyAlignment="1" applyProtection="1">
      <alignment horizontal="left" vertical="center" wrapText="1"/>
    </xf>
    <xf numFmtId="9" fontId="41" fillId="9" borderId="44" xfId="30" applyFont="1" applyFill="1" applyBorder="1" applyAlignment="1" applyProtection="1">
      <alignment horizontal="left" vertical="center" wrapText="1"/>
    </xf>
    <xf numFmtId="9" fontId="41" fillId="9" borderId="45" xfId="30" applyFont="1" applyFill="1" applyBorder="1" applyAlignment="1" applyProtection="1">
      <alignment horizontal="left" vertical="center" wrapText="1"/>
    </xf>
    <xf numFmtId="9" fontId="41" fillId="0" borderId="29" xfId="22" applyNumberFormat="1" applyFont="1" applyBorder="1" applyAlignment="1">
      <alignment vertical="center" wrapText="1"/>
    </xf>
    <xf numFmtId="9" fontId="41" fillId="0" borderId="7" xfId="22" applyNumberFormat="1" applyFont="1" applyBorder="1" applyAlignment="1">
      <alignment vertical="center" wrapText="1"/>
    </xf>
    <xf numFmtId="9" fontId="41" fillId="0" borderId="8" xfId="22" applyNumberFormat="1" applyFont="1" applyBorder="1" applyAlignment="1">
      <alignment vertical="center" wrapText="1"/>
    </xf>
    <xf numFmtId="9" fontId="41" fillId="0" borderId="15" xfId="22" applyNumberFormat="1" applyFont="1" applyBorder="1" applyAlignment="1">
      <alignment vertical="center" wrapText="1"/>
    </xf>
    <xf numFmtId="9" fontId="41" fillId="0" borderId="10" xfId="22" applyNumberFormat="1" applyFont="1" applyBorder="1" applyAlignment="1">
      <alignment vertical="center" wrapText="1"/>
    </xf>
    <xf numFmtId="9" fontId="41" fillId="0" borderId="11" xfId="22" applyNumberFormat="1" applyFont="1" applyBorder="1" applyAlignment="1">
      <alignment vertical="center" wrapText="1"/>
    </xf>
    <xf numFmtId="9" fontId="41" fillId="9" borderId="29" xfId="22" applyNumberFormat="1" applyFont="1" applyFill="1" applyBorder="1" applyAlignment="1">
      <alignment vertical="center" wrapText="1"/>
    </xf>
    <xf numFmtId="9" fontId="41" fillId="9" borderId="7" xfId="22" applyNumberFormat="1" applyFont="1" applyFill="1" applyBorder="1" applyAlignment="1">
      <alignment vertical="center" wrapText="1"/>
    </xf>
    <xf numFmtId="9" fontId="41" fillId="9" borderId="8" xfId="22" applyNumberFormat="1" applyFont="1" applyFill="1" applyBorder="1" applyAlignment="1">
      <alignment vertical="center" wrapText="1"/>
    </xf>
    <xf numFmtId="9" fontId="41" fillId="9" borderId="15" xfId="22" applyNumberFormat="1" applyFont="1" applyFill="1" applyBorder="1" applyAlignment="1">
      <alignment vertical="center" wrapText="1"/>
    </xf>
    <xf numFmtId="9" fontId="41" fillId="9" borderId="10" xfId="22" applyNumberFormat="1" applyFont="1" applyFill="1" applyBorder="1" applyAlignment="1">
      <alignment vertical="center" wrapText="1"/>
    </xf>
    <xf numFmtId="9" fontId="41" fillId="9" borderId="11" xfId="22" applyNumberFormat="1" applyFont="1" applyFill="1" applyBorder="1" applyAlignment="1">
      <alignment vertical="center" wrapText="1"/>
    </xf>
    <xf numFmtId="0" fontId="42" fillId="9" borderId="6" xfId="22" applyFont="1" applyFill="1" applyBorder="1" applyAlignment="1">
      <alignment horizontal="left" vertical="center" wrapText="1"/>
    </xf>
    <xf numFmtId="0" fontId="19" fillId="10" borderId="12" xfId="0" applyFont="1" applyFill="1" applyBorder="1" applyAlignment="1">
      <alignment horizontal="center" vertical="center"/>
    </xf>
    <xf numFmtId="0" fontId="19" fillId="10" borderId="37" xfId="0" applyFont="1" applyFill="1" applyBorder="1" applyAlignment="1">
      <alignment horizontal="center" vertical="center"/>
    </xf>
    <xf numFmtId="0" fontId="18" fillId="0" borderId="6" xfId="0" applyFont="1" applyBorder="1" applyAlignment="1">
      <alignment horizontal="left" vertical="center"/>
    </xf>
    <xf numFmtId="0" fontId="19" fillId="10" borderId="12" xfId="0" applyFont="1" applyFill="1" applyBorder="1" applyAlignment="1">
      <alignment horizontal="center" vertical="center" wrapText="1"/>
    </xf>
    <xf numFmtId="0" fontId="19" fillId="10" borderId="37" xfId="0" applyFont="1" applyFill="1" applyBorder="1" applyAlignment="1">
      <alignment horizontal="center" vertical="center" wrapText="1"/>
    </xf>
    <xf numFmtId="0" fontId="19" fillId="10" borderId="3" xfId="0" applyFont="1" applyFill="1" applyBorder="1" applyAlignment="1">
      <alignment horizontal="center" vertical="center" wrapText="1"/>
    </xf>
    <xf numFmtId="0" fontId="19" fillId="10" borderId="17" xfId="0" applyFont="1" applyFill="1" applyBorder="1" applyAlignment="1">
      <alignment horizontal="center" vertical="center" wrapText="1"/>
    </xf>
    <xf numFmtId="0" fontId="18" fillId="0" borderId="12" xfId="0" applyFont="1" applyBorder="1" applyAlignment="1">
      <alignment horizontal="left" vertical="center"/>
    </xf>
    <xf numFmtId="0" fontId="18" fillId="0" borderId="37" xfId="0" applyFont="1" applyBorder="1" applyAlignment="1">
      <alignment horizontal="left" vertical="center"/>
    </xf>
    <xf numFmtId="0" fontId="18" fillId="0" borderId="38" xfId="0" applyFont="1" applyBorder="1" applyAlignment="1">
      <alignment horizontal="left" vertical="center"/>
    </xf>
    <xf numFmtId="0" fontId="19" fillId="10" borderId="38" xfId="0" applyFont="1" applyFill="1" applyBorder="1" applyAlignment="1">
      <alignment horizontal="center" vertical="center" wrapText="1"/>
    </xf>
    <xf numFmtId="0" fontId="19" fillId="10" borderId="38" xfId="0" applyFont="1" applyFill="1" applyBorder="1" applyAlignment="1">
      <alignment horizontal="center" vertical="center"/>
    </xf>
    <xf numFmtId="0" fontId="19" fillId="10" borderId="29" xfId="0" applyFont="1" applyFill="1" applyBorder="1" applyAlignment="1">
      <alignment horizontal="center" vertical="center"/>
    </xf>
    <xf numFmtId="0" fontId="19" fillId="10" borderId="7" xfId="0" applyFont="1" applyFill="1" applyBorder="1" applyAlignment="1">
      <alignment horizontal="center" vertical="center"/>
    </xf>
    <xf numFmtId="0" fontId="19" fillId="10" borderId="8" xfId="0" applyFont="1" applyFill="1" applyBorder="1" applyAlignment="1">
      <alignment horizontal="center" vertical="center"/>
    </xf>
    <xf numFmtId="0" fontId="19" fillId="10" borderId="30" xfId="0" applyFont="1" applyFill="1" applyBorder="1" applyAlignment="1">
      <alignment horizontal="center" vertical="center"/>
    </xf>
    <xf numFmtId="0" fontId="19" fillId="10" borderId="0" xfId="0" applyFont="1" applyFill="1" applyAlignment="1">
      <alignment horizontal="center" vertical="center"/>
    </xf>
    <xf numFmtId="0" fontId="19" fillId="10" borderId="9" xfId="0" applyFont="1" applyFill="1" applyBorder="1" applyAlignment="1">
      <alignment horizontal="center" vertical="center"/>
    </xf>
    <xf numFmtId="0" fontId="19" fillId="10" borderId="15" xfId="0" applyFont="1" applyFill="1" applyBorder="1" applyAlignment="1">
      <alignment horizontal="center" vertical="center"/>
    </xf>
    <xf numFmtId="0" fontId="19" fillId="10" borderId="10" xfId="0" applyFont="1" applyFill="1" applyBorder="1" applyAlignment="1">
      <alignment horizontal="center" vertical="center"/>
    </xf>
    <xf numFmtId="0" fontId="19" fillId="10" borderId="11" xfId="0" applyFont="1" applyFill="1" applyBorder="1" applyAlignment="1">
      <alignment horizontal="center" vertical="center"/>
    </xf>
    <xf numFmtId="0" fontId="19" fillId="10" borderId="6" xfId="0" applyFont="1" applyFill="1" applyBorder="1" applyAlignment="1">
      <alignment horizontal="center" vertical="center" wrapText="1"/>
    </xf>
    <xf numFmtId="0" fontId="19" fillId="12" borderId="6" xfId="22" applyFont="1" applyFill="1" applyBorder="1" applyAlignment="1">
      <alignment horizontal="center" vertical="center" wrapText="1"/>
    </xf>
    <xf numFmtId="0" fontId="42" fillId="12" borderId="6" xfId="22" applyFont="1" applyFill="1" applyBorder="1" applyAlignment="1">
      <alignment horizontal="center" vertical="center" wrapText="1"/>
    </xf>
    <xf numFmtId="0" fontId="42" fillId="0" borderId="42" xfId="0" applyFont="1" applyBorder="1" applyAlignment="1">
      <alignment horizontal="left" vertical="center" wrapText="1"/>
    </xf>
    <xf numFmtId="0" fontId="42" fillId="0" borderId="21" xfId="0" applyFont="1" applyBorder="1" applyAlignment="1">
      <alignment horizontal="left" vertical="center" wrapText="1"/>
    </xf>
    <xf numFmtId="0" fontId="42" fillId="0" borderId="31" xfId="0" applyFont="1" applyBorder="1" applyAlignment="1">
      <alignment horizontal="left" vertical="center" wrapText="1"/>
    </xf>
    <xf numFmtId="0" fontId="42" fillId="0" borderId="69" xfId="0" applyFont="1" applyBorder="1" applyAlignment="1">
      <alignment horizontal="left" vertical="center" wrapText="1"/>
    </xf>
    <xf numFmtId="0" fontId="19" fillId="0" borderId="6" xfId="0" applyFont="1" applyBorder="1" applyAlignment="1">
      <alignment horizontal="left" vertical="center" wrapText="1"/>
    </xf>
    <xf numFmtId="0" fontId="19" fillId="0" borderId="15"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37" xfId="0" applyFont="1" applyBorder="1" applyAlignment="1">
      <alignment horizontal="center" vertical="center"/>
    </xf>
    <xf numFmtId="0" fontId="19" fillId="0" borderId="38" xfId="0" applyFont="1" applyBorder="1" applyAlignment="1">
      <alignment horizontal="center" vertical="center"/>
    </xf>
    <xf numFmtId="0" fontId="19" fillId="0" borderId="29"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26" fillId="0" borderId="12"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26" fillId="10" borderId="12" xfId="0" applyFont="1" applyFill="1" applyBorder="1" applyAlignment="1">
      <alignment horizontal="center" vertical="center" wrapText="1"/>
    </xf>
    <xf numFmtId="0" fontId="26" fillId="10" borderId="37" xfId="0" applyFont="1" applyFill="1" applyBorder="1" applyAlignment="1">
      <alignment horizontal="center" vertical="center" wrapText="1"/>
    </xf>
    <xf numFmtId="0" fontId="26" fillId="10" borderId="38" xfId="0" applyFont="1" applyFill="1" applyBorder="1" applyAlignment="1">
      <alignment horizontal="center" vertical="center" wrapText="1"/>
    </xf>
    <xf numFmtId="0" fontId="26" fillId="10" borderId="3" xfId="0" applyFont="1" applyFill="1" applyBorder="1" applyAlignment="1">
      <alignment horizontal="center" vertical="center" wrapText="1"/>
    </xf>
    <xf numFmtId="0" fontId="26" fillId="10" borderId="4" xfId="0" applyFont="1" applyFill="1" applyBorder="1" applyAlignment="1">
      <alignment horizontal="center" vertical="center" wrapText="1"/>
    </xf>
    <xf numFmtId="14" fontId="26" fillId="0" borderId="12" xfId="0" applyNumberFormat="1" applyFont="1" applyBorder="1" applyAlignment="1">
      <alignment horizontal="center" vertical="center"/>
    </xf>
    <xf numFmtId="14" fontId="26" fillId="0" borderId="37" xfId="0" applyNumberFormat="1" applyFont="1" applyBorder="1" applyAlignment="1">
      <alignment horizontal="center" vertical="center"/>
    </xf>
    <xf numFmtId="14" fontId="26" fillId="0" borderId="38" xfId="0" applyNumberFormat="1" applyFont="1" applyBorder="1" applyAlignment="1">
      <alignment horizontal="center" vertical="center"/>
    </xf>
    <xf numFmtId="0" fontId="33" fillId="0" borderId="29" xfId="0" applyFont="1" applyBorder="1" applyAlignment="1">
      <alignment vertical="center" wrapText="1"/>
    </xf>
    <xf numFmtId="0" fontId="33" fillId="0" borderId="7" xfId="0" applyFont="1" applyBorder="1" applyAlignment="1">
      <alignment vertical="center" wrapText="1"/>
    </xf>
    <xf numFmtId="0" fontId="33" fillId="0" borderId="8" xfId="0" applyFont="1" applyBorder="1" applyAlignment="1">
      <alignment vertical="center" wrapText="1"/>
    </xf>
    <xf numFmtId="0" fontId="33" fillId="0" borderId="6" xfId="0" applyFont="1" applyBorder="1" applyAlignment="1">
      <alignment horizontal="center" vertical="center"/>
    </xf>
    <xf numFmtId="0" fontId="37" fillId="13" borderId="4" xfId="0" applyFont="1" applyFill="1" applyBorder="1" applyAlignment="1">
      <alignment horizontal="center" vertical="center"/>
    </xf>
    <xf numFmtId="0" fontId="37" fillId="13" borderId="6" xfId="0" applyFont="1" applyFill="1" applyBorder="1" applyAlignment="1">
      <alignment horizontal="center" vertical="center"/>
    </xf>
    <xf numFmtId="0" fontId="26" fillId="0" borderId="6" xfId="0" applyFont="1" applyBorder="1" applyAlignment="1">
      <alignment vertical="center" wrapText="1"/>
    </xf>
    <xf numFmtId="0" fontId="25" fillId="0" borderId="20" xfId="22" applyFont="1" applyBorder="1" applyAlignment="1">
      <alignment horizontal="center" vertical="center" wrapText="1"/>
    </xf>
    <xf numFmtId="0" fontId="25" fillId="0" borderId="13" xfId="22" applyFont="1" applyBorder="1" applyAlignment="1">
      <alignment horizontal="center" vertical="center" wrapText="1"/>
    </xf>
    <xf numFmtId="0" fontId="25" fillId="0" borderId="23" xfId="22" applyFont="1" applyBorder="1" applyAlignment="1">
      <alignment horizontal="center" vertical="center" wrapText="1"/>
    </xf>
    <xf numFmtId="0" fontId="26" fillId="0" borderId="21" xfId="22" applyFont="1" applyBorder="1" applyAlignment="1">
      <alignment horizontal="center" vertical="center"/>
    </xf>
    <xf numFmtId="0" fontId="26" fillId="0" borderId="6" xfId="22" applyFont="1" applyBorder="1" applyAlignment="1">
      <alignment horizontal="center" vertical="center"/>
    </xf>
    <xf numFmtId="0" fontId="26" fillId="0" borderId="6" xfId="22" applyFont="1" applyBorder="1" applyAlignment="1">
      <alignment horizontal="center" vertical="center" wrapText="1"/>
    </xf>
    <xf numFmtId="0" fontId="26" fillId="13" borderId="5" xfId="22" applyFont="1" applyFill="1" applyBorder="1" applyAlignment="1">
      <alignment horizontal="center" vertical="center" wrapText="1"/>
    </xf>
    <xf numFmtId="0" fontId="26" fillId="13" borderId="28" xfId="22" applyFont="1" applyFill="1" applyBorder="1" applyAlignment="1">
      <alignment horizontal="center" vertical="center" wrapText="1"/>
    </xf>
    <xf numFmtId="0" fontId="28" fillId="0" borderId="12" xfId="0" applyFont="1" applyBorder="1" applyAlignment="1">
      <alignment horizontal="center"/>
    </xf>
    <xf numFmtId="0" fontId="28" fillId="0" borderId="37" xfId="0" applyFont="1" applyBorder="1" applyAlignment="1">
      <alignment horizontal="center"/>
    </xf>
    <xf numFmtId="0" fontId="28" fillId="0" borderId="51" xfId="0" applyFont="1" applyBorder="1" applyAlignment="1">
      <alignment horizontal="center"/>
    </xf>
    <xf numFmtId="0" fontId="28" fillId="0" borderId="40"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49"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51" xfId="0" applyFont="1" applyBorder="1" applyAlignment="1">
      <alignment horizontal="center" vertical="center" wrapText="1"/>
    </xf>
    <xf numFmtId="0" fontId="28" fillId="0" borderId="27" xfId="0" applyFont="1" applyBorder="1" applyAlignment="1">
      <alignment horizontal="center"/>
    </xf>
    <xf numFmtId="0" fontId="28" fillId="0" borderId="60" xfId="0" applyFont="1" applyBorder="1" applyAlignment="1">
      <alignment horizontal="center"/>
    </xf>
    <xf numFmtId="0" fontId="28" fillId="0" borderId="53" xfId="0" applyFont="1" applyBorder="1" applyAlignment="1">
      <alignment horizontal="center"/>
    </xf>
    <xf numFmtId="0" fontId="26" fillId="13" borderId="48" xfId="22" applyFont="1" applyFill="1" applyBorder="1" applyAlignment="1">
      <alignment horizontal="center" vertical="center" wrapText="1"/>
    </xf>
    <xf numFmtId="0" fontId="26" fillId="13" borderId="49" xfId="22" applyFont="1" applyFill="1" applyBorder="1" applyAlignment="1">
      <alignment horizontal="center" vertical="center" wrapText="1"/>
    </xf>
    <xf numFmtId="172" fontId="28" fillId="20" borderId="6" xfId="10" applyNumberFormat="1" applyFont="1" applyFill="1" applyBorder="1" applyAlignment="1">
      <alignment vertical="center"/>
    </xf>
  </cellXfs>
  <cellStyles count="42">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B000000}"/>
    <cellStyle name="Millares [0] 2 2" xfId="38" xr:uid="{541FE90D-56F9-4EE8-B05E-F34A8891FDC5}"/>
    <cellStyle name="Millares [0] 2 2 2" xfId="41" xr:uid="{928F9701-D4F0-415C-976F-6D368A66BA87}"/>
    <cellStyle name="Millares [0] 2 3" xfId="39" xr:uid="{31221ED2-6FE4-45A0-9192-4218C2DDEAAC}"/>
    <cellStyle name="Millares [0] 2 4" xfId="40" xr:uid="{543B25BC-2537-4E51-ADD3-A2BF666E702D}"/>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4" xfId="36" xr:uid="{6C11E5C8-750F-40D9-9A27-B042A98B49E9}"/>
    <cellStyle name="Normal 6 2" xfId="27" xr:uid="{00000000-0005-0000-0000-00001B000000}"/>
    <cellStyle name="Percent" xfId="35" xr:uid="{654B71D0-3F4E-4732-AA45-D2199B9D4DB2}"/>
    <cellStyle name="Porcentaje" xfId="28" builtinId="5"/>
    <cellStyle name="Porcentaje 2" xfId="29" xr:uid="{00000000-0005-0000-0000-00001D000000}"/>
    <cellStyle name="Porcentaje 3" xfId="37" xr:uid="{86ECFADE-25D9-4F36-B42F-A09E91E18437}"/>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6FB104FB-2398-4FC2-BB58-2E9E3EEEA9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1D5BE2A-6BD4-43A5-AAF3-41B74B5911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ACD4B1F6-F7B4-479A-A891-BED167A4F3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6AB4DC21-F59C-4EB9-BC5B-279F85E93A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D1A97AA-A7EA-4A3D-B3AB-674ABCAE1D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8CDED37-5CDC-4FF4-9FD2-A16DCBCE82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80A4D59-4A2D-40E1-B3A9-16CA8AA3B9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D2E93593-2403-4880-890B-B8DBD6B79E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BDBD1C4-12FD-465A-B800-D6B4EEF032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secretariadistritald-my.sharepoint.com/:f:/g/personal/cvillareal_sdmujer_gov_co/EpQGVhWBAiRDrFp0DbnvJKAB0Pkmy8dWEY_E--rJiagPZg?e=xR9V9g" TargetMode="External"/><Relationship Id="rId2" Type="http://schemas.openxmlformats.org/officeDocument/2006/relationships/hyperlink" Target="https://secretariadistritald-my.sharepoint.com/:f:/g/personal/cvillareal_sdmujer_gov_co/EuCBH8AuyG9JgzYSITIopiEBjfhJozj8SjQICi28aO-xQw?e=9HH8b6" TargetMode="External"/><Relationship Id="rId1" Type="http://schemas.openxmlformats.org/officeDocument/2006/relationships/hyperlink" Target="https://secretariadistritald-my.sharepoint.com/:f:/g/personal/cvillareal_sdmujer_gov_co/Eh4xvnXxpbNEuOYXxqDVXboBD74BjiF1ySLBpyLPRP48wQ?e=4XlH5p" TargetMode="External"/><Relationship Id="rId6" Type="http://schemas.openxmlformats.org/officeDocument/2006/relationships/drawing" Target="../drawings/drawing9.xml"/><Relationship Id="rId5" Type="http://schemas.openxmlformats.org/officeDocument/2006/relationships/printerSettings" Target="../printerSettings/printerSettings10.bin"/><Relationship Id="rId4" Type="http://schemas.openxmlformats.org/officeDocument/2006/relationships/hyperlink" Target="https://secretariadistritald-my.sharepoint.com/:f:/g/personal/cvillareal_sdmujer_gov_co/Euoetwi3rlRChJ4y0wyMTisBtdO135Rf-KUwnN4xXU4_PA?e=ZCgD8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secretariadistritald-my.sharepoint.com/:f:/g/personal/cvillareal_sdmujer_gov_co/Eu1cOJTFlx5AoBVHAg0Aeq4BmtIgTX9U_4uLKS6XSAebSA?e=PYUEHR" TargetMode="External"/><Relationship Id="rId7" Type="http://schemas.openxmlformats.org/officeDocument/2006/relationships/drawing" Target="../drawings/drawing10.xml"/><Relationship Id="rId2" Type="http://schemas.openxmlformats.org/officeDocument/2006/relationships/hyperlink" Target="https://secretariadistritald-my.sharepoint.com/:f:/g/personal/cvillareal_sdmujer_gov_co/Ett9o1BMukJAkhjPIGWlEwgByhtgLzVjkr0rsHUm1b8y0A?e=eOta9d" TargetMode="External"/><Relationship Id="rId1" Type="http://schemas.openxmlformats.org/officeDocument/2006/relationships/hyperlink" Target="https://secretariadistritald-my.sharepoint.com/:f:/g/personal/cvillareal_sdmujer_gov_co/Eq4-NcC0JVxBnxNQz9681U8BBpBxLL1sWTy3STH_5fyqyA?e=1hsarj" TargetMode="External"/><Relationship Id="rId6" Type="http://schemas.openxmlformats.org/officeDocument/2006/relationships/printerSettings" Target="../printerSettings/printerSettings11.bin"/><Relationship Id="rId5" Type="http://schemas.openxmlformats.org/officeDocument/2006/relationships/hyperlink" Target="https://secretariadistritald-my.sharepoint.com/:f:/g/personal/cvillareal_sdmujer_gov_co/EtTHgZQzJypCiCpwEl4GVUcB15gVRV3GNpEhabb2LOYPzw?e=ejt3Pb" TargetMode="External"/><Relationship Id="rId4" Type="http://schemas.openxmlformats.org/officeDocument/2006/relationships/hyperlink" Target="https://secretariadistritald-my.sharepoint.com/:f:/g/personal/cvillareal_sdmujer_gov_co/Ev6YY2BKbnlHjNZOodPbiSUBoOFLU6eVM2k34aQtisy2ww?e=ZFNLxh" TargetMode="External"/></Relationships>
</file>

<file path=xl/worksheets/_rels/sheet13.xml.rels><?xml version="1.0" encoding="UTF-8" standalone="yes"?>
<Relationships xmlns="http://schemas.openxmlformats.org/package/2006/relationships"><Relationship Id="rId13" Type="http://schemas.openxmlformats.org/officeDocument/2006/relationships/hyperlink" Target="https://secretariadistritald-my.sharepoint.com/:f:/g/personal/cvillareal_sdmujer_gov_co/EpqFIGb5UZ1Gu2jOtMG4pjwBHiOXKIeMJcYHQkRYqQjgHQ?e=1fxzlv" TargetMode="External"/><Relationship Id="rId18" Type="http://schemas.openxmlformats.org/officeDocument/2006/relationships/hyperlink" Target="https://secretariadistritald-my.sharepoint.com/:f:/g/personal/cvillareal_sdmujer_gov_co/EnT3iIamXexFhhlaWUNUAC8BhleZlCqGvVNq1vwA3PTU1w?e=IjVxb4" TargetMode="External"/><Relationship Id="rId26" Type="http://schemas.openxmlformats.org/officeDocument/2006/relationships/hyperlink" Target="https://secretariadistritald-my.sharepoint.com/:f:/g/personal/cvillareal_sdmujer_gov_co/ErcRF4TdpXtNg-8N9f3UFfYBhQ318Ge_WoRcmEvLwJv8ZA?e=Vhk2rs" TargetMode="External"/><Relationship Id="rId39" Type="http://schemas.openxmlformats.org/officeDocument/2006/relationships/hyperlink" Target="https://secretariadistritald-my.sharepoint.com/:f:/g/personal/cvillareal_sdmujer_gov_co/Eu1cOJTFlx5AoBVHAg0Aeq4BmtIgTX9U_4uLKS6XSAebSA?e=PYUEHR" TargetMode="External"/><Relationship Id="rId21" Type="http://schemas.openxmlformats.org/officeDocument/2006/relationships/hyperlink" Target="https://secretariadistritald-my.sharepoint.com/:x:/g/personal/cvillareal_sdmujer_gov_co/ERVoKeDDfMRLqFbNPrh4w9ABBKLA8b0Z2ASrm1EdGHGvHA?e=rdf9ic" TargetMode="External"/><Relationship Id="rId34" Type="http://schemas.openxmlformats.org/officeDocument/2006/relationships/hyperlink" Target="https://secretariadistritald-my.sharepoint.com/:f:/g/personal/cvillareal_sdmujer_gov_co/Eh4xvnXxpbNEuOYXxqDVXboBD74BjiF1ySLBpyLPRP48wQ?e=4XlH5p" TargetMode="External"/><Relationship Id="rId42" Type="http://schemas.openxmlformats.org/officeDocument/2006/relationships/printerSettings" Target="../printerSettings/printerSettings12.bin"/><Relationship Id="rId7" Type="http://schemas.openxmlformats.org/officeDocument/2006/relationships/hyperlink" Target="https://secretariadistritald-my.sharepoint.com/:f:/g/personal/cvillareal_sdmujer_gov_co/EuhI8DhYiyFMm_Zb_pjqSpQBjwlzsOggXk_q4XkNdon4uw?e=qdMgJf" TargetMode="External"/><Relationship Id="rId2" Type="http://schemas.openxmlformats.org/officeDocument/2006/relationships/hyperlink" Target="https://secretariadistritald-my.sharepoint.com/:f:/g/personal/cvillareal_sdmujer_gov_co/EuhI8DhYiyFMm_Zb_pjqSpQBjwlzsOggXk_q4XkNdon4uw?e=qdMgJf" TargetMode="External"/><Relationship Id="rId16" Type="http://schemas.openxmlformats.org/officeDocument/2006/relationships/hyperlink" Target="https://secretariadistritald-my.sharepoint.com/:f:/g/personal/cvillareal_sdmujer_gov_co/Eq7DT8B82_hMiVqdT67LIqEBmay7c8DlxApXr1mQa0zmyQ?e=acnwVp" TargetMode="External"/><Relationship Id="rId20" Type="http://schemas.openxmlformats.org/officeDocument/2006/relationships/hyperlink" Target="https://secretariadistritald-my.sharepoint.com/:x:/g/personal/cvillareal_sdmujer_gov_co/EYVVoS9m3fNDlWqKoL5mHqQBjkeAyS9u3lXxxW4eFE42lQ?e=vwXyXa" TargetMode="External"/><Relationship Id="rId29" Type="http://schemas.openxmlformats.org/officeDocument/2006/relationships/hyperlink" Target="https://secretariadistritald-my.sharepoint.com/:f:/g/personal/cvillareal_sdmujer_gov_co/Eilw98iTc15BgjrnogLmo8cBlPH8kXTzAft6zVwi9iDDpw?e=vMJyc9" TargetMode="External"/><Relationship Id="rId41" Type="http://schemas.openxmlformats.org/officeDocument/2006/relationships/hyperlink" Target="https://secretariadistritald-my.sharepoint.com/:f:/g/personal/cvillareal_sdmujer_gov_co/EtTHgZQzJypCiCpwEl4GVUcB15gVRV3GNpEhabb2LOYPzw?e=ejt3Pb" TargetMode="External"/><Relationship Id="rId1" Type="http://schemas.openxmlformats.org/officeDocument/2006/relationships/hyperlink" Target="https://secretariadistritald-my.sharepoint.com/:f:/g/personal/cvillareal_sdmujer_gov_co/EqxgMvBDuB5Mq_2vWI6SLF8BM3BaaPCBgbD4NY8Ze-_izA?e=Wa14qF" TargetMode="External"/><Relationship Id="rId6" Type="http://schemas.openxmlformats.org/officeDocument/2006/relationships/hyperlink" Target="https://secretariadistritald-my.sharepoint.com/:f:/g/personal/cvillareal_sdmujer_gov_co/EqxgMvBDuB5Mq_2vWI6SLF8BM3BaaPCBgbD4NY8Ze-_izA?e=Wa14qF" TargetMode="External"/><Relationship Id="rId11" Type="http://schemas.openxmlformats.org/officeDocument/2006/relationships/hyperlink" Target="https://secretariadistritald-my.sharepoint.com/:f:/g/personal/cvillareal_sdmujer_gov_co/Es3cd7gltD1Di833RjFFSz0BQBgyFmL4_kFzdWPBNpDvQg?e=AMHiYi" TargetMode="External"/><Relationship Id="rId24" Type="http://schemas.openxmlformats.org/officeDocument/2006/relationships/hyperlink" Target="https://secretariadistritald-my.sharepoint.com/:f:/g/personal/cvillareal_sdmujer_gov_co/ElD7PWnDPTNCgTV7G8Nx83wBsb_a9x_YvkAqxKycpXrDPA?e=3dd4gV" TargetMode="External"/><Relationship Id="rId32" Type="http://schemas.openxmlformats.org/officeDocument/2006/relationships/hyperlink" Target="https://secretariadistritald-my.sharepoint.com/:f:/g/personal/cvillareal_sdmujer_gov_co/EvqssXcD44lJiWO6g7mhDbsBiAsQtmyTcC45TMhYvOr4aQ?e=i4g57U" TargetMode="External"/><Relationship Id="rId37" Type="http://schemas.openxmlformats.org/officeDocument/2006/relationships/hyperlink" Target="https://secretariadistritald-my.sharepoint.com/:f:/g/personal/cvillareal_sdmujer_gov_co/Eq4-NcC0JVxBnxNQz9681U8BBpBxLL1sWTy3STH_5fyqyA?e=1hsarj" TargetMode="External"/><Relationship Id="rId40" Type="http://schemas.openxmlformats.org/officeDocument/2006/relationships/hyperlink" Target="https://secretariadistritald-my.sharepoint.com/:f:/g/personal/cvillareal_sdmujer_gov_co/Ev6YY2BKbnlHjNZOodPbiSUBoOFLU6eVM2k34aQtisy2ww?e=ZFNLxh" TargetMode="External"/><Relationship Id="rId5" Type="http://schemas.openxmlformats.org/officeDocument/2006/relationships/hyperlink" Target="https://secretariadistritald-my.sharepoint.com/:f:/g/personal/cvillareal_sdmujer_gov_co/EtTHgZQzJypCiCpwEl4GVUcB15gVRV3GNpEhabb2LOYPzw?e=ejt3Pb" TargetMode="External"/><Relationship Id="rId15" Type="http://schemas.openxmlformats.org/officeDocument/2006/relationships/hyperlink" Target="https://secretariadistritald-my.sharepoint.com/:f:/g/personal/cvillareal_sdmujer_gov_co/Eq7DT8B82_hMiVqdT67LIqEBmay7c8DlxApXr1mQa0zmyQ?e=acnwVp" TargetMode="External"/><Relationship Id="rId23" Type="http://schemas.openxmlformats.org/officeDocument/2006/relationships/hyperlink" Target="https://secretariadistritald-my.sharepoint.com/:x:/g/personal/cvillareal_sdmujer_gov_co/ERVoKeDDfMRLqFbNPrh4w9ABBKLA8b0Z2ASrm1EdGHGvHA?e=rdf9ic" TargetMode="External"/><Relationship Id="rId28" Type="http://schemas.openxmlformats.org/officeDocument/2006/relationships/hyperlink" Target="https://secretariadistritald-my.sharepoint.com/:f:/g/personal/cvillareal_sdmujer_gov_co/EsEtCfLBYmFHoYKNvrNkg0EBEYDJnMNuMzReWer1-e8Y4A?e=x4kG6j" TargetMode="External"/><Relationship Id="rId36" Type="http://schemas.openxmlformats.org/officeDocument/2006/relationships/hyperlink" Target="https://secretariadistritald-my.sharepoint.com/:f:/g/personal/cvillareal_sdmujer_gov_co/EpQGVhWBAiRDrFp0DbnvJKAB0Pkmy8dWEY_E--rJiagPZg?e=xR9V9g" TargetMode="External"/><Relationship Id="rId10" Type="http://schemas.openxmlformats.org/officeDocument/2006/relationships/hyperlink" Target="https://secretariadistritald-my.sharepoint.com/:f:/g/personal/cvillareal_sdmujer_gov_co/Es3cd7gltD1Di833RjFFSz0BQBgyFmL4_kFzdWPBNpDvQg?e=AMHiYi" TargetMode="External"/><Relationship Id="rId19" Type="http://schemas.openxmlformats.org/officeDocument/2006/relationships/hyperlink" Target="https://secretariadistritald-my.sharepoint.com/:x:/g/personal/cvillareal_sdmujer_gov_co/EYVVoS9m3fNDlWqKoL5mHqQBjkeAyS9u3lXxxW4eFE42lQ?e=vwXyXa" TargetMode="External"/><Relationship Id="rId31" Type="http://schemas.openxmlformats.org/officeDocument/2006/relationships/hyperlink" Target="https://secretariadistritald-my.sharepoint.com/:f:/g/personal/cvillareal_sdmujer_gov_co/Eqtd5ZaapTVHn71BAuwRWNgBvMS99k9lHenZw61erXhmlg?e=zfdPKY" TargetMode="External"/><Relationship Id="rId44" Type="http://schemas.openxmlformats.org/officeDocument/2006/relationships/comments" Target="../comments3.xml"/><Relationship Id="rId4" Type="http://schemas.openxmlformats.org/officeDocument/2006/relationships/hyperlink" Target="https://secretariadistritald-my.sharepoint.com/:f:/g/personal/cvillareal_sdmujer_gov_co/ElD7PWnDPTNCgTV7G8Nx83wBsb_a9x_YvkAqxKycpXrDPA?e=3dd4gV" TargetMode="External"/><Relationship Id="rId9" Type="http://schemas.openxmlformats.org/officeDocument/2006/relationships/hyperlink" Target="https://secretariadistritald-my.sharepoint.com/:f:/g/personal/cvillareal_sdmujer_gov_co/Es6-oVOfaglBmYF_yP0SbWgBoJuvvz0WwB1UVCTltnvJPA?e=J1WfP4" TargetMode="External"/><Relationship Id="rId14" Type="http://schemas.openxmlformats.org/officeDocument/2006/relationships/hyperlink" Target="https://secretariadistritald-my.sharepoint.com/:f:/g/personal/cvillareal_sdmujer_gov_co/EpqFIGb5UZ1Gu2jOtMG4pjwBHiOXKIeMJcYHQkRYqQjgHQ?e=1fxzlv" TargetMode="External"/><Relationship Id="rId22" Type="http://schemas.openxmlformats.org/officeDocument/2006/relationships/hyperlink" Target="https://secretariadistritald-my.sharepoint.com/:x:/g/personal/cvillareal_sdmujer_gov_co/ERVoKeDDfMRLqFbNPrh4w9ABBKLA8b0Z2ASrm1EdGHGvHA?e=rdf9ic" TargetMode="External"/><Relationship Id="rId27" Type="http://schemas.openxmlformats.org/officeDocument/2006/relationships/hyperlink" Target="https://secretariadistritald-my.sharepoint.com/:f:/g/personal/cvillareal_sdmujer_gov_co/EuhI8DhYiyFMm_Zb_pjqSpQBjwlzsOggXk_q4XkNdon4uw?e=qdMgJf" TargetMode="External"/><Relationship Id="rId30" Type="http://schemas.openxmlformats.org/officeDocument/2006/relationships/hyperlink" Target="https://secretariadistritald-my.sharepoint.com/:f:/g/personal/cvillareal_sdmujer_gov_co/Ej_2zT2HL01BkxbXI-8Qt0wBMNjah2wSJAak2swjoyRjOQ?e=GvhjBe" TargetMode="External"/><Relationship Id="rId35" Type="http://schemas.openxmlformats.org/officeDocument/2006/relationships/hyperlink" Target="https://secretariadistritald-my.sharepoint.com/:f:/g/personal/cvillareal_sdmujer_gov_co/EuCBH8AuyG9JgzYSITIopiEBjfhJozj8SjQICi28aO-xQw?e=9HH8b6" TargetMode="External"/><Relationship Id="rId43" Type="http://schemas.openxmlformats.org/officeDocument/2006/relationships/vmlDrawing" Target="../drawings/vmlDrawing3.vml"/><Relationship Id="rId8" Type="http://schemas.openxmlformats.org/officeDocument/2006/relationships/hyperlink" Target="https://secretariadistritald-my.sharepoint.com/:f:/g/personal/cvillareal_sdmujer_gov_co/Eqtd5ZaapTVHn71BAuwRWNgBvMS99k9lHenZw61erXhmlg?e=zfdPKY" TargetMode="External"/><Relationship Id="rId3" Type="http://schemas.openxmlformats.org/officeDocument/2006/relationships/hyperlink" Target="https://secretariadistritald-my.sharepoint.com/:f:/g/personal/cvillareal_sdmujer_gov_co/Ej_2zT2HL01BkxbXI-8Qt0wBMNjah2wSJAak2swjoyRjOQ?e=GvhjBe" TargetMode="External"/><Relationship Id="rId12" Type="http://schemas.openxmlformats.org/officeDocument/2006/relationships/hyperlink" Target="https://secretariadistritald-my.sharepoint.com/:f:/g/personal/cvillareal_sdmujer_gov_co/EvSQo2RNv61FpKBWiadGUpsB9hJA-oH-TuJx3O20qc9pbA?e=Vk4QeY" TargetMode="External"/><Relationship Id="rId17" Type="http://schemas.openxmlformats.org/officeDocument/2006/relationships/hyperlink" Target="https://secretariadistritald-my.sharepoint.com/:f:/g/personal/cvillareal_sdmujer_gov_co/EnT3iIamXexFhhlaWUNUAC8BhleZlCqGvVNq1vwA3PTU1w?e=IjVxb4" TargetMode="External"/><Relationship Id="rId25" Type="http://schemas.openxmlformats.org/officeDocument/2006/relationships/hyperlink" Target="https://secretariadistritald-my.sharepoint.com/:f:/g/personal/cvillareal_sdmujer_gov_co/EqH3wZ89N2BGvu2DTct6f4QB5mDXQRx4RWfS-U7gGPJpZA?e=yJ1VJe" TargetMode="External"/><Relationship Id="rId33" Type="http://schemas.openxmlformats.org/officeDocument/2006/relationships/hyperlink" Target="https://secretariadistritald-my.sharepoint.com/:f:/g/personal/cvillareal_sdmujer_gov_co/Euoetwi3rlRChJ4y0wyMTisBtdO135Rf-KUwnN4xXU4_PA?e=ZCgD8F" TargetMode="External"/><Relationship Id="rId38" Type="http://schemas.openxmlformats.org/officeDocument/2006/relationships/hyperlink" Target="https://secretariadistritald-my.sharepoint.com/:f:/g/personal/cvillareal_sdmujer_gov_co/Ett9o1BMukJAkhjPIGWlEwgByhtgLzVjkr0rsHUm1b8y0A?e=eOta9d" TargetMode="External"/></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1.xml"/><Relationship Id="rId1" Type="http://schemas.openxmlformats.org/officeDocument/2006/relationships/printerSettings" Target="../printerSettings/printerSettings14.bin"/><Relationship Id="rId4" Type="http://schemas.openxmlformats.org/officeDocument/2006/relationships/comments" Target="../comments5.xml"/></Relationships>
</file>

<file path=xl/worksheets/_rels/sheet2.xml.rels><?xml version="1.0" encoding="UTF-8" standalone="yes"?>
<Relationships xmlns="http://schemas.openxmlformats.org/package/2006/relationships"><Relationship Id="rId3" Type="http://schemas.openxmlformats.org/officeDocument/2006/relationships/hyperlink" Target="https://secretariadistritald-my.sharepoint.com/:f:/g/personal/cvillareal_sdmujer_gov_co/Es3cd7gltD1Di833RjFFSz0BQBgyFmL4_kFzdWPBNpDvQg?e=AMHiYi" TargetMode="External"/><Relationship Id="rId2" Type="http://schemas.openxmlformats.org/officeDocument/2006/relationships/hyperlink" Target="https://secretariadistritald-my.sharepoint.com/:f:/g/personal/cvillareal_sdmujer_gov_co/EvSQo2RNv61FpKBWiadGUpsB9hJA-oH-TuJx3O20qc9pbA?e=Vk4QeY" TargetMode="External"/><Relationship Id="rId1" Type="http://schemas.openxmlformats.org/officeDocument/2006/relationships/hyperlink" Target="https://secretariadistritald-my.sharepoint.com/:f:/g/personal/cvillareal_sdmujer_gov_co/EkSq4Q7ayE5PlpiqEwj1bwAB2FeFPSOKNt87k0axn4vZVQ?e=B9cO63"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secretariadistritald-my.sharepoint.com/:f:/g/personal/cvillareal_sdmujer_gov_co/Es6-oVOfaglBmYF_yP0SbWgBoJuvvz0WwB1UVCTltnvJPA?e=J1WfP4"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ecretariadistritald-my.sharepoint.com/:f:/g/personal/cvillareal_sdmujer_gov_co/EqxgMvBDuB5Mq_2vWI6SLF8BM3BaaPCBgbD4NY8Ze-_izA?e=Wa14qF" TargetMode="External"/><Relationship Id="rId1" Type="http://schemas.openxmlformats.org/officeDocument/2006/relationships/hyperlink" Target="https://secretariadistritald-my.sharepoint.com/:f:/g/personal/cvillareal_sdmujer_gov_co/EpqFIGb5UZ1Gu2jOtMG4pjwBHiOXKIeMJcYHQkRYqQjgHQ?e=1fxzlv"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secretariadistritald-my.sharepoint.com/:f:/g/personal/cvillareal_sdmujer_gov_co/EnT3iIamXexFhhlaWUNUAC8BhleZlCqGvVNq1vwA3PTU1w?e=IjVxb4" TargetMode="External"/><Relationship Id="rId1" Type="http://schemas.openxmlformats.org/officeDocument/2006/relationships/hyperlink" Target="https://secretariadistritald-my.sharepoint.com/:f:/g/personal/cvillareal_sdmujer_gov_co/Eq7DT8B82_hMiVqdT67LIqEBmay7c8DlxApXr1mQa0zmyQ?e=acnwVp"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ecretariadistritald-my.sharepoint.com/:x:/g/personal/cvillareal_sdmujer_gov_co/EYVVoS9m3fNDlWqKoL5mHqQBjkeAyS9u3lXxxW4eFE42lQ?e=vwXyXa" TargetMode="External"/><Relationship Id="rId1" Type="http://schemas.openxmlformats.org/officeDocument/2006/relationships/hyperlink" Target="https://secretariadistritald-my.sharepoint.com/:x:/g/personal/cvillareal_sdmujer_gov_co/ERVoKeDDfMRLqFbNPrh4w9ABBKLA8b0Z2ASrm1EdGHGvHA?e=rdf9ic" TargetMode="Externa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hyperlink" Target="https://secretariadistritald-my.sharepoint.com/:f:/g/personal/cvillareal_sdmujer_gov_co/ErcRF4TdpXtNg-8N9f3UFfYBhQ318Ge_WoRcmEvLwJv8ZA?e=Vhk2rs" TargetMode="External"/><Relationship Id="rId2" Type="http://schemas.openxmlformats.org/officeDocument/2006/relationships/hyperlink" Target="https://secretariadistritald-my.sharepoint.com/:f:/g/personal/cvillareal_sdmujer_gov_co/EqH3wZ89N2BGvu2DTct6f4QB5mDXQRx4RWfS-U7gGPJpZA?e=yJ1VJe" TargetMode="External"/><Relationship Id="rId1" Type="http://schemas.openxmlformats.org/officeDocument/2006/relationships/hyperlink" Target="https://secretariadistritald-my.sharepoint.com/:f:/g/personal/cvillareal_sdmujer_gov_co/ElD7PWnDPTNCgTV7G8Nx83wBsb_a9x_YvkAqxKycpXrDPA?e=3dd4gV" TargetMode="External"/><Relationship Id="rId5" Type="http://schemas.openxmlformats.org/officeDocument/2006/relationships/drawing" Target="../drawings/drawing5.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secretariadistritald-my.sharepoint.com/:f:/g/personal/cvillareal_sdmujer_gov_co/EsEtCfLBYmFHoYKNvrNkg0EBEYDJnMNuMzReWer1-e8Y4A?e=x4kG6j" TargetMode="External"/><Relationship Id="rId1" Type="http://schemas.openxmlformats.org/officeDocument/2006/relationships/hyperlink" Target="https://secretariadistritald-my.sharepoint.com/:f:/g/personal/cvillareal_sdmujer_gov_co/EuhI8DhYiyFMm_Zb_pjqSpQBjwlzsOggXk_q4XkNdon4uw?e=qdMgJf"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secretariadistritald-my.sharepoint.com/:f:/g/personal/cvillareal_sdmujer_gov_co/Ej_2zT2HL01BkxbXI-8Qt0wBMNjah2wSJAak2swjoyRjOQ?e=GvhjBe" TargetMode="External"/><Relationship Id="rId1" Type="http://schemas.openxmlformats.org/officeDocument/2006/relationships/hyperlink" Target="https://secretariadistritald-my.sharepoint.com/:f:/g/personal/cvillareal_sdmujer_gov_co/Eilw98iTc15BgjrnogLmo8cBlPH8kXTzAft6zVwi9iDDpw?e=vMJyc9" TargetMode="External"/><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secretariadistritald-my.sharepoint.com/:f:/g/personal/cvillareal_sdmujer_gov_co/EvqssXcD44lJiWO6g7mhDbsBiAsQtmyTcC45TMhYvOr4aQ?e=i4g57U" TargetMode="External"/><Relationship Id="rId1" Type="http://schemas.openxmlformats.org/officeDocument/2006/relationships/hyperlink" Target="https://secretariadistritald-my.sharepoint.com/:f:/g/personal/cvillareal_sdmujer_gov_co/Eqtd5ZaapTVHn71BAuwRWNgBvMS99k9lHenZw61erXhmlg?e=zfdPKY" TargetMode="Externa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ECCC-0ACC-4588-AF1B-99A6C3684DA3}">
  <sheetPr codeName="Hoja10">
    <tabColor theme="6" tint="0.39997558519241921"/>
    <pageSetUpPr fitToPage="1"/>
  </sheetPr>
  <dimension ref="A1:B74"/>
  <sheetViews>
    <sheetView topLeftCell="A40" zoomScale="90" zoomScaleNormal="90" workbookViewId="0">
      <selection activeCell="A54" sqref="A1:XFD1048576"/>
    </sheetView>
  </sheetViews>
  <sheetFormatPr baseColWidth="10" defaultColWidth="10.85546875" defaultRowHeight="14.25" x14ac:dyDescent="0.25"/>
  <cols>
    <col min="1" max="1" width="72" style="88" bestFit="1" customWidth="1"/>
    <col min="2" max="2" width="78.5703125" style="88" customWidth="1"/>
    <col min="3" max="3" width="10.85546875" style="88"/>
    <col min="4" max="4" width="31.140625" style="88" customWidth="1"/>
    <col min="5" max="5" width="70.140625" style="88" customWidth="1"/>
    <col min="6" max="6" width="17.42578125" style="88" customWidth="1"/>
    <col min="7" max="8" width="21.85546875" style="88" customWidth="1"/>
    <col min="9" max="9" width="19.42578125" style="88" customWidth="1"/>
    <col min="10" max="10" width="42" style="88" customWidth="1"/>
    <col min="11" max="256" width="10.85546875" style="88"/>
    <col min="257" max="257" width="72" style="88" bestFit="1" customWidth="1"/>
    <col min="258" max="258" width="78.5703125" style="88" customWidth="1"/>
    <col min="259" max="259" width="10.85546875" style="88"/>
    <col min="260" max="260" width="31.140625" style="88" customWidth="1"/>
    <col min="261" max="261" width="70.140625" style="88" customWidth="1"/>
    <col min="262" max="262" width="17.42578125" style="88" customWidth="1"/>
    <col min="263" max="264" width="21.85546875" style="88" customWidth="1"/>
    <col min="265" max="265" width="19.42578125" style="88" customWidth="1"/>
    <col min="266" max="266" width="42" style="88" customWidth="1"/>
    <col min="267" max="512" width="10.85546875" style="88"/>
    <col min="513" max="513" width="72" style="88" bestFit="1" customWidth="1"/>
    <col min="514" max="514" width="78.5703125" style="88" customWidth="1"/>
    <col min="515" max="515" width="10.85546875" style="88"/>
    <col min="516" max="516" width="31.140625" style="88" customWidth="1"/>
    <col min="517" max="517" width="70.140625" style="88" customWidth="1"/>
    <col min="518" max="518" width="17.42578125" style="88" customWidth="1"/>
    <col min="519" max="520" width="21.85546875" style="88" customWidth="1"/>
    <col min="521" max="521" width="19.42578125" style="88" customWidth="1"/>
    <col min="522" max="522" width="42" style="88" customWidth="1"/>
    <col min="523" max="768" width="10.85546875" style="88"/>
    <col min="769" max="769" width="72" style="88" bestFit="1" customWidth="1"/>
    <col min="770" max="770" width="78.5703125" style="88" customWidth="1"/>
    <col min="771" max="771" width="10.85546875" style="88"/>
    <col min="772" max="772" width="31.140625" style="88" customWidth="1"/>
    <col min="773" max="773" width="70.140625" style="88" customWidth="1"/>
    <col min="774" max="774" width="17.42578125" style="88" customWidth="1"/>
    <col min="775" max="776" width="21.85546875" style="88" customWidth="1"/>
    <col min="777" max="777" width="19.42578125" style="88" customWidth="1"/>
    <col min="778" max="778" width="42" style="88" customWidth="1"/>
    <col min="779" max="1024" width="10.85546875" style="88"/>
    <col min="1025" max="1025" width="72" style="88" bestFit="1" customWidth="1"/>
    <col min="1026" max="1026" width="78.5703125" style="88" customWidth="1"/>
    <col min="1027" max="1027" width="10.85546875" style="88"/>
    <col min="1028" max="1028" width="31.140625" style="88" customWidth="1"/>
    <col min="1029" max="1029" width="70.140625" style="88" customWidth="1"/>
    <col min="1030" max="1030" width="17.42578125" style="88" customWidth="1"/>
    <col min="1031" max="1032" width="21.85546875" style="88" customWidth="1"/>
    <col min="1033" max="1033" width="19.42578125" style="88" customWidth="1"/>
    <col min="1034" max="1034" width="42" style="88" customWidth="1"/>
    <col min="1035" max="1280" width="10.85546875" style="88"/>
    <col min="1281" max="1281" width="72" style="88" bestFit="1" customWidth="1"/>
    <col min="1282" max="1282" width="78.5703125" style="88" customWidth="1"/>
    <col min="1283" max="1283" width="10.85546875" style="88"/>
    <col min="1284" max="1284" width="31.140625" style="88" customWidth="1"/>
    <col min="1285" max="1285" width="70.140625" style="88" customWidth="1"/>
    <col min="1286" max="1286" width="17.42578125" style="88" customWidth="1"/>
    <col min="1287" max="1288" width="21.85546875" style="88" customWidth="1"/>
    <col min="1289" max="1289" width="19.42578125" style="88" customWidth="1"/>
    <col min="1290" max="1290" width="42" style="88" customWidth="1"/>
    <col min="1291" max="1536" width="10.85546875" style="88"/>
    <col min="1537" max="1537" width="72" style="88" bestFit="1" customWidth="1"/>
    <col min="1538" max="1538" width="78.5703125" style="88" customWidth="1"/>
    <col min="1539" max="1539" width="10.85546875" style="88"/>
    <col min="1540" max="1540" width="31.140625" style="88" customWidth="1"/>
    <col min="1541" max="1541" width="70.140625" style="88" customWidth="1"/>
    <col min="1542" max="1542" width="17.42578125" style="88" customWidth="1"/>
    <col min="1543" max="1544" width="21.85546875" style="88" customWidth="1"/>
    <col min="1545" max="1545" width="19.42578125" style="88" customWidth="1"/>
    <col min="1546" max="1546" width="42" style="88" customWidth="1"/>
    <col min="1547" max="1792" width="10.85546875" style="88"/>
    <col min="1793" max="1793" width="72" style="88" bestFit="1" customWidth="1"/>
    <col min="1794" max="1794" width="78.5703125" style="88" customWidth="1"/>
    <col min="1795" max="1795" width="10.85546875" style="88"/>
    <col min="1796" max="1796" width="31.140625" style="88" customWidth="1"/>
    <col min="1797" max="1797" width="70.140625" style="88" customWidth="1"/>
    <col min="1798" max="1798" width="17.42578125" style="88" customWidth="1"/>
    <col min="1799" max="1800" width="21.85546875" style="88" customWidth="1"/>
    <col min="1801" max="1801" width="19.42578125" style="88" customWidth="1"/>
    <col min="1802" max="1802" width="42" style="88" customWidth="1"/>
    <col min="1803" max="2048" width="10.85546875" style="88"/>
    <col min="2049" max="2049" width="72" style="88" bestFit="1" customWidth="1"/>
    <col min="2050" max="2050" width="78.5703125" style="88" customWidth="1"/>
    <col min="2051" max="2051" width="10.85546875" style="88"/>
    <col min="2052" max="2052" width="31.140625" style="88" customWidth="1"/>
    <col min="2053" max="2053" width="70.140625" style="88" customWidth="1"/>
    <col min="2054" max="2054" width="17.42578125" style="88" customWidth="1"/>
    <col min="2055" max="2056" width="21.85546875" style="88" customWidth="1"/>
    <col min="2057" max="2057" width="19.42578125" style="88" customWidth="1"/>
    <col min="2058" max="2058" width="42" style="88" customWidth="1"/>
    <col min="2059" max="2304" width="10.85546875" style="88"/>
    <col min="2305" max="2305" width="72" style="88" bestFit="1" customWidth="1"/>
    <col min="2306" max="2306" width="78.5703125" style="88" customWidth="1"/>
    <col min="2307" max="2307" width="10.85546875" style="88"/>
    <col min="2308" max="2308" width="31.140625" style="88" customWidth="1"/>
    <col min="2309" max="2309" width="70.140625" style="88" customWidth="1"/>
    <col min="2310" max="2310" width="17.42578125" style="88" customWidth="1"/>
    <col min="2311" max="2312" width="21.85546875" style="88" customWidth="1"/>
    <col min="2313" max="2313" width="19.42578125" style="88" customWidth="1"/>
    <col min="2314" max="2314" width="42" style="88" customWidth="1"/>
    <col min="2315" max="2560" width="10.85546875" style="88"/>
    <col min="2561" max="2561" width="72" style="88" bestFit="1" customWidth="1"/>
    <col min="2562" max="2562" width="78.5703125" style="88" customWidth="1"/>
    <col min="2563" max="2563" width="10.85546875" style="88"/>
    <col min="2564" max="2564" width="31.140625" style="88" customWidth="1"/>
    <col min="2565" max="2565" width="70.140625" style="88" customWidth="1"/>
    <col min="2566" max="2566" width="17.42578125" style="88" customWidth="1"/>
    <col min="2567" max="2568" width="21.85546875" style="88" customWidth="1"/>
    <col min="2569" max="2569" width="19.42578125" style="88" customWidth="1"/>
    <col min="2570" max="2570" width="42" style="88" customWidth="1"/>
    <col min="2571" max="2816" width="10.85546875" style="88"/>
    <col min="2817" max="2817" width="72" style="88" bestFit="1" customWidth="1"/>
    <col min="2818" max="2818" width="78.5703125" style="88" customWidth="1"/>
    <col min="2819" max="2819" width="10.85546875" style="88"/>
    <col min="2820" max="2820" width="31.140625" style="88" customWidth="1"/>
    <col min="2821" max="2821" width="70.140625" style="88" customWidth="1"/>
    <col min="2822" max="2822" width="17.42578125" style="88" customWidth="1"/>
    <col min="2823" max="2824" width="21.85546875" style="88" customWidth="1"/>
    <col min="2825" max="2825" width="19.42578125" style="88" customWidth="1"/>
    <col min="2826" max="2826" width="42" style="88" customWidth="1"/>
    <col min="2827" max="3072" width="10.85546875" style="88"/>
    <col min="3073" max="3073" width="72" style="88" bestFit="1" customWidth="1"/>
    <col min="3074" max="3074" width="78.5703125" style="88" customWidth="1"/>
    <col min="3075" max="3075" width="10.85546875" style="88"/>
    <col min="3076" max="3076" width="31.140625" style="88" customWidth="1"/>
    <col min="3077" max="3077" width="70.140625" style="88" customWidth="1"/>
    <col min="3078" max="3078" width="17.42578125" style="88" customWidth="1"/>
    <col min="3079" max="3080" width="21.85546875" style="88" customWidth="1"/>
    <col min="3081" max="3081" width="19.42578125" style="88" customWidth="1"/>
    <col min="3082" max="3082" width="42" style="88" customWidth="1"/>
    <col min="3083" max="3328" width="10.85546875" style="88"/>
    <col min="3329" max="3329" width="72" style="88" bestFit="1" customWidth="1"/>
    <col min="3330" max="3330" width="78.5703125" style="88" customWidth="1"/>
    <col min="3331" max="3331" width="10.85546875" style="88"/>
    <col min="3332" max="3332" width="31.140625" style="88" customWidth="1"/>
    <col min="3333" max="3333" width="70.140625" style="88" customWidth="1"/>
    <col min="3334" max="3334" width="17.42578125" style="88" customWidth="1"/>
    <col min="3335" max="3336" width="21.85546875" style="88" customWidth="1"/>
    <col min="3337" max="3337" width="19.42578125" style="88" customWidth="1"/>
    <col min="3338" max="3338" width="42" style="88" customWidth="1"/>
    <col min="3339" max="3584" width="10.85546875" style="88"/>
    <col min="3585" max="3585" width="72" style="88" bestFit="1" customWidth="1"/>
    <col min="3586" max="3586" width="78.5703125" style="88" customWidth="1"/>
    <col min="3587" max="3587" width="10.85546875" style="88"/>
    <col min="3588" max="3588" width="31.140625" style="88" customWidth="1"/>
    <col min="3589" max="3589" width="70.140625" style="88" customWidth="1"/>
    <col min="3590" max="3590" width="17.42578125" style="88" customWidth="1"/>
    <col min="3591" max="3592" width="21.85546875" style="88" customWidth="1"/>
    <col min="3593" max="3593" width="19.42578125" style="88" customWidth="1"/>
    <col min="3594" max="3594" width="42" style="88" customWidth="1"/>
    <col min="3595" max="3840" width="10.85546875" style="88"/>
    <col min="3841" max="3841" width="72" style="88" bestFit="1" customWidth="1"/>
    <col min="3842" max="3842" width="78.5703125" style="88" customWidth="1"/>
    <col min="3843" max="3843" width="10.85546875" style="88"/>
    <col min="3844" max="3844" width="31.140625" style="88" customWidth="1"/>
    <col min="3845" max="3845" width="70.140625" style="88" customWidth="1"/>
    <col min="3846" max="3846" width="17.42578125" style="88" customWidth="1"/>
    <col min="3847" max="3848" width="21.85546875" style="88" customWidth="1"/>
    <col min="3849" max="3849" width="19.42578125" style="88" customWidth="1"/>
    <col min="3850" max="3850" width="42" style="88" customWidth="1"/>
    <col min="3851" max="4096" width="10.85546875" style="88"/>
    <col min="4097" max="4097" width="72" style="88" bestFit="1" customWidth="1"/>
    <col min="4098" max="4098" width="78.5703125" style="88" customWidth="1"/>
    <col min="4099" max="4099" width="10.85546875" style="88"/>
    <col min="4100" max="4100" width="31.140625" style="88" customWidth="1"/>
    <col min="4101" max="4101" width="70.140625" style="88" customWidth="1"/>
    <col min="4102" max="4102" width="17.42578125" style="88" customWidth="1"/>
    <col min="4103" max="4104" width="21.85546875" style="88" customWidth="1"/>
    <col min="4105" max="4105" width="19.42578125" style="88" customWidth="1"/>
    <col min="4106" max="4106" width="42" style="88" customWidth="1"/>
    <col min="4107" max="4352" width="10.85546875" style="88"/>
    <col min="4353" max="4353" width="72" style="88" bestFit="1" customWidth="1"/>
    <col min="4354" max="4354" width="78.5703125" style="88" customWidth="1"/>
    <col min="4355" max="4355" width="10.85546875" style="88"/>
    <col min="4356" max="4356" width="31.140625" style="88" customWidth="1"/>
    <col min="4357" max="4357" width="70.140625" style="88" customWidth="1"/>
    <col min="4358" max="4358" width="17.42578125" style="88" customWidth="1"/>
    <col min="4359" max="4360" width="21.85546875" style="88" customWidth="1"/>
    <col min="4361" max="4361" width="19.42578125" style="88" customWidth="1"/>
    <col min="4362" max="4362" width="42" style="88" customWidth="1"/>
    <col min="4363" max="4608" width="10.85546875" style="88"/>
    <col min="4609" max="4609" width="72" style="88" bestFit="1" customWidth="1"/>
    <col min="4610" max="4610" width="78.5703125" style="88" customWidth="1"/>
    <col min="4611" max="4611" width="10.85546875" style="88"/>
    <col min="4612" max="4612" width="31.140625" style="88" customWidth="1"/>
    <col min="4613" max="4613" width="70.140625" style="88" customWidth="1"/>
    <col min="4614" max="4614" width="17.42578125" style="88" customWidth="1"/>
    <col min="4615" max="4616" width="21.85546875" style="88" customWidth="1"/>
    <col min="4617" max="4617" width="19.42578125" style="88" customWidth="1"/>
    <col min="4618" max="4618" width="42" style="88" customWidth="1"/>
    <col min="4619" max="4864" width="10.85546875" style="88"/>
    <col min="4865" max="4865" width="72" style="88" bestFit="1" customWidth="1"/>
    <col min="4866" max="4866" width="78.5703125" style="88" customWidth="1"/>
    <col min="4867" max="4867" width="10.85546875" style="88"/>
    <col min="4868" max="4868" width="31.140625" style="88" customWidth="1"/>
    <col min="4869" max="4869" width="70.140625" style="88" customWidth="1"/>
    <col min="4870" max="4870" width="17.42578125" style="88" customWidth="1"/>
    <col min="4871" max="4872" width="21.85546875" style="88" customWidth="1"/>
    <col min="4873" max="4873" width="19.42578125" style="88" customWidth="1"/>
    <col min="4874" max="4874" width="42" style="88" customWidth="1"/>
    <col min="4875" max="5120" width="10.85546875" style="88"/>
    <col min="5121" max="5121" width="72" style="88" bestFit="1" customWidth="1"/>
    <col min="5122" max="5122" width="78.5703125" style="88" customWidth="1"/>
    <col min="5123" max="5123" width="10.85546875" style="88"/>
    <col min="5124" max="5124" width="31.140625" style="88" customWidth="1"/>
    <col min="5125" max="5125" width="70.140625" style="88" customWidth="1"/>
    <col min="5126" max="5126" width="17.42578125" style="88" customWidth="1"/>
    <col min="5127" max="5128" width="21.85546875" style="88" customWidth="1"/>
    <col min="5129" max="5129" width="19.42578125" style="88" customWidth="1"/>
    <col min="5130" max="5130" width="42" style="88" customWidth="1"/>
    <col min="5131" max="5376" width="10.85546875" style="88"/>
    <col min="5377" max="5377" width="72" style="88" bestFit="1" customWidth="1"/>
    <col min="5378" max="5378" width="78.5703125" style="88" customWidth="1"/>
    <col min="5379" max="5379" width="10.85546875" style="88"/>
    <col min="5380" max="5380" width="31.140625" style="88" customWidth="1"/>
    <col min="5381" max="5381" width="70.140625" style="88" customWidth="1"/>
    <col min="5382" max="5382" width="17.42578125" style="88" customWidth="1"/>
    <col min="5383" max="5384" width="21.85546875" style="88" customWidth="1"/>
    <col min="5385" max="5385" width="19.42578125" style="88" customWidth="1"/>
    <col min="5386" max="5386" width="42" style="88" customWidth="1"/>
    <col min="5387" max="5632" width="10.85546875" style="88"/>
    <col min="5633" max="5633" width="72" style="88" bestFit="1" customWidth="1"/>
    <col min="5634" max="5634" width="78.5703125" style="88" customWidth="1"/>
    <col min="5635" max="5635" width="10.85546875" style="88"/>
    <col min="5636" max="5636" width="31.140625" style="88" customWidth="1"/>
    <col min="5637" max="5637" width="70.140625" style="88" customWidth="1"/>
    <col min="5638" max="5638" width="17.42578125" style="88" customWidth="1"/>
    <col min="5639" max="5640" width="21.85546875" style="88" customWidth="1"/>
    <col min="5641" max="5641" width="19.42578125" style="88" customWidth="1"/>
    <col min="5642" max="5642" width="42" style="88" customWidth="1"/>
    <col min="5643" max="5888" width="10.85546875" style="88"/>
    <col min="5889" max="5889" width="72" style="88" bestFit="1" customWidth="1"/>
    <col min="5890" max="5890" width="78.5703125" style="88" customWidth="1"/>
    <col min="5891" max="5891" width="10.85546875" style="88"/>
    <col min="5892" max="5892" width="31.140625" style="88" customWidth="1"/>
    <col min="5893" max="5893" width="70.140625" style="88" customWidth="1"/>
    <col min="5894" max="5894" width="17.42578125" style="88" customWidth="1"/>
    <col min="5895" max="5896" width="21.85546875" style="88" customWidth="1"/>
    <col min="5897" max="5897" width="19.42578125" style="88" customWidth="1"/>
    <col min="5898" max="5898" width="42" style="88" customWidth="1"/>
    <col min="5899" max="6144" width="10.85546875" style="88"/>
    <col min="6145" max="6145" width="72" style="88" bestFit="1" customWidth="1"/>
    <col min="6146" max="6146" width="78.5703125" style="88" customWidth="1"/>
    <col min="6147" max="6147" width="10.85546875" style="88"/>
    <col min="6148" max="6148" width="31.140625" style="88" customWidth="1"/>
    <col min="6149" max="6149" width="70.140625" style="88" customWidth="1"/>
    <col min="6150" max="6150" width="17.42578125" style="88" customWidth="1"/>
    <col min="6151" max="6152" width="21.85546875" style="88" customWidth="1"/>
    <col min="6153" max="6153" width="19.42578125" style="88" customWidth="1"/>
    <col min="6154" max="6154" width="42" style="88" customWidth="1"/>
    <col min="6155" max="6400" width="10.85546875" style="88"/>
    <col min="6401" max="6401" width="72" style="88" bestFit="1" customWidth="1"/>
    <col min="6402" max="6402" width="78.5703125" style="88" customWidth="1"/>
    <col min="6403" max="6403" width="10.85546875" style="88"/>
    <col min="6404" max="6404" width="31.140625" style="88" customWidth="1"/>
    <col min="6405" max="6405" width="70.140625" style="88" customWidth="1"/>
    <col min="6406" max="6406" width="17.42578125" style="88" customWidth="1"/>
    <col min="6407" max="6408" width="21.85546875" style="88" customWidth="1"/>
    <col min="6409" max="6409" width="19.42578125" style="88" customWidth="1"/>
    <col min="6410" max="6410" width="42" style="88" customWidth="1"/>
    <col min="6411" max="6656" width="10.85546875" style="88"/>
    <col min="6657" max="6657" width="72" style="88" bestFit="1" customWidth="1"/>
    <col min="6658" max="6658" width="78.5703125" style="88" customWidth="1"/>
    <col min="6659" max="6659" width="10.85546875" style="88"/>
    <col min="6660" max="6660" width="31.140625" style="88" customWidth="1"/>
    <col min="6661" max="6661" width="70.140625" style="88" customWidth="1"/>
    <col min="6662" max="6662" width="17.42578125" style="88" customWidth="1"/>
    <col min="6663" max="6664" width="21.85546875" style="88" customWidth="1"/>
    <col min="6665" max="6665" width="19.42578125" style="88" customWidth="1"/>
    <col min="6666" max="6666" width="42" style="88" customWidth="1"/>
    <col min="6667" max="6912" width="10.85546875" style="88"/>
    <col min="6913" max="6913" width="72" style="88" bestFit="1" customWidth="1"/>
    <col min="6914" max="6914" width="78.5703125" style="88" customWidth="1"/>
    <col min="6915" max="6915" width="10.85546875" style="88"/>
    <col min="6916" max="6916" width="31.140625" style="88" customWidth="1"/>
    <col min="6917" max="6917" width="70.140625" style="88" customWidth="1"/>
    <col min="6918" max="6918" width="17.42578125" style="88" customWidth="1"/>
    <col min="6919" max="6920" width="21.85546875" style="88" customWidth="1"/>
    <col min="6921" max="6921" width="19.42578125" style="88" customWidth="1"/>
    <col min="6922" max="6922" width="42" style="88" customWidth="1"/>
    <col min="6923" max="7168" width="10.85546875" style="88"/>
    <col min="7169" max="7169" width="72" style="88" bestFit="1" customWidth="1"/>
    <col min="7170" max="7170" width="78.5703125" style="88" customWidth="1"/>
    <col min="7171" max="7171" width="10.85546875" style="88"/>
    <col min="7172" max="7172" width="31.140625" style="88" customWidth="1"/>
    <col min="7173" max="7173" width="70.140625" style="88" customWidth="1"/>
    <col min="7174" max="7174" width="17.42578125" style="88" customWidth="1"/>
    <col min="7175" max="7176" width="21.85546875" style="88" customWidth="1"/>
    <col min="7177" max="7177" width="19.42578125" style="88" customWidth="1"/>
    <col min="7178" max="7178" width="42" style="88" customWidth="1"/>
    <col min="7179" max="7424" width="10.85546875" style="88"/>
    <col min="7425" max="7425" width="72" style="88" bestFit="1" customWidth="1"/>
    <col min="7426" max="7426" width="78.5703125" style="88" customWidth="1"/>
    <col min="7427" max="7427" width="10.85546875" style="88"/>
    <col min="7428" max="7428" width="31.140625" style="88" customWidth="1"/>
    <col min="7429" max="7429" width="70.140625" style="88" customWidth="1"/>
    <col min="7430" max="7430" width="17.42578125" style="88" customWidth="1"/>
    <col min="7431" max="7432" width="21.85546875" style="88" customWidth="1"/>
    <col min="7433" max="7433" width="19.42578125" style="88" customWidth="1"/>
    <col min="7434" max="7434" width="42" style="88" customWidth="1"/>
    <col min="7435" max="7680" width="10.85546875" style="88"/>
    <col min="7681" max="7681" width="72" style="88" bestFit="1" customWidth="1"/>
    <col min="7682" max="7682" width="78.5703125" style="88" customWidth="1"/>
    <col min="7683" max="7683" width="10.85546875" style="88"/>
    <col min="7684" max="7684" width="31.140625" style="88" customWidth="1"/>
    <col min="7685" max="7685" width="70.140625" style="88" customWidth="1"/>
    <col min="7686" max="7686" width="17.42578125" style="88" customWidth="1"/>
    <col min="7687" max="7688" width="21.85546875" style="88" customWidth="1"/>
    <col min="7689" max="7689" width="19.42578125" style="88" customWidth="1"/>
    <col min="7690" max="7690" width="42" style="88" customWidth="1"/>
    <col min="7691" max="7936" width="10.85546875" style="88"/>
    <col min="7937" max="7937" width="72" style="88" bestFit="1" customWidth="1"/>
    <col min="7938" max="7938" width="78.5703125" style="88" customWidth="1"/>
    <col min="7939" max="7939" width="10.85546875" style="88"/>
    <col min="7940" max="7940" width="31.140625" style="88" customWidth="1"/>
    <col min="7941" max="7941" width="70.140625" style="88" customWidth="1"/>
    <col min="7942" max="7942" width="17.42578125" style="88" customWidth="1"/>
    <col min="7943" max="7944" width="21.85546875" style="88" customWidth="1"/>
    <col min="7945" max="7945" width="19.42578125" style="88" customWidth="1"/>
    <col min="7946" max="7946" width="42" style="88" customWidth="1"/>
    <col min="7947" max="8192" width="10.85546875" style="88"/>
    <col min="8193" max="8193" width="72" style="88" bestFit="1" customWidth="1"/>
    <col min="8194" max="8194" width="78.5703125" style="88" customWidth="1"/>
    <col min="8195" max="8195" width="10.85546875" style="88"/>
    <col min="8196" max="8196" width="31.140625" style="88" customWidth="1"/>
    <col min="8197" max="8197" width="70.140625" style="88" customWidth="1"/>
    <col min="8198" max="8198" width="17.42578125" style="88" customWidth="1"/>
    <col min="8199" max="8200" width="21.85546875" style="88" customWidth="1"/>
    <col min="8201" max="8201" width="19.42578125" style="88" customWidth="1"/>
    <col min="8202" max="8202" width="42" style="88" customWidth="1"/>
    <col min="8203" max="8448" width="10.85546875" style="88"/>
    <col min="8449" max="8449" width="72" style="88" bestFit="1" customWidth="1"/>
    <col min="8450" max="8450" width="78.5703125" style="88" customWidth="1"/>
    <col min="8451" max="8451" width="10.85546875" style="88"/>
    <col min="8452" max="8452" width="31.140625" style="88" customWidth="1"/>
    <col min="8453" max="8453" width="70.140625" style="88" customWidth="1"/>
    <col min="8454" max="8454" width="17.42578125" style="88" customWidth="1"/>
    <col min="8455" max="8456" width="21.85546875" style="88" customWidth="1"/>
    <col min="8457" max="8457" width="19.42578125" style="88" customWidth="1"/>
    <col min="8458" max="8458" width="42" style="88" customWidth="1"/>
    <col min="8459" max="8704" width="10.85546875" style="88"/>
    <col min="8705" max="8705" width="72" style="88" bestFit="1" customWidth="1"/>
    <col min="8706" max="8706" width="78.5703125" style="88" customWidth="1"/>
    <col min="8707" max="8707" width="10.85546875" style="88"/>
    <col min="8708" max="8708" width="31.140625" style="88" customWidth="1"/>
    <col min="8709" max="8709" width="70.140625" style="88" customWidth="1"/>
    <col min="8710" max="8710" width="17.42578125" style="88" customWidth="1"/>
    <col min="8711" max="8712" width="21.85546875" style="88" customWidth="1"/>
    <col min="8713" max="8713" width="19.42578125" style="88" customWidth="1"/>
    <col min="8714" max="8714" width="42" style="88" customWidth="1"/>
    <col min="8715" max="8960" width="10.85546875" style="88"/>
    <col min="8961" max="8961" width="72" style="88" bestFit="1" customWidth="1"/>
    <col min="8962" max="8962" width="78.5703125" style="88" customWidth="1"/>
    <col min="8963" max="8963" width="10.85546875" style="88"/>
    <col min="8964" max="8964" width="31.140625" style="88" customWidth="1"/>
    <col min="8965" max="8965" width="70.140625" style="88" customWidth="1"/>
    <col min="8966" max="8966" width="17.42578125" style="88" customWidth="1"/>
    <col min="8967" max="8968" width="21.85546875" style="88" customWidth="1"/>
    <col min="8969" max="8969" width="19.42578125" style="88" customWidth="1"/>
    <col min="8970" max="8970" width="42" style="88" customWidth="1"/>
    <col min="8971" max="9216" width="10.85546875" style="88"/>
    <col min="9217" max="9217" width="72" style="88" bestFit="1" customWidth="1"/>
    <col min="9218" max="9218" width="78.5703125" style="88" customWidth="1"/>
    <col min="9219" max="9219" width="10.85546875" style="88"/>
    <col min="9220" max="9220" width="31.140625" style="88" customWidth="1"/>
    <col min="9221" max="9221" width="70.140625" style="88" customWidth="1"/>
    <col min="9222" max="9222" width="17.42578125" style="88" customWidth="1"/>
    <col min="9223" max="9224" width="21.85546875" style="88" customWidth="1"/>
    <col min="9225" max="9225" width="19.42578125" style="88" customWidth="1"/>
    <col min="9226" max="9226" width="42" style="88" customWidth="1"/>
    <col min="9227" max="9472" width="10.85546875" style="88"/>
    <col min="9473" max="9473" width="72" style="88" bestFit="1" customWidth="1"/>
    <col min="9474" max="9474" width="78.5703125" style="88" customWidth="1"/>
    <col min="9475" max="9475" width="10.85546875" style="88"/>
    <col min="9476" max="9476" width="31.140625" style="88" customWidth="1"/>
    <col min="9477" max="9477" width="70.140625" style="88" customWidth="1"/>
    <col min="9478" max="9478" width="17.42578125" style="88" customWidth="1"/>
    <col min="9479" max="9480" width="21.85546875" style="88" customWidth="1"/>
    <col min="9481" max="9481" width="19.42578125" style="88" customWidth="1"/>
    <col min="9482" max="9482" width="42" style="88" customWidth="1"/>
    <col min="9483" max="9728" width="10.85546875" style="88"/>
    <col min="9729" max="9729" width="72" style="88" bestFit="1" customWidth="1"/>
    <col min="9730" max="9730" width="78.5703125" style="88" customWidth="1"/>
    <col min="9731" max="9731" width="10.85546875" style="88"/>
    <col min="9732" max="9732" width="31.140625" style="88" customWidth="1"/>
    <col min="9733" max="9733" width="70.140625" style="88" customWidth="1"/>
    <col min="9734" max="9734" width="17.42578125" style="88" customWidth="1"/>
    <col min="9735" max="9736" width="21.85546875" style="88" customWidth="1"/>
    <col min="9737" max="9737" width="19.42578125" style="88" customWidth="1"/>
    <col min="9738" max="9738" width="42" style="88" customWidth="1"/>
    <col min="9739" max="9984" width="10.85546875" style="88"/>
    <col min="9985" max="9985" width="72" style="88" bestFit="1" customWidth="1"/>
    <col min="9986" max="9986" width="78.5703125" style="88" customWidth="1"/>
    <col min="9987" max="9987" width="10.85546875" style="88"/>
    <col min="9988" max="9988" width="31.140625" style="88" customWidth="1"/>
    <col min="9989" max="9989" width="70.140625" style="88" customWidth="1"/>
    <col min="9990" max="9990" width="17.42578125" style="88" customWidth="1"/>
    <col min="9991" max="9992" width="21.85546875" style="88" customWidth="1"/>
    <col min="9993" max="9993" width="19.42578125" style="88" customWidth="1"/>
    <col min="9994" max="9994" width="42" style="88" customWidth="1"/>
    <col min="9995" max="10240" width="10.85546875" style="88"/>
    <col min="10241" max="10241" width="72" style="88" bestFit="1" customWidth="1"/>
    <col min="10242" max="10242" width="78.5703125" style="88" customWidth="1"/>
    <col min="10243" max="10243" width="10.85546875" style="88"/>
    <col min="10244" max="10244" width="31.140625" style="88" customWidth="1"/>
    <col min="10245" max="10245" width="70.140625" style="88" customWidth="1"/>
    <col min="10246" max="10246" width="17.42578125" style="88" customWidth="1"/>
    <col min="10247" max="10248" width="21.85546875" style="88" customWidth="1"/>
    <col min="10249" max="10249" width="19.42578125" style="88" customWidth="1"/>
    <col min="10250" max="10250" width="42" style="88" customWidth="1"/>
    <col min="10251" max="10496" width="10.85546875" style="88"/>
    <col min="10497" max="10497" width="72" style="88" bestFit="1" customWidth="1"/>
    <col min="10498" max="10498" width="78.5703125" style="88" customWidth="1"/>
    <col min="10499" max="10499" width="10.85546875" style="88"/>
    <col min="10500" max="10500" width="31.140625" style="88" customWidth="1"/>
    <col min="10501" max="10501" width="70.140625" style="88" customWidth="1"/>
    <col min="10502" max="10502" width="17.42578125" style="88" customWidth="1"/>
    <col min="10503" max="10504" width="21.85546875" style="88" customWidth="1"/>
    <col min="10505" max="10505" width="19.42578125" style="88" customWidth="1"/>
    <col min="10506" max="10506" width="42" style="88" customWidth="1"/>
    <col min="10507" max="10752" width="10.85546875" style="88"/>
    <col min="10753" max="10753" width="72" style="88" bestFit="1" customWidth="1"/>
    <col min="10754" max="10754" width="78.5703125" style="88" customWidth="1"/>
    <col min="10755" max="10755" width="10.85546875" style="88"/>
    <col min="10756" max="10756" width="31.140625" style="88" customWidth="1"/>
    <col min="10757" max="10757" width="70.140625" style="88" customWidth="1"/>
    <col min="10758" max="10758" width="17.42578125" style="88" customWidth="1"/>
    <col min="10759" max="10760" width="21.85546875" style="88" customWidth="1"/>
    <col min="10761" max="10761" width="19.42578125" style="88" customWidth="1"/>
    <col min="10762" max="10762" width="42" style="88" customWidth="1"/>
    <col min="10763" max="11008" width="10.85546875" style="88"/>
    <col min="11009" max="11009" width="72" style="88" bestFit="1" customWidth="1"/>
    <col min="11010" max="11010" width="78.5703125" style="88" customWidth="1"/>
    <col min="11011" max="11011" width="10.85546875" style="88"/>
    <col min="11012" max="11012" width="31.140625" style="88" customWidth="1"/>
    <col min="11013" max="11013" width="70.140625" style="88" customWidth="1"/>
    <col min="11014" max="11014" width="17.42578125" style="88" customWidth="1"/>
    <col min="11015" max="11016" width="21.85546875" style="88" customWidth="1"/>
    <col min="11017" max="11017" width="19.42578125" style="88" customWidth="1"/>
    <col min="11018" max="11018" width="42" style="88" customWidth="1"/>
    <col min="11019" max="11264" width="10.85546875" style="88"/>
    <col min="11265" max="11265" width="72" style="88" bestFit="1" customWidth="1"/>
    <col min="11266" max="11266" width="78.5703125" style="88" customWidth="1"/>
    <col min="11267" max="11267" width="10.85546875" style="88"/>
    <col min="11268" max="11268" width="31.140625" style="88" customWidth="1"/>
    <col min="11269" max="11269" width="70.140625" style="88" customWidth="1"/>
    <col min="11270" max="11270" width="17.42578125" style="88" customWidth="1"/>
    <col min="11271" max="11272" width="21.85546875" style="88" customWidth="1"/>
    <col min="11273" max="11273" width="19.42578125" style="88" customWidth="1"/>
    <col min="11274" max="11274" width="42" style="88" customWidth="1"/>
    <col min="11275" max="11520" width="10.85546875" style="88"/>
    <col min="11521" max="11521" width="72" style="88" bestFit="1" customWidth="1"/>
    <col min="11522" max="11522" width="78.5703125" style="88" customWidth="1"/>
    <col min="11523" max="11523" width="10.85546875" style="88"/>
    <col min="11524" max="11524" width="31.140625" style="88" customWidth="1"/>
    <col min="11525" max="11525" width="70.140625" style="88" customWidth="1"/>
    <col min="11526" max="11526" width="17.42578125" style="88" customWidth="1"/>
    <col min="11527" max="11528" width="21.85546875" style="88" customWidth="1"/>
    <col min="11529" max="11529" width="19.42578125" style="88" customWidth="1"/>
    <col min="11530" max="11530" width="42" style="88" customWidth="1"/>
    <col min="11531" max="11776" width="10.85546875" style="88"/>
    <col min="11777" max="11777" width="72" style="88" bestFit="1" customWidth="1"/>
    <col min="11778" max="11778" width="78.5703125" style="88" customWidth="1"/>
    <col min="11779" max="11779" width="10.85546875" style="88"/>
    <col min="11780" max="11780" width="31.140625" style="88" customWidth="1"/>
    <col min="11781" max="11781" width="70.140625" style="88" customWidth="1"/>
    <col min="11782" max="11782" width="17.42578125" style="88" customWidth="1"/>
    <col min="11783" max="11784" width="21.85546875" style="88" customWidth="1"/>
    <col min="11785" max="11785" width="19.42578125" style="88" customWidth="1"/>
    <col min="11786" max="11786" width="42" style="88" customWidth="1"/>
    <col min="11787" max="12032" width="10.85546875" style="88"/>
    <col min="12033" max="12033" width="72" style="88" bestFit="1" customWidth="1"/>
    <col min="12034" max="12034" width="78.5703125" style="88" customWidth="1"/>
    <col min="12035" max="12035" width="10.85546875" style="88"/>
    <col min="12036" max="12036" width="31.140625" style="88" customWidth="1"/>
    <col min="12037" max="12037" width="70.140625" style="88" customWidth="1"/>
    <col min="12038" max="12038" width="17.42578125" style="88" customWidth="1"/>
    <col min="12039" max="12040" width="21.85546875" style="88" customWidth="1"/>
    <col min="12041" max="12041" width="19.42578125" style="88" customWidth="1"/>
    <col min="12042" max="12042" width="42" style="88" customWidth="1"/>
    <col min="12043" max="12288" width="10.85546875" style="88"/>
    <col min="12289" max="12289" width="72" style="88" bestFit="1" customWidth="1"/>
    <col min="12290" max="12290" width="78.5703125" style="88" customWidth="1"/>
    <col min="12291" max="12291" width="10.85546875" style="88"/>
    <col min="12292" max="12292" width="31.140625" style="88" customWidth="1"/>
    <col min="12293" max="12293" width="70.140625" style="88" customWidth="1"/>
    <col min="12294" max="12294" width="17.42578125" style="88" customWidth="1"/>
    <col min="12295" max="12296" width="21.85546875" style="88" customWidth="1"/>
    <col min="12297" max="12297" width="19.42578125" style="88" customWidth="1"/>
    <col min="12298" max="12298" width="42" style="88" customWidth="1"/>
    <col min="12299" max="12544" width="10.85546875" style="88"/>
    <col min="12545" max="12545" width="72" style="88" bestFit="1" customWidth="1"/>
    <col min="12546" max="12546" width="78.5703125" style="88" customWidth="1"/>
    <col min="12547" max="12547" width="10.85546875" style="88"/>
    <col min="12548" max="12548" width="31.140625" style="88" customWidth="1"/>
    <col min="12549" max="12549" width="70.140625" style="88" customWidth="1"/>
    <col min="12550" max="12550" width="17.42578125" style="88" customWidth="1"/>
    <col min="12551" max="12552" width="21.85546875" style="88" customWidth="1"/>
    <col min="12553" max="12553" width="19.42578125" style="88" customWidth="1"/>
    <col min="12554" max="12554" width="42" style="88" customWidth="1"/>
    <col min="12555" max="12800" width="10.85546875" style="88"/>
    <col min="12801" max="12801" width="72" style="88" bestFit="1" customWidth="1"/>
    <col min="12802" max="12802" width="78.5703125" style="88" customWidth="1"/>
    <col min="12803" max="12803" width="10.85546875" style="88"/>
    <col min="12804" max="12804" width="31.140625" style="88" customWidth="1"/>
    <col min="12805" max="12805" width="70.140625" style="88" customWidth="1"/>
    <col min="12806" max="12806" width="17.42578125" style="88" customWidth="1"/>
    <col min="12807" max="12808" width="21.85546875" style="88" customWidth="1"/>
    <col min="12809" max="12809" width="19.42578125" style="88" customWidth="1"/>
    <col min="12810" max="12810" width="42" style="88" customWidth="1"/>
    <col min="12811" max="13056" width="10.85546875" style="88"/>
    <col min="13057" max="13057" width="72" style="88" bestFit="1" customWidth="1"/>
    <col min="13058" max="13058" width="78.5703125" style="88" customWidth="1"/>
    <col min="13059" max="13059" width="10.85546875" style="88"/>
    <col min="13060" max="13060" width="31.140625" style="88" customWidth="1"/>
    <col min="13061" max="13061" width="70.140625" style="88" customWidth="1"/>
    <col min="13062" max="13062" width="17.42578125" style="88" customWidth="1"/>
    <col min="13063" max="13064" width="21.85546875" style="88" customWidth="1"/>
    <col min="13065" max="13065" width="19.42578125" style="88" customWidth="1"/>
    <col min="13066" max="13066" width="42" style="88" customWidth="1"/>
    <col min="13067" max="13312" width="10.85546875" style="88"/>
    <col min="13313" max="13313" width="72" style="88" bestFit="1" customWidth="1"/>
    <col min="13314" max="13314" width="78.5703125" style="88" customWidth="1"/>
    <col min="13315" max="13315" width="10.85546875" style="88"/>
    <col min="13316" max="13316" width="31.140625" style="88" customWidth="1"/>
    <col min="13317" max="13317" width="70.140625" style="88" customWidth="1"/>
    <col min="13318" max="13318" width="17.42578125" style="88" customWidth="1"/>
    <col min="13319" max="13320" width="21.85546875" style="88" customWidth="1"/>
    <col min="13321" max="13321" width="19.42578125" style="88" customWidth="1"/>
    <col min="13322" max="13322" width="42" style="88" customWidth="1"/>
    <col min="13323" max="13568" width="10.85546875" style="88"/>
    <col min="13569" max="13569" width="72" style="88" bestFit="1" customWidth="1"/>
    <col min="13570" max="13570" width="78.5703125" style="88" customWidth="1"/>
    <col min="13571" max="13571" width="10.85546875" style="88"/>
    <col min="13572" max="13572" width="31.140625" style="88" customWidth="1"/>
    <col min="13573" max="13573" width="70.140625" style="88" customWidth="1"/>
    <col min="13574" max="13574" width="17.42578125" style="88" customWidth="1"/>
    <col min="13575" max="13576" width="21.85546875" style="88" customWidth="1"/>
    <col min="13577" max="13577" width="19.42578125" style="88" customWidth="1"/>
    <col min="13578" max="13578" width="42" style="88" customWidth="1"/>
    <col min="13579" max="13824" width="10.85546875" style="88"/>
    <col min="13825" max="13825" width="72" style="88" bestFit="1" customWidth="1"/>
    <col min="13826" max="13826" width="78.5703125" style="88" customWidth="1"/>
    <col min="13827" max="13827" width="10.85546875" style="88"/>
    <col min="13828" max="13828" width="31.140625" style="88" customWidth="1"/>
    <col min="13829" max="13829" width="70.140625" style="88" customWidth="1"/>
    <col min="13830" max="13830" width="17.42578125" style="88" customWidth="1"/>
    <col min="13831" max="13832" width="21.85546875" style="88" customWidth="1"/>
    <col min="13833" max="13833" width="19.42578125" style="88" customWidth="1"/>
    <col min="13834" max="13834" width="42" style="88" customWidth="1"/>
    <col min="13835" max="14080" width="10.85546875" style="88"/>
    <col min="14081" max="14081" width="72" style="88" bestFit="1" customWidth="1"/>
    <col min="14082" max="14082" width="78.5703125" style="88" customWidth="1"/>
    <col min="14083" max="14083" width="10.85546875" style="88"/>
    <col min="14084" max="14084" width="31.140625" style="88" customWidth="1"/>
    <col min="14085" max="14085" width="70.140625" style="88" customWidth="1"/>
    <col min="14086" max="14086" width="17.42578125" style="88" customWidth="1"/>
    <col min="14087" max="14088" width="21.85546875" style="88" customWidth="1"/>
    <col min="14089" max="14089" width="19.42578125" style="88" customWidth="1"/>
    <col min="14090" max="14090" width="42" style="88" customWidth="1"/>
    <col min="14091" max="14336" width="10.85546875" style="88"/>
    <col min="14337" max="14337" width="72" style="88" bestFit="1" customWidth="1"/>
    <col min="14338" max="14338" width="78.5703125" style="88" customWidth="1"/>
    <col min="14339" max="14339" width="10.85546875" style="88"/>
    <col min="14340" max="14340" width="31.140625" style="88" customWidth="1"/>
    <col min="14341" max="14341" width="70.140625" style="88" customWidth="1"/>
    <col min="14342" max="14342" width="17.42578125" style="88" customWidth="1"/>
    <col min="14343" max="14344" width="21.85546875" style="88" customWidth="1"/>
    <col min="14345" max="14345" width="19.42578125" style="88" customWidth="1"/>
    <col min="14346" max="14346" width="42" style="88" customWidth="1"/>
    <col min="14347" max="14592" width="10.85546875" style="88"/>
    <col min="14593" max="14593" width="72" style="88" bestFit="1" customWidth="1"/>
    <col min="14594" max="14594" width="78.5703125" style="88" customWidth="1"/>
    <col min="14595" max="14595" width="10.85546875" style="88"/>
    <col min="14596" max="14596" width="31.140625" style="88" customWidth="1"/>
    <col min="14597" max="14597" width="70.140625" style="88" customWidth="1"/>
    <col min="14598" max="14598" width="17.42578125" style="88" customWidth="1"/>
    <col min="14599" max="14600" width="21.85546875" style="88" customWidth="1"/>
    <col min="14601" max="14601" width="19.42578125" style="88" customWidth="1"/>
    <col min="14602" max="14602" width="42" style="88" customWidth="1"/>
    <col min="14603" max="14848" width="10.85546875" style="88"/>
    <col min="14849" max="14849" width="72" style="88" bestFit="1" customWidth="1"/>
    <col min="14850" max="14850" width="78.5703125" style="88" customWidth="1"/>
    <col min="14851" max="14851" width="10.85546875" style="88"/>
    <col min="14852" max="14852" width="31.140625" style="88" customWidth="1"/>
    <col min="14853" max="14853" width="70.140625" style="88" customWidth="1"/>
    <col min="14854" max="14854" width="17.42578125" style="88" customWidth="1"/>
    <col min="14855" max="14856" width="21.85546875" style="88" customWidth="1"/>
    <col min="14857" max="14857" width="19.42578125" style="88" customWidth="1"/>
    <col min="14858" max="14858" width="42" style="88" customWidth="1"/>
    <col min="14859" max="15104" width="10.85546875" style="88"/>
    <col min="15105" max="15105" width="72" style="88" bestFit="1" customWidth="1"/>
    <col min="15106" max="15106" width="78.5703125" style="88" customWidth="1"/>
    <col min="15107" max="15107" width="10.85546875" style="88"/>
    <col min="15108" max="15108" width="31.140625" style="88" customWidth="1"/>
    <col min="15109" max="15109" width="70.140625" style="88" customWidth="1"/>
    <col min="15110" max="15110" width="17.42578125" style="88" customWidth="1"/>
    <col min="15111" max="15112" width="21.85546875" style="88" customWidth="1"/>
    <col min="15113" max="15113" width="19.42578125" style="88" customWidth="1"/>
    <col min="15114" max="15114" width="42" style="88" customWidth="1"/>
    <col min="15115" max="15360" width="10.85546875" style="88"/>
    <col min="15361" max="15361" width="72" style="88" bestFit="1" customWidth="1"/>
    <col min="15362" max="15362" width="78.5703125" style="88" customWidth="1"/>
    <col min="15363" max="15363" width="10.85546875" style="88"/>
    <col min="15364" max="15364" width="31.140625" style="88" customWidth="1"/>
    <col min="15365" max="15365" width="70.140625" style="88" customWidth="1"/>
    <col min="15366" max="15366" width="17.42578125" style="88" customWidth="1"/>
    <col min="15367" max="15368" width="21.85546875" style="88" customWidth="1"/>
    <col min="15369" max="15369" width="19.42578125" style="88" customWidth="1"/>
    <col min="15370" max="15370" width="42" style="88" customWidth="1"/>
    <col min="15371" max="15616" width="10.85546875" style="88"/>
    <col min="15617" max="15617" width="72" style="88" bestFit="1" customWidth="1"/>
    <col min="15618" max="15618" width="78.5703125" style="88" customWidth="1"/>
    <col min="15619" max="15619" width="10.85546875" style="88"/>
    <col min="15620" max="15620" width="31.140625" style="88" customWidth="1"/>
    <col min="15621" max="15621" width="70.140625" style="88" customWidth="1"/>
    <col min="15622" max="15622" width="17.42578125" style="88" customWidth="1"/>
    <col min="15623" max="15624" width="21.85546875" style="88" customWidth="1"/>
    <col min="15625" max="15625" width="19.42578125" style="88" customWidth="1"/>
    <col min="15626" max="15626" width="42" style="88" customWidth="1"/>
    <col min="15627" max="15872" width="10.85546875" style="88"/>
    <col min="15873" max="15873" width="72" style="88" bestFit="1" customWidth="1"/>
    <col min="15874" max="15874" width="78.5703125" style="88" customWidth="1"/>
    <col min="15875" max="15875" width="10.85546875" style="88"/>
    <col min="15876" max="15876" width="31.140625" style="88" customWidth="1"/>
    <col min="15877" max="15877" width="70.140625" style="88" customWidth="1"/>
    <col min="15878" max="15878" width="17.42578125" style="88" customWidth="1"/>
    <col min="15879" max="15880" width="21.85546875" style="88" customWidth="1"/>
    <col min="15881" max="15881" width="19.42578125" style="88" customWidth="1"/>
    <col min="15882" max="15882" width="42" style="88" customWidth="1"/>
    <col min="15883" max="16128" width="10.85546875" style="88"/>
    <col min="16129" max="16129" width="72" style="88" bestFit="1" customWidth="1"/>
    <col min="16130" max="16130" width="78.5703125" style="88" customWidth="1"/>
    <col min="16131" max="16131" width="10.85546875" style="88"/>
    <col min="16132" max="16132" width="31.140625" style="88" customWidth="1"/>
    <col min="16133" max="16133" width="70.140625" style="88" customWidth="1"/>
    <col min="16134" max="16134" width="17.42578125" style="88" customWidth="1"/>
    <col min="16135" max="16136" width="21.85546875" style="88" customWidth="1"/>
    <col min="16137" max="16137" width="19.42578125" style="88" customWidth="1"/>
    <col min="16138" max="16138" width="42" style="88" customWidth="1"/>
    <col min="16139" max="16384" width="10.85546875" style="88"/>
  </cols>
  <sheetData>
    <row r="1" spans="1:2" ht="25.5" customHeight="1" x14ac:dyDescent="0.25">
      <c r="A1" s="274" t="s">
        <v>0</v>
      </c>
      <c r="B1" s="275"/>
    </row>
    <row r="2" spans="1:2" ht="25.5" customHeight="1" x14ac:dyDescent="0.25">
      <c r="A2" s="276" t="s">
        <v>1</v>
      </c>
      <c r="B2" s="277"/>
    </row>
    <row r="3" spans="1:2" ht="15" x14ac:dyDescent="0.25">
      <c r="A3" s="89" t="s">
        <v>2</v>
      </c>
      <c r="B3" s="90" t="s">
        <v>3</v>
      </c>
    </row>
    <row r="4" spans="1:2" ht="15" x14ac:dyDescent="0.25">
      <c r="A4" s="91" t="s">
        <v>4</v>
      </c>
      <c r="B4" s="92" t="s">
        <v>5</v>
      </c>
    </row>
    <row r="5" spans="1:2" ht="15" x14ac:dyDescent="0.25">
      <c r="A5" s="91" t="s">
        <v>6</v>
      </c>
      <c r="B5" s="92" t="s">
        <v>7</v>
      </c>
    </row>
    <row r="6" spans="1:2" ht="103.5" x14ac:dyDescent="0.25">
      <c r="A6" s="91" t="s">
        <v>8</v>
      </c>
      <c r="B6" s="93" t="s">
        <v>9</v>
      </c>
    </row>
    <row r="7" spans="1:2" ht="40.5" customHeight="1" x14ac:dyDescent="0.25">
      <c r="A7" s="91" t="s">
        <v>10</v>
      </c>
      <c r="B7" s="94" t="s">
        <v>11</v>
      </c>
    </row>
    <row r="8" spans="1:2" ht="29.25" customHeight="1" x14ac:dyDescent="0.25">
      <c r="A8" s="91" t="s">
        <v>12</v>
      </c>
      <c r="B8" s="94" t="s">
        <v>13</v>
      </c>
    </row>
    <row r="9" spans="1:2" ht="38.25" customHeight="1" x14ac:dyDescent="0.25">
      <c r="A9" s="91" t="s">
        <v>14</v>
      </c>
      <c r="B9" s="94" t="s">
        <v>13</v>
      </c>
    </row>
    <row r="10" spans="1:2" ht="28.5" x14ac:dyDescent="0.25">
      <c r="A10" s="91" t="s">
        <v>15</v>
      </c>
      <c r="B10" s="95" t="s">
        <v>16</v>
      </c>
    </row>
    <row r="11" spans="1:2" ht="15" x14ac:dyDescent="0.25">
      <c r="A11" s="91" t="s">
        <v>17</v>
      </c>
      <c r="B11" s="95" t="s">
        <v>18</v>
      </c>
    </row>
    <row r="12" spans="1:2" ht="8.25" customHeight="1" x14ac:dyDescent="0.25">
      <c r="A12" s="96"/>
      <c r="B12" s="97"/>
    </row>
    <row r="13" spans="1:2" ht="15" x14ac:dyDescent="0.25">
      <c r="A13" s="91" t="s">
        <v>19</v>
      </c>
      <c r="B13" s="98" t="s">
        <v>20</v>
      </c>
    </row>
    <row r="14" spans="1:2" ht="15" x14ac:dyDescent="0.25">
      <c r="A14" s="91" t="s">
        <v>21</v>
      </c>
      <c r="B14" s="98" t="s">
        <v>22</v>
      </c>
    </row>
    <row r="15" spans="1:2" ht="28.5" x14ac:dyDescent="0.25">
      <c r="A15" s="91" t="s">
        <v>23</v>
      </c>
      <c r="B15" s="98" t="s">
        <v>24</v>
      </c>
    </row>
    <row r="16" spans="1:2" ht="15" x14ac:dyDescent="0.25">
      <c r="A16" s="91" t="s">
        <v>25</v>
      </c>
      <c r="B16" s="98" t="s">
        <v>26</v>
      </c>
    </row>
    <row r="17" spans="1:2" ht="8.25" customHeight="1" x14ac:dyDescent="0.25">
      <c r="A17" s="96"/>
      <c r="B17" s="99"/>
    </row>
    <row r="18" spans="1:2" ht="42.75" x14ac:dyDescent="0.25">
      <c r="A18" s="91" t="s">
        <v>27</v>
      </c>
      <c r="B18" s="98" t="s">
        <v>28</v>
      </c>
    </row>
    <row r="19" spans="1:2" ht="28.5" x14ac:dyDescent="0.25">
      <c r="A19" s="91" t="s">
        <v>29</v>
      </c>
      <c r="B19" s="98" t="s">
        <v>30</v>
      </c>
    </row>
    <row r="20" spans="1:2" ht="42.75" x14ac:dyDescent="0.25">
      <c r="A20" s="91" t="s">
        <v>31</v>
      </c>
      <c r="B20" s="98" t="s">
        <v>32</v>
      </c>
    </row>
    <row r="21" spans="1:2" ht="28.5" x14ac:dyDescent="0.25">
      <c r="A21" s="91" t="s">
        <v>25</v>
      </c>
      <c r="B21" s="98" t="s">
        <v>33</v>
      </c>
    </row>
    <row r="22" spans="1:2" ht="8.25" customHeight="1" x14ac:dyDescent="0.25">
      <c r="A22" s="96"/>
      <c r="B22" s="99"/>
    </row>
    <row r="23" spans="1:2" ht="31.5" customHeight="1" x14ac:dyDescent="0.25">
      <c r="A23" s="91" t="s">
        <v>34</v>
      </c>
      <c r="B23" s="98" t="s">
        <v>35</v>
      </c>
    </row>
    <row r="24" spans="1:2" ht="15" x14ac:dyDescent="0.25">
      <c r="A24" s="91" t="s">
        <v>36</v>
      </c>
      <c r="B24" s="98" t="s">
        <v>37</v>
      </c>
    </row>
    <row r="25" spans="1:2" ht="19.7" customHeight="1" x14ac:dyDescent="0.25">
      <c r="A25" s="91" t="s">
        <v>38</v>
      </c>
      <c r="B25" s="98" t="s">
        <v>39</v>
      </c>
    </row>
    <row r="26" spans="1:2" ht="28.7" customHeight="1" x14ac:dyDescent="0.25">
      <c r="A26" s="91" t="s">
        <v>40</v>
      </c>
      <c r="B26" s="98" t="s">
        <v>41</v>
      </c>
    </row>
    <row r="27" spans="1:2" ht="20.45" customHeight="1" x14ac:dyDescent="0.25">
      <c r="A27" s="91" t="s">
        <v>42</v>
      </c>
      <c r="B27" s="98" t="s">
        <v>43</v>
      </c>
    </row>
    <row r="28" spans="1:2" ht="8.25" customHeight="1" x14ac:dyDescent="0.25">
      <c r="A28" s="96"/>
      <c r="B28" s="99"/>
    </row>
    <row r="29" spans="1:2" ht="28.5" x14ac:dyDescent="0.25">
      <c r="A29" s="91" t="s">
        <v>44</v>
      </c>
      <c r="B29" s="98" t="s">
        <v>45</v>
      </c>
    </row>
    <row r="30" spans="1:2" ht="42.75" x14ac:dyDescent="0.25">
      <c r="A30" s="91" t="s">
        <v>46</v>
      </c>
      <c r="B30" s="98" t="s">
        <v>47</v>
      </c>
    </row>
    <row r="31" spans="1:2" ht="42.75" x14ac:dyDescent="0.25">
      <c r="A31" s="91" t="s">
        <v>48</v>
      </c>
      <c r="B31" s="98" t="s">
        <v>49</v>
      </c>
    </row>
    <row r="32" spans="1:2" ht="28.5" x14ac:dyDescent="0.25">
      <c r="A32" s="91" t="s">
        <v>50</v>
      </c>
      <c r="B32" s="98" t="s">
        <v>51</v>
      </c>
    </row>
    <row r="33" spans="1:2" ht="57" x14ac:dyDescent="0.25">
      <c r="A33" s="91" t="s">
        <v>52</v>
      </c>
      <c r="B33" s="98" t="s">
        <v>53</v>
      </c>
    </row>
    <row r="34" spans="1:2" ht="85.35" customHeight="1" x14ac:dyDescent="0.25">
      <c r="A34" s="100" t="s">
        <v>54</v>
      </c>
      <c r="B34" s="98" t="s">
        <v>55</v>
      </c>
    </row>
    <row r="35" spans="1:2" ht="81.599999999999994" customHeight="1" x14ac:dyDescent="0.25">
      <c r="A35" s="100" t="s">
        <v>56</v>
      </c>
      <c r="B35" s="98" t="s">
        <v>57</v>
      </c>
    </row>
    <row r="36" spans="1:2" ht="54" customHeight="1" x14ac:dyDescent="0.25">
      <c r="A36" s="100" t="s">
        <v>58</v>
      </c>
      <c r="B36" s="98" t="s">
        <v>59</v>
      </c>
    </row>
    <row r="37" spans="1:2" ht="8.25" customHeight="1" x14ac:dyDescent="0.25">
      <c r="A37" s="101"/>
      <c r="B37" s="99"/>
    </row>
    <row r="38" spans="1:2" ht="71.25" x14ac:dyDescent="0.25">
      <c r="A38" s="100" t="s">
        <v>60</v>
      </c>
      <c r="B38" s="98" t="s">
        <v>61</v>
      </c>
    </row>
    <row r="39" spans="1:2" ht="42.75" x14ac:dyDescent="0.25">
      <c r="A39" s="100" t="s">
        <v>62</v>
      </c>
      <c r="B39" s="98" t="s">
        <v>63</v>
      </c>
    </row>
    <row r="40" spans="1:2" ht="28.5" x14ac:dyDescent="0.25">
      <c r="A40" s="100" t="s">
        <v>64</v>
      </c>
      <c r="B40" s="98" t="s">
        <v>65</v>
      </c>
    </row>
    <row r="41" spans="1:2" ht="71.25" x14ac:dyDescent="0.25">
      <c r="A41" s="100" t="s">
        <v>66</v>
      </c>
      <c r="B41" s="98" t="s">
        <v>67</v>
      </c>
    </row>
    <row r="42" spans="1:2" ht="28.5" x14ac:dyDescent="0.25">
      <c r="A42" s="91" t="s">
        <v>68</v>
      </c>
      <c r="B42" s="98" t="s">
        <v>69</v>
      </c>
    </row>
    <row r="43" spans="1:2" ht="15" x14ac:dyDescent="0.25">
      <c r="A43" s="100"/>
      <c r="B43" s="102"/>
    </row>
    <row r="44" spans="1:2" ht="25.5" customHeight="1" x14ac:dyDescent="0.25">
      <c r="A44" s="276" t="s">
        <v>70</v>
      </c>
      <c r="B44" s="277"/>
    </row>
    <row r="45" spans="1:2" ht="15" x14ac:dyDescent="0.25">
      <c r="A45" s="89" t="s">
        <v>2</v>
      </c>
      <c r="B45" s="90" t="s">
        <v>3</v>
      </c>
    </row>
    <row r="46" spans="1:2" ht="15" x14ac:dyDescent="0.25">
      <c r="A46" s="91" t="s">
        <v>6</v>
      </c>
      <c r="B46" s="92" t="s">
        <v>7</v>
      </c>
    </row>
    <row r="47" spans="1:2" ht="103.5" x14ac:dyDescent="0.25">
      <c r="A47" s="91" t="s">
        <v>8</v>
      </c>
      <c r="B47" s="93" t="s">
        <v>9</v>
      </c>
    </row>
    <row r="48" spans="1:2" ht="15" x14ac:dyDescent="0.25">
      <c r="A48" s="91" t="s">
        <v>71</v>
      </c>
      <c r="B48" s="103" t="s">
        <v>72</v>
      </c>
    </row>
    <row r="49" spans="1:2" ht="37.5" customHeight="1" x14ac:dyDescent="0.25">
      <c r="A49" s="91" t="s">
        <v>73</v>
      </c>
      <c r="B49" s="103" t="s">
        <v>13</v>
      </c>
    </row>
    <row r="50" spans="1:2" ht="28.5" x14ac:dyDescent="0.25">
      <c r="A50" s="91" t="s">
        <v>74</v>
      </c>
      <c r="B50" s="103" t="s">
        <v>75</v>
      </c>
    </row>
    <row r="51" spans="1:2" ht="42.75" x14ac:dyDescent="0.25">
      <c r="A51" s="91" t="s">
        <v>76</v>
      </c>
      <c r="B51" s="104" t="s">
        <v>77</v>
      </c>
    </row>
    <row r="52" spans="1:2" ht="42.75" x14ac:dyDescent="0.25">
      <c r="A52" s="91" t="s">
        <v>78</v>
      </c>
      <c r="B52" s="104" t="s">
        <v>79</v>
      </c>
    </row>
    <row r="53" spans="1:2" ht="15" x14ac:dyDescent="0.25">
      <c r="A53" s="91" t="s">
        <v>80</v>
      </c>
      <c r="B53" s="104" t="s">
        <v>81</v>
      </c>
    </row>
    <row r="54" spans="1:2" ht="71.25" x14ac:dyDescent="0.25">
      <c r="A54" s="91" t="s">
        <v>82</v>
      </c>
      <c r="B54" s="104" t="s">
        <v>83</v>
      </c>
    </row>
    <row r="55" spans="1:2" ht="60" x14ac:dyDescent="0.25">
      <c r="A55" s="100" t="s">
        <v>84</v>
      </c>
      <c r="B55" s="104" t="s">
        <v>85</v>
      </c>
    </row>
    <row r="56" spans="1:2" ht="28.5" x14ac:dyDescent="0.25">
      <c r="A56" s="91" t="s">
        <v>86</v>
      </c>
      <c r="B56" s="104" t="s">
        <v>87</v>
      </c>
    </row>
    <row r="57" spans="1:2" ht="99.75" x14ac:dyDescent="0.25">
      <c r="A57" s="91" t="s">
        <v>88</v>
      </c>
      <c r="B57" s="104" t="s">
        <v>89</v>
      </c>
    </row>
    <row r="58" spans="1:2" ht="15" x14ac:dyDescent="0.25">
      <c r="A58" s="91" t="s">
        <v>90</v>
      </c>
      <c r="B58" s="104" t="s">
        <v>91</v>
      </c>
    </row>
    <row r="59" spans="1:2" ht="28.5" x14ac:dyDescent="0.25">
      <c r="A59" s="91" t="s">
        <v>92</v>
      </c>
      <c r="B59" s="104" t="s">
        <v>93</v>
      </c>
    </row>
    <row r="60" spans="1:2" ht="28.5" x14ac:dyDescent="0.25">
      <c r="A60" s="91" t="s">
        <v>94</v>
      </c>
      <c r="B60" s="104" t="s">
        <v>95</v>
      </c>
    </row>
    <row r="61" spans="1:2" ht="28.5" x14ac:dyDescent="0.25">
      <c r="A61" s="91" t="s">
        <v>96</v>
      </c>
      <c r="B61" s="104" t="s">
        <v>97</v>
      </c>
    </row>
    <row r="62" spans="1:2" ht="28.5" x14ac:dyDescent="0.25">
      <c r="A62" s="91" t="s">
        <v>98</v>
      </c>
      <c r="B62" s="104" t="s">
        <v>99</v>
      </c>
    </row>
    <row r="63" spans="1:2" ht="42.75" x14ac:dyDescent="0.25">
      <c r="A63" s="91" t="s">
        <v>100</v>
      </c>
      <c r="B63" s="104" t="s">
        <v>101</v>
      </c>
    </row>
    <row r="64" spans="1:2" ht="79.5" customHeight="1" x14ac:dyDescent="0.25">
      <c r="A64" s="91" t="s">
        <v>102</v>
      </c>
      <c r="B64" s="104" t="s">
        <v>103</v>
      </c>
    </row>
    <row r="65" spans="1:2" ht="114" x14ac:dyDescent="0.25">
      <c r="A65" s="91" t="s">
        <v>104</v>
      </c>
      <c r="B65" s="104" t="s">
        <v>105</v>
      </c>
    </row>
    <row r="66" spans="1:2" ht="28.5" x14ac:dyDescent="0.25">
      <c r="A66" s="91" t="s">
        <v>106</v>
      </c>
      <c r="B66" s="104" t="s">
        <v>107</v>
      </c>
    </row>
    <row r="67" spans="1:2" ht="171" x14ac:dyDescent="0.25">
      <c r="A67" s="91" t="s">
        <v>108</v>
      </c>
      <c r="B67" s="104" t="s">
        <v>109</v>
      </c>
    </row>
    <row r="68" spans="1:2" ht="28.5" x14ac:dyDescent="0.25">
      <c r="A68" s="91" t="s">
        <v>110</v>
      </c>
      <c r="B68" s="104" t="s">
        <v>111</v>
      </c>
    </row>
    <row r="69" spans="1:2" ht="30" x14ac:dyDescent="0.25">
      <c r="A69" s="100" t="s">
        <v>112</v>
      </c>
      <c r="B69" s="104" t="s">
        <v>113</v>
      </c>
    </row>
    <row r="70" spans="1:2" ht="25.5" customHeight="1" x14ac:dyDescent="0.25">
      <c r="A70" s="276" t="s">
        <v>114</v>
      </c>
      <c r="B70" s="277"/>
    </row>
    <row r="71" spans="1:2" ht="15" x14ac:dyDescent="0.25">
      <c r="A71" s="278" t="s">
        <v>115</v>
      </c>
      <c r="B71" s="279"/>
    </row>
    <row r="72" spans="1:2" ht="72" customHeight="1" x14ac:dyDescent="0.25">
      <c r="A72" s="272" t="s">
        <v>116</v>
      </c>
      <c r="B72" s="273"/>
    </row>
    <row r="73" spans="1:2" ht="28.5" x14ac:dyDescent="0.25">
      <c r="A73" s="91" t="s">
        <v>117</v>
      </c>
      <c r="B73" s="104" t="s">
        <v>118</v>
      </c>
    </row>
    <row r="74" spans="1:2" ht="42.75" x14ac:dyDescent="0.25">
      <c r="A74" s="100" t="s">
        <v>119</v>
      </c>
      <c r="B74" s="104"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27370-E96B-4642-AE3D-82B176DB9455}">
  <sheetPr>
    <tabColor theme="0"/>
    <pageSetUpPr fitToPage="1"/>
  </sheetPr>
  <dimension ref="A1:AO49"/>
  <sheetViews>
    <sheetView showGridLines="0" topLeftCell="F46" zoomScale="60" zoomScaleNormal="60" workbookViewId="0">
      <selection activeCell="Q47" sqref="Q47:X48"/>
    </sheetView>
  </sheetViews>
  <sheetFormatPr baseColWidth="10" defaultColWidth="10.85546875" defaultRowHeight="14.25" x14ac:dyDescent="0.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01"/>
      <c r="B1" s="304" t="s">
        <v>121</v>
      </c>
      <c r="C1" s="305"/>
      <c r="D1" s="305"/>
      <c r="E1" s="305"/>
      <c r="F1" s="305"/>
      <c r="G1" s="305"/>
      <c r="H1" s="305"/>
      <c r="I1" s="305"/>
      <c r="J1" s="305"/>
      <c r="K1" s="305"/>
      <c r="L1" s="305"/>
      <c r="M1" s="305"/>
      <c r="N1" s="305"/>
      <c r="O1" s="305"/>
      <c r="P1" s="305"/>
      <c r="Q1" s="305"/>
      <c r="R1" s="305"/>
      <c r="S1" s="305"/>
      <c r="T1" s="305"/>
      <c r="U1" s="305"/>
      <c r="V1" s="305"/>
      <c r="W1" s="305"/>
      <c r="X1" s="305"/>
      <c r="Y1" s="305"/>
      <c r="Z1" s="305"/>
      <c r="AA1" s="306"/>
      <c r="AB1" s="313" t="s">
        <v>122</v>
      </c>
      <c r="AC1" s="314"/>
      <c r="AD1" s="314"/>
      <c r="AE1" s="315"/>
    </row>
    <row r="2" spans="1:31" ht="30.75" customHeight="1" thickBot="1" x14ac:dyDescent="0.3">
      <c r="A2" s="302"/>
      <c r="B2" s="304" t="s">
        <v>123</v>
      </c>
      <c r="C2" s="305"/>
      <c r="D2" s="305"/>
      <c r="E2" s="305"/>
      <c r="F2" s="305"/>
      <c r="G2" s="305"/>
      <c r="H2" s="305"/>
      <c r="I2" s="305"/>
      <c r="J2" s="305"/>
      <c r="K2" s="305"/>
      <c r="L2" s="305"/>
      <c r="M2" s="305"/>
      <c r="N2" s="305"/>
      <c r="O2" s="305"/>
      <c r="P2" s="305"/>
      <c r="Q2" s="305"/>
      <c r="R2" s="305"/>
      <c r="S2" s="305"/>
      <c r="T2" s="305"/>
      <c r="U2" s="305"/>
      <c r="V2" s="305"/>
      <c r="W2" s="305"/>
      <c r="X2" s="305"/>
      <c r="Y2" s="305"/>
      <c r="Z2" s="305"/>
      <c r="AA2" s="306"/>
      <c r="AB2" s="313" t="s">
        <v>124</v>
      </c>
      <c r="AC2" s="314"/>
      <c r="AD2" s="314"/>
      <c r="AE2" s="315"/>
    </row>
    <row r="3" spans="1:31" ht="24" customHeight="1" thickBot="1" x14ac:dyDescent="0.3">
      <c r="A3" s="302"/>
      <c r="B3" s="307" t="s">
        <v>125</v>
      </c>
      <c r="C3" s="308"/>
      <c r="D3" s="308"/>
      <c r="E3" s="308"/>
      <c r="F3" s="308"/>
      <c r="G3" s="308"/>
      <c r="H3" s="308"/>
      <c r="I3" s="308"/>
      <c r="J3" s="308"/>
      <c r="K3" s="308"/>
      <c r="L3" s="308"/>
      <c r="M3" s="308"/>
      <c r="N3" s="308"/>
      <c r="O3" s="308"/>
      <c r="P3" s="308"/>
      <c r="Q3" s="308"/>
      <c r="R3" s="308"/>
      <c r="S3" s="308"/>
      <c r="T3" s="308"/>
      <c r="U3" s="308"/>
      <c r="V3" s="308"/>
      <c r="W3" s="308"/>
      <c r="X3" s="308"/>
      <c r="Y3" s="308"/>
      <c r="Z3" s="308"/>
      <c r="AA3" s="309"/>
      <c r="AB3" s="313" t="s">
        <v>126</v>
      </c>
      <c r="AC3" s="314"/>
      <c r="AD3" s="314"/>
      <c r="AE3" s="315"/>
    </row>
    <row r="4" spans="1:31" ht="21.75" customHeight="1" thickBot="1" x14ac:dyDescent="0.3">
      <c r="A4" s="303"/>
      <c r="B4" s="310"/>
      <c r="C4" s="311"/>
      <c r="D4" s="311"/>
      <c r="E4" s="311"/>
      <c r="F4" s="311"/>
      <c r="G4" s="311"/>
      <c r="H4" s="311"/>
      <c r="I4" s="311"/>
      <c r="J4" s="311"/>
      <c r="K4" s="311"/>
      <c r="L4" s="311"/>
      <c r="M4" s="311"/>
      <c r="N4" s="311"/>
      <c r="O4" s="311"/>
      <c r="P4" s="311"/>
      <c r="Q4" s="311"/>
      <c r="R4" s="311"/>
      <c r="S4" s="311"/>
      <c r="T4" s="311"/>
      <c r="U4" s="311"/>
      <c r="V4" s="311"/>
      <c r="W4" s="311"/>
      <c r="X4" s="311"/>
      <c r="Y4" s="311"/>
      <c r="Z4" s="311"/>
      <c r="AA4" s="312"/>
      <c r="AB4" s="316" t="s">
        <v>127</v>
      </c>
      <c r="AC4" s="317"/>
      <c r="AD4" s="317"/>
      <c r="AE4" s="318"/>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x14ac:dyDescent="0.25">
      <c r="A7" s="319" t="s">
        <v>4</v>
      </c>
      <c r="B7" s="320"/>
      <c r="C7" s="356" t="s">
        <v>150</v>
      </c>
      <c r="D7" s="319" t="s">
        <v>6</v>
      </c>
      <c r="E7" s="325"/>
      <c r="F7" s="325"/>
      <c r="G7" s="325"/>
      <c r="H7" s="320"/>
      <c r="I7" s="350">
        <v>45637</v>
      </c>
      <c r="J7" s="351"/>
      <c r="K7" s="319" t="s">
        <v>8</v>
      </c>
      <c r="L7" s="320"/>
      <c r="M7" s="342" t="s">
        <v>129</v>
      </c>
      <c r="N7" s="343"/>
      <c r="O7" s="328"/>
      <c r="P7" s="329"/>
      <c r="Q7" s="20"/>
      <c r="R7" s="20"/>
      <c r="S7" s="20"/>
      <c r="T7" s="20"/>
      <c r="U7" s="20"/>
      <c r="V7" s="20"/>
      <c r="W7" s="20"/>
      <c r="X7" s="20"/>
      <c r="Y7" s="20"/>
      <c r="Z7" s="21"/>
      <c r="AA7" s="20"/>
      <c r="AB7" s="20"/>
      <c r="AD7" s="22"/>
      <c r="AE7" s="23"/>
    </row>
    <row r="8" spans="1:31" ht="15" customHeight="1" x14ac:dyDescent="0.25">
      <c r="A8" s="321"/>
      <c r="B8" s="322"/>
      <c r="C8" s="357"/>
      <c r="D8" s="321"/>
      <c r="E8" s="326"/>
      <c r="F8" s="326"/>
      <c r="G8" s="326"/>
      <c r="H8" s="322"/>
      <c r="I8" s="352"/>
      <c r="J8" s="353"/>
      <c r="K8" s="321"/>
      <c r="L8" s="322"/>
      <c r="M8" s="359" t="s">
        <v>130</v>
      </c>
      <c r="N8" s="360"/>
      <c r="O8" s="344"/>
      <c r="P8" s="345"/>
      <c r="Q8" s="20"/>
      <c r="R8" s="20"/>
      <c r="S8" s="20"/>
      <c r="T8" s="20"/>
      <c r="U8" s="20"/>
      <c r="V8" s="20"/>
      <c r="W8" s="20"/>
      <c r="X8" s="20"/>
      <c r="Y8" s="20"/>
      <c r="Z8" s="21"/>
      <c r="AA8" s="20"/>
      <c r="AB8" s="20"/>
      <c r="AD8" s="22"/>
      <c r="AE8" s="23"/>
    </row>
    <row r="9" spans="1:31" ht="15.75" customHeight="1" thickBot="1" x14ac:dyDescent="0.3">
      <c r="A9" s="323"/>
      <c r="B9" s="324"/>
      <c r="C9" s="358"/>
      <c r="D9" s="323"/>
      <c r="E9" s="327"/>
      <c r="F9" s="327"/>
      <c r="G9" s="327"/>
      <c r="H9" s="324"/>
      <c r="I9" s="354"/>
      <c r="J9" s="355"/>
      <c r="K9" s="323"/>
      <c r="L9" s="324"/>
      <c r="M9" s="346" t="s">
        <v>131</v>
      </c>
      <c r="N9" s="347"/>
      <c r="O9" s="348" t="s">
        <v>132</v>
      </c>
      <c r="P9" s="349"/>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319" t="s">
        <v>10</v>
      </c>
      <c r="B11" s="320"/>
      <c r="C11" s="330" t="s">
        <v>133</v>
      </c>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2"/>
    </row>
    <row r="12" spans="1:31" ht="15" customHeight="1" x14ac:dyDescent="0.25">
      <c r="A12" s="321"/>
      <c r="B12" s="322"/>
      <c r="C12" s="333"/>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5"/>
    </row>
    <row r="13" spans="1:31" ht="15" customHeight="1" thickBot="1" x14ac:dyDescent="0.3">
      <c r="A13" s="323"/>
      <c r="B13" s="324"/>
      <c r="C13" s="336"/>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c r="AB13" s="337"/>
      <c r="AC13" s="337"/>
      <c r="AD13" s="337"/>
      <c r="AE13" s="338"/>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 customHeight="1" thickBot="1" x14ac:dyDescent="0.3">
      <c r="A15" s="299" t="s">
        <v>12</v>
      </c>
      <c r="B15" s="300"/>
      <c r="C15" s="339" t="s">
        <v>134</v>
      </c>
      <c r="D15" s="340"/>
      <c r="E15" s="340"/>
      <c r="F15" s="340"/>
      <c r="G15" s="340"/>
      <c r="H15" s="340"/>
      <c r="I15" s="340"/>
      <c r="J15" s="340"/>
      <c r="K15" s="341"/>
      <c r="L15" s="290" t="s">
        <v>14</v>
      </c>
      <c r="M15" s="291"/>
      <c r="N15" s="291"/>
      <c r="O15" s="291"/>
      <c r="P15" s="291"/>
      <c r="Q15" s="292"/>
      <c r="R15" s="293" t="s">
        <v>135</v>
      </c>
      <c r="S15" s="294"/>
      <c r="T15" s="294"/>
      <c r="U15" s="294"/>
      <c r="V15" s="294"/>
      <c r="W15" s="294"/>
      <c r="X15" s="295"/>
      <c r="Y15" s="290" t="s">
        <v>15</v>
      </c>
      <c r="Z15" s="292"/>
      <c r="AA15" s="280" t="s">
        <v>214</v>
      </c>
      <c r="AB15" s="281"/>
      <c r="AC15" s="281"/>
      <c r="AD15" s="281"/>
      <c r="AE15" s="282"/>
    </row>
    <row r="16" spans="1:31" ht="9" customHeight="1" thickBot="1" x14ac:dyDescent="0.3">
      <c r="A16" s="24"/>
      <c r="B16" s="20"/>
      <c r="C16" s="297"/>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D16" s="22"/>
      <c r="AE16" s="23"/>
    </row>
    <row r="17" spans="1:33" s="40" customFormat="1" ht="37.5" customHeight="1" thickBot="1" x14ac:dyDescent="0.3">
      <c r="A17" s="299" t="s">
        <v>17</v>
      </c>
      <c r="B17" s="300"/>
      <c r="C17" s="280" t="s">
        <v>215</v>
      </c>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2"/>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290" t="s">
        <v>138</v>
      </c>
      <c r="B19" s="291"/>
      <c r="C19" s="291"/>
      <c r="D19" s="291"/>
      <c r="E19" s="291"/>
      <c r="F19" s="291"/>
      <c r="G19" s="291"/>
      <c r="H19" s="291"/>
      <c r="I19" s="291"/>
      <c r="J19" s="291"/>
      <c r="K19" s="291"/>
      <c r="L19" s="291"/>
      <c r="M19" s="291"/>
      <c r="N19" s="291"/>
      <c r="O19" s="291"/>
      <c r="P19" s="291"/>
      <c r="Q19" s="291"/>
      <c r="R19" s="291"/>
      <c r="S19" s="291"/>
      <c r="T19" s="291"/>
      <c r="U19" s="291"/>
      <c r="V19" s="291"/>
      <c r="W19" s="291"/>
      <c r="X19" s="291"/>
      <c r="Y19" s="291"/>
      <c r="Z19" s="291"/>
      <c r="AA19" s="291"/>
      <c r="AB19" s="291"/>
      <c r="AC19" s="291"/>
      <c r="AD19" s="291"/>
      <c r="AE19" s="292"/>
      <c r="AF19" s="44"/>
    </row>
    <row r="20" spans="1:33" ht="32.1" customHeight="1" thickBot="1" x14ac:dyDescent="0.3">
      <c r="A20" s="45" t="s">
        <v>19</v>
      </c>
      <c r="B20" s="287" t="s">
        <v>139</v>
      </c>
      <c r="C20" s="288"/>
      <c r="D20" s="288"/>
      <c r="E20" s="288"/>
      <c r="F20" s="288"/>
      <c r="G20" s="288"/>
      <c r="H20" s="288"/>
      <c r="I20" s="288"/>
      <c r="J20" s="288"/>
      <c r="K20" s="288"/>
      <c r="L20" s="288"/>
      <c r="M20" s="288"/>
      <c r="N20" s="288"/>
      <c r="O20" s="289"/>
      <c r="P20" s="290" t="s">
        <v>140</v>
      </c>
      <c r="Q20" s="291"/>
      <c r="R20" s="291"/>
      <c r="S20" s="291"/>
      <c r="T20" s="291"/>
      <c r="U20" s="291"/>
      <c r="V20" s="291"/>
      <c r="W20" s="291"/>
      <c r="X20" s="291"/>
      <c r="Y20" s="291"/>
      <c r="Z20" s="291"/>
      <c r="AA20" s="291"/>
      <c r="AB20" s="291"/>
      <c r="AC20" s="291"/>
      <c r="AD20" s="291"/>
      <c r="AE20" s="292"/>
      <c r="AF20" s="44"/>
    </row>
    <row r="21" spans="1:33" ht="32.1" customHeight="1" thickBot="1" x14ac:dyDescent="0.3">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6" t="s">
        <v>141</v>
      </c>
      <c r="R21" s="47" t="s">
        <v>142</v>
      </c>
      <c r="S21" s="47" t="s">
        <v>143</v>
      </c>
      <c r="T21" s="47" t="s">
        <v>144</v>
      </c>
      <c r="U21" s="47" t="s">
        <v>145</v>
      </c>
      <c r="V21" s="47" t="s">
        <v>146</v>
      </c>
      <c r="W21" s="47" t="s">
        <v>128</v>
      </c>
      <c r="X21" s="47" t="s">
        <v>147</v>
      </c>
      <c r="Y21" s="47" t="s">
        <v>148</v>
      </c>
      <c r="Z21" s="47" t="s">
        <v>149</v>
      </c>
      <c r="AA21" s="47" t="s">
        <v>150</v>
      </c>
      <c r="AB21" s="47" t="s">
        <v>151</v>
      </c>
      <c r="AC21" s="47" t="s">
        <v>102</v>
      </c>
      <c r="AD21" s="47" t="s">
        <v>152</v>
      </c>
      <c r="AE21" s="48" t="s">
        <v>153</v>
      </c>
      <c r="AF21" s="50"/>
    </row>
    <row r="22" spans="1:33" ht="32.1" customHeight="1" x14ac:dyDescent="0.25">
      <c r="A22" s="51" t="s">
        <v>31</v>
      </c>
      <c r="B22" s="52"/>
      <c r="C22" s="53"/>
      <c r="D22" s="53"/>
      <c r="E22" s="53"/>
      <c r="F22" s="53"/>
      <c r="G22" s="53"/>
      <c r="H22" s="53"/>
      <c r="I22" s="53"/>
      <c r="J22" s="53"/>
      <c r="K22" s="53"/>
      <c r="L22" s="53"/>
      <c r="M22" s="53"/>
      <c r="N22" s="53">
        <f>SUM(B22:M22)</f>
        <v>0</v>
      </c>
      <c r="O22" s="54"/>
      <c r="P22" s="51" t="s">
        <v>27</v>
      </c>
      <c r="Q22" s="55"/>
      <c r="R22" s="56"/>
      <c r="S22" s="56"/>
      <c r="T22" s="56"/>
      <c r="U22" s="56"/>
      <c r="V22" s="56"/>
      <c r="W22" s="56"/>
      <c r="X22" s="238">
        <v>615200000</v>
      </c>
      <c r="Y22" s="238">
        <v>0</v>
      </c>
      <c r="Z22" s="238">
        <v>0</v>
      </c>
      <c r="AA22" s="238">
        <v>0</v>
      </c>
      <c r="AB22" s="238"/>
      <c r="AC22" s="239">
        <v>615200000</v>
      </c>
      <c r="AD22" s="106"/>
      <c r="AE22" s="154"/>
      <c r="AF22" s="50"/>
    </row>
    <row r="23" spans="1:33" ht="32.1" customHeight="1" x14ac:dyDescent="0.25">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58"/>
      <c r="R23" s="59"/>
      <c r="S23" s="59"/>
      <c r="T23" s="59"/>
      <c r="U23" s="59"/>
      <c r="V23" s="59"/>
      <c r="W23" s="59">
        <v>0</v>
      </c>
      <c r="X23" s="238">
        <v>450586000</v>
      </c>
      <c r="Y23" s="238">
        <v>138914500</v>
      </c>
      <c r="Z23" s="238">
        <v>-33997869</v>
      </c>
      <c r="AA23" s="238">
        <v>-30462067</v>
      </c>
      <c r="AB23" s="238"/>
      <c r="AC23" s="638">
        <v>525040564</v>
      </c>
      <c r="AD23" s="237">
        <v>0.8534469505851755</v>
      </c>
      <c r="AE23" s="207">
        <v>0.8534469505851755</v>
      </c>
      <c r="AF23" s="50"/>
    </row>
    <row r="24" spans="1:33" ht="32.1" customHeight="1" x14ac:dyDescent="0.25">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58"/>
      <c r="R24" s="59"/>
      <c r="S24" s="59"/>
      <c r="T24" s="59"/>
      <c r="U24" s="59"/>
      <c r="V24" s="59"/>
      <c r="W24" s="59"/>
      <c r="X24" s="238">
        <v>0</v>
      </c>
      <c r="Y24" s="238">
        <v>114860000</v>
      </c>
      <c r="Z24" s="238">
        <v>125085000</v>
      </c>
      <c r="AA24" s="238">
        <v>125085000</v>
      </c>
      <c r="AB24" s="238">
        <v>250170000</v>
      </c>
      <c r="AC24" s="238">
        <v>615200000</v>
      </c>
      <c r="AD24" s="59"/>
      <c r="AE24" s="62"/>
      <c r="AF24" s="50"/>
    </row>
    <row r="25" spans="1:33" ht="32.1" customHeight="1" thickBot="1" x14ac:dyDescent="0.3">
      <c r="A25" s="63" t="s">
        <v>25</v>
      </c>
      <c r="B25" s="64"/>
      <c r="C25" s="65"/>
      <c r="D25" s="65"/>
      <c r="E25" s="65"/>
      <c r="F25" s="65"/>
      <c r="G25" s="65"/>
      <c r="H25" s="65"/>
      <c r="I25" s="65"/>
      <c r="J25" s="65"/>
      <c r="K25" s="65"/>
      <c r="L25" s="65"/>
      <c r="M25" s="65"/>
      <c r="N25" s="65">
        <f>SUM(B25:M25)</f>
        <v>0</v>
      </c>
      <c r="O25" s="66" t="str">
        <f>IFERROR(N25/(SUMIF(B25:M25,"&gt;0",B24:M24))," ")</f>
        <v xml:space="preserve"> </v>
      </c>
      <c r="P25" s="63" t="s">
        <v>25</v>
      </c>
      <c r="Q25" s="64"/>
      <c r="R25" s="65"/>
      <c r="S25" s="65"/>
      <c r="T25" s="65"/>
      <c r="U25" s="65"/>
      <c r="V25" s="65"/>
      <c r="W25" s="65"/>
      <c r="X25" s="65"/>
      <c r="Y25" s="65">
        <v>33934131</v>
      </c>
      <c r="Z25" s="65">
        <v>104563433</v>
      </c>
      <c r="AA25" s="65">
        <v>125538200</v>
      </c>
      <c r="AB25" s="65"/>
      <c r="AC25" s="238">
        <v>264035764</v>
      </c>
      <c r="AD25" s="235">
        <v>0.42918687256176852</v>
      </c>
      <c r="AE25" s="236">
        <v>0.42918687256176852</v>
      </c>
      <c r="AF25" s="50"/>
    </row>
    <row r="26" spans="1:33" s="67" customFormat="1" ht="16.5" customHeight="1" thickBot="1" x14ac:dyDescent="0.25"/>
    <row r="27" spans="1:33" ht="33.950000000000003" customHeight="1" x14ac:dyDescent="0.25">
      <c r="A27" s="361" t="s">
        <v>154</v>
      </c>
      <c r="B27" s="362"/>
      <c r="C27" s="362"/>
      <c r="D27" s="362"/>
      <c r="E27" s="362"/>
      <c r="F27" s="362"/>
      <c r="G27" s="362"/>
      <c r="H27" s="362"/>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3"/>
    </row>
    <row r="28" spans="1:33" ht="15" customHeight="1" x14ac:dyDescent="0.25">
      <c r="A28" s="298" t="s">
        <v>34</v>
      </c>
      <c r="B28" s="283" t="s">
        <v>36</v>
      </c>
      <c r="C28" s="283"/>
      <c r="D28" s="283" t="s">
        <v>155</v>
      </c>
      <c r="E28" s="283"/>
      <c r="F28" s="283"/>
      <c r="G28" s="283"/>
      <c r="H28" s="283"/>
      <c r="I28" s="283"/>
      <c r="J28" s="283"/>
      <c r="K28" s="283"/>
      <c r="L28" s="283"/>
      <c r="M28" s="283"/>
      <c r="N28" s="283"/>
      <c r="O28" s="283"/>
      <c r="P28" s="283" t="s">
        <v>102</v>
      </c>
      <c r="Q28" s="283" t="s">
        <v>156</v>
      </c>
      <c r="R28" s="283"/>
      <c r="S28" s="283"/>
      <c r="T28" s="283"/>
      <c r="U28" s="283"/>
      <c r="V28" s="283"/>
      <c r="W28" s="283"/>
      <c r="X28" s="283"/>
      <c r="Y28" s="283" t="s">
        <v>157</v>
      </c>
      <c r="Z28" s="283"/>
      <c r="AA28" s="283"/>
      <c r="AB28" s="283"/>
      <c r="AC28" s="283"/>
      <c r="AD28" s="283"/>
      <c r="AE28" s="284"/>
    </row>
    <row r="29" spans="1:33" ht="27" customHeight="1" x14ac:dyDescent="0.25">
      <c r="A29" s="298"/>
      <c r="B29" s="283"/>
      <c r="C29" s="283"/>
      <c r="D29" s="68" t="s">
        <v>141</v>
      </c>
      <c r="E29" s="68" t="s">
        <v>142</v>
      </c>
      <c r="F29" s="68" t="s">
        <v>143</v>
      </c>
      <c r="G29" s="68" t="s">
        <v>144</v>
      </c>
      <c r="H29" s="68" t="s">
        <v>145</v>
      </c>
      <c r="I29" s="68" t="s">
        <v>146</v>
      </c>
      <c r="J29" s="68" t="s">
        <v>128</v>
      </c>
      <c r="K29" s="68" t="s">
        <v>147</v>
      </c>
      <c r="L29" s="68" t="s">
        <v>148</v>
      </c>
      <c r="M29" s="68" t="s">
        <v>149</v>
      </c>
      <c r="N29" s="68" t="s">
        <v>150</v>
      </c>
      <c r="O29" s="68" t="s">
        <v>151</v>
      </c>
      <c r="P29" s="283"/>
      <c r="Q29" s="283"/>
      <c r="R29" s="283"/>
      <c r="S29" s="283"/>
      <c r="T29" s="283"/>
      <c r="U29" s="283"/>
      <c r="V29" s="283"/>
      <c r="W29" s="283"/>
      <c r="X29" s="283"/>
      <c r="Y29" s="283"/>
      <c r="Z29" s="283"/>
      <c r="AA29" s="283"/>
      <c r="AB29" s="283"/>
      <c r="AC29" s="283"/>
      <c r="AD29" s="283"/>
      <c r="AE29" s="284"/>
    </row>
    <row r="30" spans="1:33" ht="111.95" customHeight="1" thickBot="1" x14ac:dyDescent="0.3">
      <c r="A30" s="106"/>
      <c r="B30" s="296"/>
      <c r="C30" s="296"/>
      <c r="D30" s="16"/>
      <c r="E30" s="16"/>
      <c r="F30" s="16"/>
      <c r="G30" s="16"/>
      <c r="H30" s="16"/>
      <c r="I30" s="16"/>
      <c r="J30" s="16"/>
      <c r="K30" s="16"/>
      <c r="L30" s="16"/>
      <c r="M30" s="16"/>
      <c r="N30" s="16"/>
      <c r="O30" s="16"/>
      <c r="P30" s="69">
        <f>SUM(D30:O30)</f>
        <v>0</v>
      </c>
      <c r="Q30" s="285"/>
      <c r="R30" s="285"/>
      <c r="S30" s="285"/>
      <c r="T30" s="285"/>
      <c r="U30" s="285"/>
      <c r="V30" s="285"/>
      <c r="W30" s="285"/>
      <c r="X30" s="285"/>
      <c r="Y30" s="285"/>
      <c r="Z30" s="285"/>
      <c r="AA30" s="285"/>
      <c r="AB30" s="285"/>
      <c r="AC30" s="285"/>
      <c r="AD30" s="285"/>
      <c r="AE30" s="286"/>
      <c r="AF30" s="136"/>
      <c r="AG30" s="136"/>
    </row>
    <row r="31" spans="1:33" ht="12" customHeight="1" thickBot="1" x14ac:dyDescent="0.3">
      <c r="A31" s="70"/>
      <c r="B31" s="71"/>
      <c r="C31" s="71"/>
      <c r="D31" s="27"/>
      <c r="E31" s="27"/>
      <c r="F31" s="27"/>
      <c r="G31" s="27"/>
      <c r="H31" s="27"/>
      <c r="I31" s="27"/>
      <c r="J31" s="27"/>
      <c r="K31" s="27"/>
      <c r="L31" s="27"/>
      <c r="M31" s="27"/>
      <c r="N31" s="27"/>
      <c r="O31" s="27"/>
      <c r="P31" s="72"/>
      <c r="Q31" s="137"/>
      <c r="R31" s="137"/>
      <c r="S31" s="137"/>
      <c r="T31" s="137"/>
      <c r="U31" s="137"/>
      <c r="V31" s="137"/>
      <c r="W31" s="137"/>
      <c r="X31" s="137"/>
      <c r="Y31" s="137"/>
      <c r="Z31" s="137"/>
      <c r="AA31" s="137"/>
      <c r="AB31" s="137"/>
      <c r="AC31" s="137"/>
      <c r="AD31" s="137"/>
      <c r="AE31" s="138"/>
      <c r="AF31" s="136"/>
      <c r="AG31" s="136"/>
    </row>
    <row r="32" spans="1:33" ht="45" customHeight="1" x14ac:dyDescent="0.25">
      <c r="A32" s="330" t="s">
        <v>158</v>
      </c>
      <c r="B32" s="331"/>
      <c r="C32" s="331"/>
      <c r="D32" s="331"/>
      <c r="E32" s="331"/>
      <c r="F32" s="331"/>
      <c r="G32" s="331"/>
      <c r="H32" s="331"/>
      <c r="I32" s="331"/>
      <c r="J32" s="331"/>
      <c r="K32" s="331"/>
      <c r="L32" s="331"/>
      <c r="M32" s="331"/>
      <c r="N32" s="331"/>
      <c r="O32" s="331"/>
      <c r="P32" s="331"/>
      <c r="Q32" s="331"/>
      <c r="R32" s="331"/>
      <c r="S32" s="331"/>
      <c r="T32" s="331"/>
      <c r="U32" s="331"/>
      <c r="V32" s="331"/>
      <c r="W32" s="331"/>
      <c r="X32" s="331"/>
      <c r="Y32" s="331"/>
      <c r="Z32" s="331"/>
      <c r="AA32" s="331"/>
      <c r="AB32" s="331"/>
      <c r="AC32" s="331"/>
      <c r="AD32" s="331"/>
      <c r="AE32" s="332"/>
      <c r="AF32" s="136"/>
      <c r="AG32" s="136"/>
    </row>
    <row r="33" spans="1:41" ht="23.1" customHeight="1" x14ac:dyDescent="0.25">
      <c r="A33" s="298" t="s">
        <v>44</v>
      </c>
      <c r="B33" s="283" t="s">
        <v>46</v>
      </c>
      <c r="C33" s="283" t="s">
        <v>36</v>
      </c>
      <c r="D33" s="283" t="s">
        <v>159</v>
      </c>
      <c r="E33" s="283"/>
      <c r="F33" s="283"/>
      <c r="G33" s="283"/>
      <c r="H33" s="283"/>
      <c r="I33" s="283"/>
      <c r="J33" s="283"/>
      <c r="K33" s="283"/>
      <c r="L33" s="283"/>
      <c r="M33" s="283"/>
      <c r="N33" s="283"/>
      <c r="O33" s="283"/>
      <c r="P33" s="283"/>
      <c r="Q33" s="283" t="s">
        <v>160</v>
      </c>
      <c r="R33" s="283"/>
      <c r="S33" s="283"/>
      <c r="T33" s="283"/>
      <c r="U33" s="283"/>
      <c r="V33" s="283"/>
      <c r="W33" s="283"/>
      <c r="X33" s="283"/>
      <c r="Y33" s="283"/>
      <c r="Z33" s="283"/>
      <c r="AA33" s="283"/>
      <c r="AB33" s="283"/>
      <c r="AC33" s="283"/>
      <c r="AD33" s="283"/>
      <c r="AE33" s="284"/>
      <c r="AF33" s="136"/>
      <c r="AG33" s="139"/>
      <c r="AH33" s="73"/>
      <c r="AI33" s="73"/>
      <c r="AJ33" s="73"/>
      <c r="AK33" s="73"/>
      <c r="AL33" s="73"/>
      <c r="AM33" s="73"/>
      <c r="AN33" s="73"/>
      <c r="AO33" s="73"/>
    </row>
    <row r="34" spans="1:41" ht="27" customHeight="1" x14ac:dyDescent="0.25">
      <c r="A34" s="298"/>
      <c r="B34" s="283"/>
      <c r="C34" s="367"/>
      <c r="D34" s="68" t="s">
        <v>141</v>
      </c>
      <c r="E34" s="68" t="s">
        <v>142</v>
      </c>
      <c r="F34" s="68" t="s">
        <v>143</v>
      </c>
      <c r="G34" s="68" t="s">
        <v>144</v>
      </c>
      <c r="H34" s="68" t="s">
        <v>145</v>
      </c>
      <c r="I34" s="68" t="s">
        <v>146</v>
      </c>
      <c r="J34" s="68" t="s">
        <v>128</v>
      </c>
      <c r="K34" s="68" t="s">
        <v>147</v>
      </c>
      <c r="L34" s="68" t="s">
        <v>148</v>
      </c>
      <c r="M34" s="68" t="s">
        <v>149</v>
      </c>
      <c r="N34" s="68" t="s">
        <v>150</v>
      </c>
      <c r="O34" s="68" t="s">
        <v>151</v>
      </c>
      <c r="P34" s="68" t="s">
        <v>102</v>
      </c>
      <c r="Q34" s="364" t="s">
        <v>52</v>
      </c>
      <c r="R34" s="365"/>
      <c r="S34" s="365"/>
      <c r="T34" s="366"/>
      <c r="U34" s="283" t="s">
        <v>54</v>
      </c>
      <c r="V34" s="283"/>
      <c r="W34" s="283"/>
      <c r="X34" s="283"/>
      <c r="Y34" s="283" t="s">
        <v>56</v>
      </c>
      <c r="Z34" s="283"/>
      <c r="AA34" s="283"/>
      <c r="AB34" s="283"/>
      <c r="AC34" s="283" t="s">
        <v>58</v>
      </c>
      <c r="AD34" s="283"/>
      <c r="AE34" s="284"/>
      <c r="AF34" s="136"/>
      <c r="AG34" s="139"/>
      <c r="AH34" s="73"/>
      <c r="AI34" s="73"/>
      <c r="AJ34" s="73"/>
      <c r="AK34" s="73"/>
      <c r="AL34" s="73"/>
      <c r="AM34" s="73"/>
      <c r="AN34" s="73"/>
      <c r="AO34" s="73"/>
    </row>
    <row r="35" spans="1:41" ht="144" customHeight="1" x14ac:dyDescent="0.25">
      <c r="A35" s="368" t="s">
        <v>215</v>
      </c>
      <c r="B35" s="540">
        <f>SUM(B41:B48)</f>
        <v>0.1</v>
      </c>
      <c r="C35" s="75" t="s">
        <v>48</v>
      </c>
      <c r="D35" s="74"/>
      <c r="E35" s="74"/>
      <c r="F35" s="74"/>
      <c r="G35" s="74"/>
      <c r="H35" s="74"/>
      <c r="I35" s="74"/>
      <c r="J35" s="74">
        <v>4</v>
      </c>
      <c r="K35" s="74">
        <v>0</v>
      </c>
      <c r="L35" s="74">
        <v>4</v>
      </c>
      <c r="M35" s="74">
        <v>4</v>
      </c>
      <c r="N35" s="74">
        <v>4</v>
      </c>
      <c r="O35" s="74">
        <v>4</v>
      </c>
      <c r="P35" s="214">
        <f>MAX(J35:O35)</f>
        <v>4</v>
      </c>
      <c r="Q35" s="541" t="s">
        <v>679</v>
      </c>
      <c r="R35" s="542"/>
      <c r="S35" s="542"/>
      <c r="T35" s="543"/>
      <c r="U35" s="474" t="s">
        <v>680</v>
      </c>
      <c r="V35" s="475"/>
      <c r="W35" s="475"/>
      <c r="X35" s="476"/>
      <c r="Y35" s="536" t="s">
        <v>187</v>
      </c>
      <c r="Z35" s="536"/>
      <c r="AA35" s="536"/>
      <c r="AB35" s="536"/>
      <c r="AC35" s="536" t="s">
        <v>216</v>
      </c>
      <c r="AD35" s="536"/>
      <c r="AE35" s="537"/>
      <c r="AF35" s="136"/>
      <c r="AG35" s="139"/>
      <c r="AH35" s="73"/>
      <c r="AI35" s="73"/>
      <c r="AJ35" s="73"/>
      <c r="AK35" s="73"/>
      <c r="AL35" s="73"/>
      <c r="AM35" s="73"/>
      <c r="AN35" s="73"/>
      <c r="AO35" s="73"/>
    </row>
    <row r="36" spans="1:41" ht="144" customHeight="1" thickBot="1" x14ac:dyDescent="0.3">
      <c r="A36" s="369"/>
      <c r="B36" s="473"/>
      <c r="C36" s="76" t="s">
        <v>50</v>
      </c>
      <c r="D36" s="140"/>
      <c r="E36" s="140"/>
      <c r="F36" s="140"/>
      <c r="G36" s="77"/>
      <c r="H36" s="77"/>
      <c r="I36" s="77"/>
      <c r="J36" s="208">
        <v>4</v>
      </c>
      <c r="K36" s="208">
        <v>0</v>
      </c>
      <c r="L36" s="208">
        <v>4</v>
      </c>
      <c r="M36" s="208">
        <v>4</v>
      </c>
      <c r="N36" s="208">
        <v>4</v>
      </c>
      <c r="O36" s="215"/>
      <c r="P36" s="216">
        <f>MAX(J36:O36)</f>
        <v>4</v>
      </c>
      <c r="Q36" s="544"/>
      <c r="R36" s="545"/>
      <c r="S36" s="545"/>
      <c r="T36" s="546"/>
      <c r="U36" s="512"/>
      <c r="V36" s="513"/>
      <c r="W36" s="513"/>
      <c r="X36" s="514"/>
      <c r="Y36" s="538"/>
      <c r="Z36" s="538"/>
      <c r="AA36" s="538"/>
      <c r="AB36" s="538"/>
      <c r="AC36" s="538"/>
      <c r="AD36" s="538"/>
      <c r="AE36" s="539"/>
      <c r="AF36" s="136"/>
      <c r="AG36" s="139"/>
      <c r="AH36" s="73"/>
      <c r="AI36" s="73"/>
      <c r="AJ36" s="73"/>
      <c r="AK36" s="73"/>
      <c r="AL36" s="73"/>
      <c r="AM36" s="73"/>
      <c r="AN36" s="73"/>
      <c r="AO36" s="73"/>
    </row>
    <row r="37" spans="1:41" s="67" customFormat="1" ht="17.25" customHeight="1" thickBot="1" x14ac:dyDescent="0.25">
      <c r="A37" s="219"/>
      <c r="B37" s="219"/>
      <c r="C37" s="219"/>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row>
    <row r="38" spans="1:41" ht="45" customHeight="1" thickBot="1" x14ac:dyDescent="0.3">
      <c r="A38" s="330" t="s">
        <v>162</v>
      </c>
      <c r="B38" s="331"/>
      <c r="C38" s="331"/>
      <c r="D38" s="331"/>
      <c r="E38" s="331"/>
      <c r="F38" s="331"/>
      <c r="G38" s="331"/>
      <c r="H38" s="331"/>
      <c r="I38" s="331"/>
      <c r="J38" s="331"/>
      <c r="K38" s="331"/>
      <c r="L38" s="331"/>
      <c r="M38" s="331"/>
      <c r="N38" s="331"/>
      <c r="O38" s="331"/>
      <c r="P38" s="331"/>
      <c r="Q38" s="331"/>
      <c r="R38" s="331"/>
      <c r="S38" s="331"/>
      <c r="T38" s="331"/>
      <c r="U38" s="331"/>
      <c r="V38" s="331"/>
      <c r="W38" s="331"/>
      <c r="X38" s="331"/>
      <c r="Y38" s="331"/>
      <c r="Z38" s="331"/>
      <c r="AA38" s="331"/>
      <c r="AB38" s="331"/>
      <c r="AC38" s="331"/>
      <c r="AD38" s="331"/>
      <c r="AE38" s="332"/>
      <c r="AG38" s="73"/>
      <c r="AH38" s="73"/>
      <c r="AI38" s="73"/>
      <c r="AJ38" s="73"/>
      <c r="AK38" s="73"/>
      <c r="AL38" s="73"/>
      <c r="AM38" s="73"/>
      <c r="AN38" s="73"/>
      <c r="AO38" s="73"/>
    </row>
    <row r="39" spans="1:41" ht="26.1" customHeight="1" x14ac:dyDescent="0.25">
      <c r="A39" s="372" t="s">
        <v>60</v>
      </c>
      <c r="B39" s="373" t="s">
        <v>163</v>
      </c>
      <c r="C39" s="377" t="s">
        <v>164</v>
      </c>
      <c r="D39" s="379" t="s">
        <v>165</v>
      </c>
      <c r="E39" s="380"/>
      <c r="F39" s="380"/>
      <c r="G39" s="380"/>
      <c r="H39" s="380"/>
      <c r="I39" s="380"/>
      <c r="J39" s="380"/>
      <c r="K39" s="380"/>
      <c r="L39" s="380"/>
      <c r="M39" s="380"/>
      <c r="N39" s="380"/>
      <c r="O39" s="380"/>
      <c r="P39" s="381"/>
      <c r="Q39" s="373" t="s">
        <v>166</v>
      </c>
      <c r="R39" s="373"/>
      <c r="S39" s="373"/>
      <c r="T39" s="373"/>
      <c r="U39" s="373"/>
      <c r="V39" s="373"/>
      <c r="W39" s="373"/>
      <c r="X39" s="373"/>
      <c r="Y39" s="373"/>
      <c r="Z39" s="373"/>
      <c r="AA39" s="373"/>
      <c r="AB39" s="373"/>
      <c r="AC39" s="373"/>
      <c r="AD39" s="373"/>
      <c r="AE39" s="392"/>
      <c r="AG39" s="73"/>
      <c r="AH39" s="73"/>
      <c r="AI39" s="73"/>
      <c r="AJ39" s="73"/>
      <c r="AK39" s="73"/>
      <c r="AL39" s="73"/>
      <c r="AM39" s="73"/>
      <c r="AN39" s="73"/>
      <c r="AO39" s="73"/>
    </row>
    <row r="40" spans="1:41" ht="26.1" customHeight="1" x14ac:dyDescent="0.25">
      <c r="A40" s="298"/>
      <c r="B40" s="283"/>
      <c r="C40" s="378"/>
      <c r="D40" s="68" t="s">
        <v>167</v>
      </c>
      <c r="E40" s="68" t="s">
        <v>168</v>
      </c>
      <c r="F40" s="68" t="s">
        <v>169</v>
      </c>
      <c r="G40" s="68" t="s">
        <v>170</v>
      </c>
      <c r="H40" s="68" t="s">
        <v>171</v>
      </c>
      <c r="I40" s="68" t="s">
        <v>172</v>
      </c>
      <c r="J40" s="68" t="s">
        <v>173</v>
      </c>
      <c r="K40" s="68" t="s">
        <v>174</v>
      </c>
      <c r="L40" s="68" t="s">
        <v>175</v>
      </c>
      <c r="M40" s="68" t="s">
        <v>176</v>
      </c>
      <c r="N40" s="68" t="s">
        <v>177</v>
      </c>
      <c r="O40" s="68" t="s">
        <v>178</v>
      </c>
      <c r="P40" s="68" t="s">
        <v>179</v>
      </c>
      <c r="Q40" s="364" t="s">
        <v>180</v>
      </c>
      <c r="R40" s="365"/>
      <c r="S40" s="365"/>
      <c r="T40" s="365"/>
      <c r="U40" s="365"/>
      <c r="V40" s="365"/>
      <c r="W40" s="365"/>
      <c r="X40" s="366"/>
      <c r="Y40" s="364" t="s">
        <v>68</v>
      </c>
      <c r="Z40" s="365"/>
      <c r="AA40" s="365"/>
      <c r="AB40" s="365"/>
      <c r="AC40" s="365"/>
      <c r="AD40" s="365"/>
      <c r="AE40" s="404"/>
      <c r="AG40" s="79"/>
      <c r="AH40" s="79"/>
      <c r="AI40" s="79"/>
      <c r="AJ40" s="79"/>
      <c r="AK40" s="79"/>
      <c r="AL40" s="79"/>
      <c r="AM40" s="79"/>
      <c r="AN40" s="79"/>
      <c r="AO40" s="79"/>
    </row>
    <row r="41" spans="1:41" ht="102" customHeight="1" x14ac:dyDescent="0.25">
      <c r="A41" s="374" t="s">
        <v>217</v>
      </c>
      <c r="B41" s="376">
        <v>0.02</v>
      </c>
      <c r="C41" s="80" t="s">
        <v>48</v>
      </c>
      <c r="D41" s="81"/>
      <c r="E41" s="81"/>
      <c r="F41" s="81"/>
      <c r="G41" s="81"/>
      <c r="H41" s="81"/>
      <c r="I41" s="81"/>
      <c r="J41" s="157">
        <v>0.18</v>
      </c>
      <c r="K41" s="157">
        <v>0</v>
      </c>
      <c r="L41" s="157">
        <v>0.1</v>
      </c>
      <c r="M41" s="157">
        <v>0.24</v>
      </c>
      <c r="N41" s="157">
        <v>0.24</v>
      </c>
      <c r="O41" s="157">
        <v>0.24</v>
      </c>
      <c r="P41" s="82">
        <f t="shared" ref="P41:P48" si="1">SUM(D41:O41)</f>
        <v>1</v>
      </c>
      <c r="Q41" s="463" t="s">
        <v>681</v>
      </c>
      <c r="R41" s="464"/>
      <c r="S41" s="464"/>
      <c r="T41" s="464"/>
      <c r="U41" s="464"/>
      <c r="V41" s="464"/>
      <c r="W41" s="464"/>
      <c r="X41" s="465"/>
      <c r="Y41" s="502" t="s">
        <v>757</v>
      </c>
      <c r="Z41" s="452"/>
      <c r="AA41" s="452"/>
      <c r="AB41" s="452"/>
      <c r="AC41" s="452"/>
      <c r="AD41" s="452"/>
      <c r="AE41" s="521"/>
      <c r="AG41" s="83"/>
      <c r="AH41" s="83"/>
      <c r="AI41" s="83"/>
      <c r="AJ41" s="83"/>
      <c r="AK41" s="83"/>
      <c r="AL41" s="83"/>
      <c r="AM41" s="83"/>
      <c r="AN41" s="83"/>
      <c r="AO41" s="83"/>
    </row>
    <row r="42" spans="1:41" ht="102" customHeight="1" x14ac:dyDescent="0.25">
      <c r="A42" s="375"/>
      <c r="B42" s="376"/>
      <c r="C42" s="84" t="s">
        <v>50</v>
      </c>
      <c r="D42" s="85"/>
      <c r="E42" s="85"/>
      <c r="F42" s="85"/>
      <c r="G42" s="85"/>
      <c r="H42" s="85"/>
      <c r="I42" s="85"/>
      <c r="J42" s="85">
        <v>0.18</v>
      </c>
      <c r="K42" s="85">
        <v>0</v>
      </c>
      <c r="L42" s="85">
        <v>0.1</v>
      </c>
      <c r="M42" s="85">
        <v>0.24</v>
      </c>
      <c r="N42" s="85">
        <v>0.24</v>
      </c>
      <c r="O42" s="85"/>
      <c r="P42" s="82">
        <f t="shared" si="1"/>
        <v>0.76</v>
      </c>
      <c r="Q42" s="466"/>
      <c r="R42" s="467"/>
      <c r="S42" s="467"/>
      <c r="T42" s="467"/>
      <c r="U42" s="467"/>
      <c r="V42" s="467"/>
      <c r="W42" s="467"/>
      <c r="X42" s="468"/>
      <c r="Y42" s="458"/>
      <c r="Z42" s="459"/>
      <c r="AA42" s="459"/>
      <c r="AB42" s="459"/>
      <c r="AC42" s="459"/>
      <c r="AD42" s="459"/>
      <c r="AE42" s="522"/>
    </row>
    <row r="43" spans="1:41" ht="180" customHeight="1" x14ac:dyDescent="0.25">
      <c r="A43" s="374" t="s">
        <v>218</v>
      </c>
      <c r="B43" s="376">
        <v>0.03</v>
      </c>
      <c r="C43" s="80" t="s">
        <v>48</v>
      </c>
      <c r="D43" s="81"/>
      <c r="E43" s="81"/>
      <c r="F43" s="81"/>
      <c r="G43" s="81"/>
      <c r="H43" s="81"/>
      <c r="I43" s="81"/>
      <c r="J43" s="157">
        <v>0.18</v>
      </c>
      <c r="K43" s="157">
        <v>0</v>
      </c>
      <c r="L43" s="157">
        <v>0.1</v>
      </c>
      <c r="M43" s="157">
        <v>0.24</v>
      </c>
      <c r="N43" s="157">
        <v>0.24</v>
      </c>
      <c r="O43" s="157">
        <v>0.24</v>
      </c>
      <c r="P43" s="82">
        <f t="shared" si="1"/>
        <v>1</v>
      </c>
      <c r="Q43" s="463" t="s">
        <v>682</v>
      </c>
      <c r="R43" s="464"/>
      <c r="S43" s="464"/>
      <c r="T43" s="464"/>
      <c r="U43" s="464"/>
      <c r="V43" s="464"/>
      <c r="W43" s="464"/>
      <c r="X43" s="465"/>
      <c r="Y43" s="502" t="s">
        <v>683</v>
      </c>
      <c r="Z43" s="452"/>
      <c r="AA43" s="452"/>
      <c r="AB43" s="452"/>
      <c r="AC43" s="452"/>
      <c r="AD43" s="452"/>
      <c r="AE43" s="521"/>
    </row>
    <row r="44" spans="1:41" ht="180" customHeight="1" x14ac:dyDescent="0.25">
      <c r="A44" s="375"/>
      <c r="B44" s="376"/>
      <c r="C44" s="84" t="s">
        <v>50</v>
      </c>
      <c r="D44" s="85"/>
      <c r="E44" s="85"/>
      <c r="F44" s="85"/>
      <c r="G44" s="85"/>
      <c r="H44" s="85"/>
      <c r="I44" s="85"/>
      <c r="J44" s="85">
        <v>0.18</v>
      </c>
      <c r="K44" s="85">
        <v>0</v>
      </c>
      <c r="L44" s="85">
        <v>0.1</v>
      </c>
      <c r="M44" s="85">
        <v>0.24</v>
      </c>
      <c r="N44" s="85">
        <v>0.24</v>
      </c>
      <c r="O44" s="85"/>
      <c r="P44" s="82">
        <f t="shared" si="1"/>
        <v>0.76</v>
      </c>
      <c r="Q44" s="466"/>
      <c r="R44" s="467"/>
      <c r="S44" s="467"/>
      <c r="T44" s="467"/>
      <c r="U44" s="467"/>
      <c r="V44" s="467"/>
      <c r="W44" s="467"/>
      <c r="X44" s="468"/>
      <c r="Y44" s="458"/>
      <c r="Z44" s="459"/>
      <c r="AA44" s="459"/>
      <c r="AB44" s="459"/>
      <c r="AC44" s="459"/>
      <c r="AD44" s="459"/>
      <c r="AE44" s="522"/>
    </row>
    <row r="45" spans="1:41" ht="137.1" customHeight="1" x14ac:dyDescent="0.25">
      <c r="A45" s="374" t="s">
        <v>219</v>
      </c>
      <c r="B45" s="376">
        <v>0.03</v>
      </c>
      <c r="C45" s="80" t="s">
        <v>48</v>
      </c>
      <c r="D45" s="81"/>
      <c r="E45" s="81"/>
      <c r="F45" s="81"/>
      <c r="G45" s="81"/>
      <c r="H45" s="81"/>
      <c r="I45" s="81"/>
      <c r="J45" s="157">
        <v>0.18</v>
      </c>
      <c r="K45" s="157">
        <v>0</v>
      </c>
      <c r="L45" s="157">
        <v>0.1</v>
      </c>
      <c r="M45" s="157">
        <v>0.24</v>
      </c>
      <c r="N45" s="157">
        <v>0.24</v>
      </c>
      <c r="O45" s="157">
        <v>0.24</v>
      </c>
      <c r="P45" s="82">
        <f t="shared" si="1"/>
        <v>1</v>
      </c>
      <c r="Q45" s="530" t="s">
        <v>684</v>
      </c>
      <c r="R45" s="531"/>
      <c r="S45" s="531"/>
      <c r="T45" s="531"/>
      <c r="U45" s="531"/>
      <c r="V45" s="531"/>
      <c r="W45" s="531"/>
      <c r="X45" s="532"/>
      <c r="Y45" s="502" t="s">
        <v>685</v>
      </c>
      <c r="Z45" s="452"/>
      <c r="AA45" s="452"/>
      <c r="AB45" s="452"/>
      <c r="AC45" s="452"/>
      <c r="AD45" s="452"/>
      <c r="AE45" s="521"/>
    </row>
    <row r="46" spans="1:41" ht="137.1" customHeight="1" x14ac:dyDescent="0.25">
      <c r="A46" s="375"/>
      <c r="B46" s="376"/>
      <c r="C46" s="84" t="s">
        <v>50</v>
      </c>
      <c r="D46" s="85"/>
      <c r="E46" s="85"/>
      <c r="F46" s="85"/>
      <c r="G46" s="85"/>
      <c r="H46" s="85"/>
      <c r="I46" s="85"/>
      <c r="J46" s="85">
        <v>0.18</v>
      </c>
      <c r="K46" s="85">
        <v>0</v>
      </c>
      <c r="L46" s="85">
        <v>0.1</v>
      </c>
      <c r="M46" s="85">
        <v>0.24</v>
      </c>
      <c r="N46" s="85">
        <v>0.24</v>
      </c>
      <c r="O46" s="85"/>
      <c r="P46" s="82">
        <f t="shared" si="1"/>
        <v>0.76</v>
      </c>
      <c r="Q46" s="533"/>
      <c r="R46" s="534"/>
      <c r="S46" s="534"/>
      <c r="T46" s="534"/>
      <c r="U46" s="534"/>
      <c r="V46" s="534"/>
      <c r="W46" s="534"/>
      <c r="X46" s="535"/>
      <c r="Y46" s="458"/>
      <c r="Z46" s="459"/>
      <c r="AA46" s="459"/>
      <c r="AB46" s="459"/>
      <c r="AC46" s="459"/>
      <c r="AD46" s="459"/>
      <c r="AE46" s="522"/>
    </row>
    <row r="47" spans="1:41" ht="195" customHeight="1" x14ac:dyDescent="0.25">
      <c r="A47" s="374" t="s">
        <v>220</v>
      </c>
      <c r="B47" s="376">
        <v>0.02</v>
      </c>
      <c r="C47" s="80" t="s">
        <v>48</v>
      </c>
      <c r="D47" s="81"/>
      <c r="E47" s="81"/>
      <c r="F47" s="81"/>
      <c r="G47" s="81"/>
      <c r="H47" s="81"/>
      <c r="I47" s="81"/>
      <c r="J47" s="157">
        <v>0.18</v>
      </c>
      <c r="K47" s="157">
        <v>0</v>
      </c>
      <c r="L47" s="157">
        <v>0.1</v>
      </c>
      <c r="M47" s="157">
        <v>0.24</v>
      </c>
      <c r="N47" s="157">
        <v>0.24</v>
      </c>
      <c r="O47" s="157">
        <v>0.24</v>
      </c>
      <c r="P47" s="82">
        <f t="shared" si="1"/>
        <v>1</v>
      </c>
      <c r="Q47" s="523" t="s">
        <v>686</v>
      </c>
      <c r="R47" s="524"/>
      <c r="S47" s="524"/>
      <c r="T47" s="524"/>
      <c r="U47" s="524"/>
      <c r="V47" s="524"/>
      <c r="W47" s="524"/>
      <c r="X47" s="525"/>
      <c r="Y47" s="502" t="s">
        <v>687</v>
      </c>
      <c r="Z47" s="452"/>
      <c r="AA47" s="452"/>
      <c r="AB47" s="452"/>
      <c r="AC47" s="452"/>
      <c r="AD47" s="452"/>
      <c r="AE47" s="521"/>
    </row>
    <row r="48" spans="1:41" ht="195" customHeight="1" thickBot="1" x14ac:dyDescent="0.3">
      <c r="A48" s="393"/>
      <c r="B48" s="394"/>
      <c r="C48" s="76" t="s">
        <v>50</v>
      </c>
      <c r="D48" s="86"/>
      <c r="E48" s="86"/>
      <c r="F48" s="86"/>
      <c r="G48" s="86"/>
      <c r="H48" s="86"/>
      <c r="I48" s="86"/>
      <c r="J48" s="86">
        <v>0.18</v>
      </c>
      <c r="K48" s="86">
        <v>0</v>
      </c>
      <c r="L48" s="86">
        <v>0.1</v>
      </c>
      <c r="M48" s="86">
        <v>0.24</v>
      </c>
      <c r="N48" s="86">
        <v>0.24</v>
      </c>
      <c r="O48" s="86"/>
      <c r="P48" s="87">
        <f t="shared" si="1"/>
        <v>0.76</v>
      </c>
      <c r="Q48" s="526"/>
      <c r="R48" s="527"/>
      <c r="S48" s="527"/>
      <c r="T48" s="527"/>
      <c r="U48" s="527"/>
      <c r="V48" s="527"/>
      <c r="W48" s="527"/>
      <c r="X48" s="528"/>
      <c r="Y48" s="454"/>
      <c r="Z48" s="455"/>
      <c r="AA48" s="455"/>
      <c r="AB48" s="455"/>
      <c r="AC48" s="455"/>
      <c r="AD48" s="455"/>
      <c r="AE48" s="529"/>
    </row>
    <row r="49" spans="1:1" x14ac:dyDescent="0.25">
      <c r="A49" s="15" t="s">
        <v>185</v>
      </c>
    </row>
  </sheetData>
  <mergeCells count="83">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 ref="A45:A46"/>
    <mergeCell ref="B45:B46"/>
    <mergeCell ref="Y45:AE46"/>
    <mergeCell ref="A47:A48"/>
    <mergeCell ref="B47:B48"/>
    <mergeCell ref="Q47:X48"/>
    <mergeCell ref="Y47:AE48"/>
    <mergeCell ref="Q45:X46"/>
  </mergeCells>
  <dataValidations count="4">
    <dataValidation type="textLength" operator="lessThanOrEqual" allowBlank="1" showInputMessage="1" showErrorMessage="1" errorTitle="Máximo 2.000 caracteres" error="Máximo 2.000 caracteres" sqref="Y35 AC35" xr:uid="{EFAAAC85-5B91-4BD1-AB4F-7A6E56F4EB07}">
      <formula1>2000</formula1>
    </dataValidation>
    <dataValidation type="textLength" operator="lessThanOrEqual" allowBlank="1" showInputMessage="1" showErrorMessage="1" errorTitle="Máximo 2.000 caracteres" error="Máximo 2.000 caracteres" promptTitle="2.000 caracteres" sqref="Q30:Q31" xr:uid="{696E736E-E890-4C20-80B6-6D51B31C732B}">
      <formula1>2000</formula1>
    </dataValidation>
    <dataValidation type="list" allowBlank="1" showInputMessage="1" showErrorMessage="1" sqref="C7:C9" xr:uid="{4153386D-C468-4FFB-A9D0-00FD05AE6D62}">
      <formula1>$B$21:$M$21</formula1>
    </dataValidation>
    <dataValidation operator="lessThanOrEqual" allowBlank="1" showInputMessage="1" showErrorMessage="1" errorTitle="Máximo 2.000 caracteres" error="Máximo 2.000 caracteres" sqref="U35 Q35 Q45 Q41 Q43" xr:uid="{79E672C5-F09F-4527-BB2C-0E543600735C}"/>
  </dataValidations>
  <hyperlinks>
    <hyperlink ref="Y43" r:id="rId1" xr:uid="{1DB2924D-2E2F-4D70-BB10-15351C033125}"/>
    <hyperlink ref="Y45" r:id="rId2" xr:uid="{0E11DF47-4353-41F1-81FC-DC3E22423F8E}"/>
    <hyperlink ref="Y47" r:id="rId3" xr:uid="{2D607144-1505-4201-87A2-3980026D4410}"/>
    <hyperlink ref="Y41" r:id="rId4" xr:uid="{B6F5094E-3AA5-4CBD-B0C7-5F776DDA321A}"/>
  </hyperlinks>
  <pageMargins left="0.25" right="0.25" top="0.75" bottom="0.75" header="0.3" footer="0.3"/>
  <pageSetup scale="21" orientation="landscape" r:id="rId5"/>
  <drawing r:id="rId6"/>
  <extLst>
    <ext xmlns:x14="http://schemas.microsoft.com/office/spreadsheetml/2009/9/main" uri="{CCE6A557-97BC-4b89-ADB6-D9C93CAAB3DF}">
      <x14:dataValidations xmlns:xm="http://schemas.microsoft.com/office/excel/2006/main" count="4">
        <x14:dataValidation type="list" allowBlank="1" showInputMessage="1" showErrorMessage="1" xr:uid="{3E40EC8E-119E-4F3A-9049-D8B9CCA51B59}">
          <x14:formula1>
            <xm:f>listas!$D$2:$D$15</xm:f>
          </x14:formula1>
          <xm:sqref>C11:AE13</xm:sqref>
        </x14:dataValidation>
        <x14:dataValidation type="list" allowBlank="1" showInputMessage="1" showErrorMessage="1" xr:uid="{DA83203F-5B6F-403A-9FB1-09241672AD7A}">
          <x14:formula1>
            <xm:f>listas!$A$2:$A$6</xm:f>
          </x14:formula1>
          <xm:sqref>C15:K15</xm:sqref>
        </x14:dataValidation>
        <x14:dataValidation type="list" allowBlank="1" showInputMessage="1" showErrorMessage="1" xr:uid="{2D55F0B2-0287-403D-8586-32222EC4D626}">
          <x14:formula1>
            <xm:f>listas!$B$2:$B$8</xm:f>
          </x14:formula1>
          <xm:sqref>R15:X15</xm:sqref>
        </x14:dataValidation>
        <x14:dataValidation type="list" allowBlank="1" showInputMessage="1" showErrorMessage="1" xr:uid="{C5AD4A8E-B8B6-43AD-8CA0-C719B030BB37}">
          <x14:formula1>
            <xm:f>listas!$C$2:$C$20</xm:f>
          </x14:formula1>
          <xm:sqref>AA15:AE15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22B5D-C86F-4FA0-BFD8-5850CCC98AC3}">
  <sheetPr>
    <tabColor theme="0"/>
    <pageSetUpPr fitToPage="1"/>
  </sheetPr>
  <dimension ref="A1:AO51"/>
  <sheetViews>
    <sheetView showGridLines="0" topLeftCell="O15" zoomScale="80" zoomScaleNormal="80" workbookViewId="0">
      <selection activeCell="Q49" sqref="Q49:X50"/>
    </sheetView>
  </sheetViews>
  <sheetFormatPr baseColWidth="10" defaultColWidth="10.85546875" defaultRowHeight="14.25" x14ac:dyDescent="0.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01"/>
      <c r="B1" s="304" t="s">
        <v>121</v>
      </c>
      <c r="C1" s="305"/>
      <c r="D1" s="305"/>
      <c r="E1" s="305"/>
      <c r="F1" s="305"/>
      <c r="G1" s="305"/>
      <c r="H1" s="305"/>
      <c r="I1" s="305"/>
      <c r="J1" s="305"/>
      <c r="K1" s="305"/>
      <c r="L1" s="305"/>
      <c r="M1" s="305"/>
      <c r="N1" s="305"/>
      <c r="O1" s="305"/>
      <c r="P1" s="305"/>
      <c r="Q1" s="305"/>
      <c r="R1" s="305"/>
      <c r="S1" s="305"/>
      <c r="T1" s="305"/>
      <c r="U1" s="305"/>
      <c r="V1" s="305"/>
      <c r="W1" s="305"/>
      <c r="X1" s="305"/>
      <c r="Y1" s="305"/>
      <c r="Z1" s="305"/>
      <c r="AA1" s="306"/>
      <c r="AB1" s="313" t="s">
        <v>122</v>
      </c>
      <c r="AC1" s="314"/>
      <c r="AD1" s="314"/>
      <c r="AE1" s="315"/>
    </row>
    <row r="2" spans="1:31" ht="30.75" customHeight="1" thickBot="1" x14ac:dyDescent="0.3">
      <c r="A2" s="302"/>
      <c r="B2" s="304" t="s">
        <v>123</v>
      </c>
      <c r="C2" s="305"/>
      <c r="D2" s="305"/>
      <c r="E2" s="305"/>
      <c r="F2" s="305"/>
      <c r="G2" s="305"/>
      <c r="H2" s="305"/>
      <c r="I2" s="305"/>
      <c r="J2" s="305"/>
      <c r="K2" s="305"/>
      <c r="L2" s="305"/>
      <c r="M2" s="305"/>
      <c r="N2" s="305"/>
      <c r="O2" s="305"/>
      <c r="P2" s="305"/>
      <c r="Q2" s="305"/>
      <c r="R2" s="305"/>
      <c r="S2" s="305"/>
      <c r="T2" s="305"/>
      <c r="U2" s="305"/>
      <c r="V2" s="305"/>
      <c r="W2" s="305"/>
      <c r="X2" s="305"/>
      <c r="Y2" s="305"/>
      <c r="Z2" s="305"/>
      <c r="AA2" s="306"/>
      <c r="AB2" s="313" t="s">
        <v>124</v>
      </c>
      <c r="AC2" s="314"/>
      <c r="AD2" s="314"/>
      <c r="AE2" s="315"/>
    </row>
    <row r="3" spans="1:31" ht="24" customHeight="1" thickBot="1" x14ac:dyDescent="0.3">
      <c r="A3" s="302"/>
      <c r="B3" s="307" t="s">
        <v>125</v>
      </c>
      <c r="C3" s="308"/>
      <c r="D3" s="308"/>
      <c r="E3" s="308"/>
      <c r="F3" s="308"/>
      <c r="G3" s="308"/>
      <c r="H3" s="308"/>
      <c r="I3" s="308"/>
      <c r="J3" s="308"/>
      <c r="K3" s="308"/>
      <c r="L3" s="308"/>
      <c r="M3" s="308"/>
      <c r="N3" s="308"/>
      <c r="O3" s="308"/>
      <c r="P3" s="308"/>
      <c r="Q3" s="308"/>
      <c r="R3" s="308"/>
      <c r="S3" s="308"/>
      <c r="T3" s="308"/>
      <c r="U3" s="308"/>
      <c r="V3" s="308"/>
      <c r="W3" s="308"/>
      <c r="X3" s="308"/>
      <c r="Y3" s="308"/>
      <c r="Z3" s="308"/>
      <c r="AA3" s="309"/>
      <c r="AB3" s="313" t="s">
        <v>126</v>
      </c>
      <c r="AC3" s="314"/>
      <c r="AD3" s="314"/>
      <c r="AE3" s="315"/>
    </row>
    <row r="4" spans="1:31" ht="21.75" customHeight="1" thickBot="1" x14ac:dyDescent="0.3">
      <c r="A4" s="303"/>
      <c r="B4" s="310"/>
      <c r="C4" s="311"/>
      <c r="D4" s="311"/>
      <c r="E4" s="311"/>
      <c r="F4" s="311"/>
      <c r="G4" s="311"/>
      <c r="H4" s="311"/>
      <c r="I4" s="311"/>
      <c r="J4" s="311"/>
      <c r="K4" s="311"/>
      <c r="L4" s="311"/>
      <c r="M4" s="311"/>
      <c r="N4" s="311"/>
      <c r="O4" s="311"/>
      <c r="P4" s="311"/>
      <c r="Q4" s="311"/>
      <c r="R4" s="311"/>
      <c r="S4" s="311"/>
      <c r="T4" s="311"/>
      <c r="U4" s="311"/>
      <c r="V4" s="311"/>
      <c r="W4" s="311"/>
      <c r="X4" s="311"/>
      <c r="Y4" s="311"/>
      <c r="Z4" s="311"/>
      <c r="AA4" s="312"/>
      <c r="AB4" s="316" t="s">
        <v>127</v>
      </c>
      <c r="AC4" s="317"/>
      <c r="AD4" s="317"/>
      <c r="AE4" s="318"/>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x14ac:dyDescent="0.25">
      <c r="A7" s="319" t="s">
        <v>4</v>
      </c>
      <c r="B7" s="320"/>
      <c r="C7" s="356" t="s">
        <v>150</v>
      </c>
      <c r="D7" s="319" t="s">
        <v>6</v>
      </c>
      <c r="E7" s="325"/>
      <c r="F7" s="325"/>
      <c r="G7" s="325"/>
      <c r="H7" s="320"/>
      <c r="I7" s="350">
        <v>45637</v>
      </c>
      <c r="J7" s="351"/>
      <c r="K7" s="319" t="s">
        <v>8</v>
      </c>
      <c r="L7" s="320"/>
      <c r="M7" s="342" t="s">
        <v>129</v>
      </c>
      <c r="N7" s="343"/>
      <c r="O7" s="328"/>
      <c r="P7" s="329"/>
      <c r="Q7" s="20"/>
      <c r="R7" s="20"/>
      <c r="S7" s="20"/>
      <c r="T7" s="20"/>
      <c r="U7" s="20"/>
      <c r="V7" s="20"/>
      <c r="W7" s="20"/>
      <c r="X7" s="20"/>
      <c r="Y7" s="20"/>
      <c r="Z7" s="21"/>
      <c r="AA7" s="20"/>
      <c r="AB7" s="20"/>
      <c r="AD7" s="22"/>
      <c r="AE7" s="23"/>
    </row>
    <row r="8" spans="1:31" ht="15" customHeight="1" x14ac:dyDescent="0.25">
      <c r="A8" s="321"/>
      <c r="B8" s="322"/>
      <c r="C8" s="357"/>
      <c r="D8" s="321"/>
      <c r="E8" s="326"/>
      <c r="F8" s="326"/>
      <c r="G8" s="326"/>
      <c r="H8" s="322"/>
      <c r="I8" s="352"/>
      <c r="J8" s="353"/>
      <c r="K8" s="321"/>
      <c r="L8" s="322"/>
      <c r="M8" s="359" t="s">
        <v>130</v>
      </c>
      <c r="N8" s="360"/>
      <c r="O8" s="344"/>
      <c r="P8" s="345"/>
      <c r="Q8" s="20"/>
      <c r="R8" s="20"/>
      <c r="S8" s="20"/>
      <c r="T8" s="20"/>
      <c r="U8" s="20"/>
      <c r="V8" s="20"/>
      <c r="W8" s="20"/>
      <c r="X8" s="20"/>
      <c r="Y8" s="20"/>
      <c r="Z8" s="21"/>
      <c r="AA8" s="20"/>
      <c r="AB8" s="20"/>
      <c r="AD8" s="22"/>
      <c r="AE8" s="23"/>
    </row>
    <row r="9" spans="1:31" ht="15.75" customHeight="1" thickBot="1" x14ac:dyDescent="0.3">
      <c r="A9" s="323"/>
      <c r="B9" s="324"/>
      <c r="C9" s="358"/>
      <c r="D9" s="323"/>
      <c r="E9" s="327"/>
      <c r="F9" s="327"/>
      <c r="G9" s="327"/>
      <c r="H9" s="324"/>
      <c r="I9" s="354"/>
      <c r="J9" s="355"/>
      <c r="K9" s="323"/>
      <c r="L9" s="324"/>
      <c r="M9" s="346" t="s">
        <v>131</v>
      </c>
      <c r="N9" s="347"/>
      <c r="O9" s="348" t="s">
        <v>132</v>
      </c>
      <c r="P9" s="349"/>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319" t="s">
        <v>10</v>
      </c>
      <c r="B11" s="320"/>
      <c r="C11" s="330" t="s">
        <v>133</v>
      </c>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2"/>
    </row>
    <row r="12" spans="1:31" ht="15" customHeight="1" x14ac:dyDescent="0.25">
      <c r="A12" s="321"/>
      <c r="B12" s="322"/>
      <c r="C12" s="333"/>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5"/>
    </row>
    <row r="13" spans="1:31" ht="15" customHeight="1" thickBot="1" x14ac:dyDescent="0.3">
      <c r="A13" s="323"/>
      <c r="B13" s="324"/>
      <c r="C13" s="336"/>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c r="AB13" s="337"/>
      <c r="AC13" s="337"/>
      <c r="AD13" s="337"/>
      <c r="AE13" s="338"/>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 customHeight="1" thickBot="1" x14ac:dyDescent="0.3">
      <c r="A15" s="299" t="s">
        <v>12</v>
      </c>
      <c r="B15" s="300"/>
      <c r="C15" s="339" t="s">
        <v>134</v>
      </c>
      <c r="D15" s="340"/>
      <c r="E15" s="340"/>
      <c r="F15" s="340"/>
      <c r="G15" s="340"/>
      <c r="H15" s="340"/>
      <c r="I15" s="340"/>
      <c r="J15" s="340"/>
      <c r="K15" s="341"/>
      <c r="L15" s="290" t="s">
        <v>14</v>
      </c>
      <c r="M15" s="291"/>
      <c r="N15" s="291"/>
      <c r="O15" s="291"/>
      <c r="P15" s="291"/>
      <c r="Q15" s="292"/>
      <c r="R15" s="293" t="s">
        <v>135</v>
      </c>
      <c r="S15" s="294"/>
      <c r="T15" s="294"/>
      <c r="U15" s="294"/>
      <c r="V15" s="294"/>
      <c r="W15" s="294"/>
      <c r="X15" s="295"/>
      <c r="Y15" s="290" t="s">
        <v>15</v>
      </c>
      <c r="Z15" s="292"/>
      <c r="AA15" s="280" t="s">
        <v>214</v>
      </c>
      <c r="AB15" s="281"/>
      <c r="AC15" s="281"/>
      <c r="AD15" s="281"/>
      <c r="AE15" s="282"/>
    </row>
    <row r="16" spans="1:31" ht="9" customHeight="1" thickBot="1" x14ac:dyDescent="0.3">
      <c r="A16" s="24"/>
      <c r="B16" s="20"/>
      <c r="C16" s="297"/>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D16" s="22"/>
      <c r="AE16" s="23"/>
    </row>
    <row r="17" spans="1:33" s="40" customFormat="1" ht="37.5" customHeight="1" thickBot="1" x14ac:dyDescent="0.3">
      <c r="A17" s="299" t="s">
        <v>17</v>
      </c>
      <c r="B17" s="300"/>
      <c r="C17" s="280" t="s">
        <v>221</v>
      </c>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2"/>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290" t="s">
        <v>138</v>
      </c>
      <c r="B19" s="291"/>
      <c r="C19" s="291"/>
      <c r="D19" s="291"/>
      <c r="E19" s="291"/>
      <c r="F19" s="291"/>
      <c r="G19" s="291"/>
      <c r="H19" s="291"/>
      <c r="I19" s="291"/>
      <c r="J19" s="291"/>
      <c r="K19" s="291"/>
      <c r="L19" s="291"/>
      <c r="M19" s="291"/>
      <c r="N19" s="291"/>
      <c r="O19" s="291"/>
      <c r="P19" s="291"/>
      <c r="Q19" s="291"/>
      <c r="R19" s="291"/>
      <c r="S19" s="291"/>
      <c r="T19" s="291"/>
      <c r="U19" s="291"/>
      <c r="V19" s="291"/>
      <c r="W19" s="291"/>
      <c r="X19" s="291"/>
      <c r="Y19" s="291"/>
      <c r="Z19" s="291"/>
      <c r="AA19" s="291"/>
      <c r="AB19" s="291"/>
      <c r="AC19" s="291"/>
      <c r="AD19" s="291"/>
      <c r="AE19" s="292"/>
      <c r="AF19" s="44"/>
    </row>
    <row r="20" spans="1:33" ht="32.1" customHeight="1" thickBot="1" x14ac:dyDescent="0.3">
      <c r="A20" s="45" t="s">
        <v>19</v>
      </c>
      <c r="B20" s="287" t="s">
        <v>139</v>
      </c>
      <c r="C20" s="288"/>
      <c r="D20" s="288"/>
      <c r="E20" s="288"/>
      <c r="F20" s="288"/>
      <c r="G20" s="288"/>
      <c r="H20" s="288"/>
      <c r="I20" s="288"/>
      <c r="J20" s="288"/>
      <c r="K20" s="288"/>
      <c r="L20" s="288"/>
      <c r="M20" s="288"/>
      <c r="N20" s="288"/>
      <c r="O20" s="289"/>
      <c r="P20" s="290" t="s">
        <v>140</v>
      </c>
      <c r="Q20" s="291"/>
      <c r="R20" s="291"/>
      <c r="S20" s="291"/>
      <c r="T20" s="291"/>
      <c r="U20" s="291"/>
      <c r="V20" s="291"/>
      <c r="W20" s="291"/>
      <c r="X20" s="291"/>
      <c r="Y20" s="291"/>
      <c r="Z20" s="291"/>
      <c r="AA20" s="291"/>
      <c r="AB20" s="291"/>
      <c r="AC20" s="291"/>
      <c r="AD20" s="291"/>
      <c r="AE20" s="292"/>
      <c r="AF20" s="44"/>
    </row>
    <row r="21" spans="1:33" ht="32.1" customHeight="1" thickBot="1" x14ac:dyDescent="0.3">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6" t="s">
        <v>141</v>
      </c>
      <c r="R21" s="47" t="s">
        <v>142</v>
      </c>
      <c r="S21" s="47" t="s">
        <v>143</v>
      </c>
      <c r="T21" s="47" t="s">
        <v>144</v>
      </c>
      <c r="U21" s="47" t="s">
        <v>145</v>
      </c>
      <c r="V21" s="47" t="s">
        <v>146</v>
      </c>
      <c r="W21" s="47" t="s">
        <v>128</v>
      </c>
      <c r="X21" s="47" t="s">
        <v>147</v>
      </c>
      <c r="Y21" s="47" t="s">
        <v>148</v>
      </c>
      <c r="Z21" s="47" t="s">
        <v>149</v>
      </c>
      <c r="AA21" s="47" t="s">
        <v>150</v>
      </c>
      <c r="AB21" s="47" t="s">
        <v>151</v>
      </c>
      <c r="AC21" s="47" t="s">
        <v>102</v>
      </c>
      <c r="AD21" s="47" t="s">
        <v>152</v>
      </c>
      <c r="AE21" s="48" t="s">
        <v>153</v>
      </c>
      <c r="AF21" s="50"/>
    </row>
    <row r="22" spans="1:33" ht="32.1" customHeight="1" x14ac:dyDescent="0.25">
      <c r="A22" s="51" t="s">
        <v>31</v>
      </c>
      <c r="B22" s="52"/>
      <c r="C22" s="53"/>
      <c r="D22" s="53"/>
      <c r="E22" s="53"/>
      <c r="F22" s="53"/>
      <c r="G22" s="53"/>
      <c r="H22" s="53"/>
      <c r="I22" s="53"/>
      <c r="J22" s="53"/>
      <c r="K22" s="53"/>
      <c r="L22" s="53"/>
      <c r="M22" s="53"/>
      <c r="N22" s="53">
        <f>SUM(B22:M22)</f>
        <v>0</v>
      </c>
      <c r="O22" s="54"/>
      <c r="P22" s="51" t="s">
        <v>27</v>
      </c>
      <c r="Q22" s="55"/>
      <c r="R22" s="56"/>
      <c r="S22" s="56"/>
      <c r="T22" s="56"/>
      <c r="U22" s="56"/>
      <c r="V22" s="56"/>
      <c r="W22" s="56"/>
      <c r="X22" s="238">
        <v>573060000</v>
      </c>
      <c r="Y22" s="238">
        <v>0</v>
      </c>
      <c r="Z22" s="238">
        <v>0</v>
      </c>
      <c r="AA22" s="238">
        <v>0</v>
      </c>
      <c r="AB22" s="238"/>
      <c r="AC22" s="238">
        <v>573060000</v>
      </c>
      <c r="AD22" s="106"/>
      <c r="AE22" s="154"/>
      <c r="AF22" s="50"/>
    </row>
    <row r="23" spans="1:33" ht="32.1" customHeight="1" x14ac:dyDescent="0.25">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58"/>
      <c r="R23" s="59"/>
      <c r="S23" s="59"/>
      <c r="T23" s="59"/>
      <c r="U23" s="59"/>
      <c r="V23" s="59"/>
      <c r="W23" s="59">
        <v>0</v>
      </c>
      <c r="X23" s="238">
        <v>304185000</v>
      </c>
      <c r="Y23" s="238">
        <v>218087500</v>
      </c>
      <c r="Z23" s="238">
        <v>4689299</v>
      </c>
      <c r="AA23" s="238">
        <v>-29277501</v>
      </c>
      <c r="AB23" s="238"/>
      <c r="AC23" s="240">
        <v>497684298</v>
      </c>
      <c r="AD23" s="237">
        <v>0.86846804523086585</v>
      </c>
      <c r="AE23" s="207">
        <v>0.86846804523086585</v>
      </c>
      <c r="AF23" s="50"/>
    </row>
    <row r="24" spans="1:33" ht="32.1" customHeight="1" x14ac:dyDescent="0.25">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58"/>
      <c r="R24" s="59"/>
      <c r="S24" s="59"/>
      <c r="T24" s="59"/>
      <c r="U24" s="59"/>
      <c r="V24" s="59"/>
      <c r="W24" s="59"/>
      <c r="X24" s="238">
        <v>0</v>
      </c>
      <c r="Y24" s="238">
        <v>66812000</v>
      </c>
      <c r="Z24" s="238">
        <v>126562000</v>
      </c>
      <c r="AA24" s="238">
        <v>126562000</v>
      </c>
      <c r="AB24" s="238">
        <v>253124000</v>
      </c>
      <c r="AC24" s="238">
        <v>573060000</v>
      </c>
      <c r="AD24" s="59"/>
      <c r="AE24" s="62"/>
      <c r="AF24" s="50"/>
    </row>
    <row r="25" spans="1:33" ht="32.1" customHeight="1" thickBot="1" x14ac:dyDescent="0.3">
      <c r="A25" s="63" t="s">
        <v>25</v>
      </c>
      <c r="B25" s="64"/>
      <c r="C25" s="65"/>
      <c r="D25" s="65"/>
      <c r="E25" s="65"/>
      <c r="F25" s="65"/>
      <c r="G25" s="65"/>
      <c r="H25" s="65"/>
      <c r="I25" s="65"/>
      <c r="J25" s="65"/>
      <c r="K25" s="65"/>
      <c r="L25" s="65"/>
      <c r="M25" s="65"/>
      <c r="N25" s="65">
        <f>SUM(B25:M25)</f>
        <v>0</v>
      </c>
      <c r="O25" s="66" t="str">
        <f>IFERROR(N25/(SUMIF(B25:M25,"&gt;0",B24:M24))," ")</f>
        <v xml:space="preserve"> </v>
      </c>
      <c r="P25" s="63" t="s">
        <v>25</v>
      </c>
      <c r="Q25" s="64"/>
      <c r="R25" s="65"/>
      <c r="S25" s="65"/>
      <c r="T25" s="65"/>
      <c r="U25" s="65"/>
      <c r="V25" s="65"/>
      <c r="W25" s="65"/>
      <c r="X25" s="65"/>
      <c r="Y25" s="65">
        <v>19319633</v>
      </c>
      <c r="Z25" s="65">
        <v>93699499</v>
      </c>
      <c r="AA25" s="65">
        <v>127358666</v>
      </c>
      <c r="AB25" s="65"/>
      <c r="AC25" s="238">
        <v>240377798</v>
      </c>
      <c r="AD25" s="235">
        <v>0.41946357798485323</v>
      </c>
      <c r="AE25" s="236">
        <v>0.41946357798485323</v>
      </c>
      <c r="AF25" s="50"/>
    </row>
    <row r="26" spans="1:33" s="67" customFormat="1" ht="16.5" customHeight="1" thickBot="1" x14ac:dyDescent="0.25"/>
    <row r="27" spans="1:33" ht="33.950000000000003" customHeight="1" x14ac:dyDescent="0.25">
      <c r="A27" s="361" t="s">
        <v>154</v>
      </c>
      <c r="B27" s="362"/>
      <c r="C27" s="362"/>
      <c r="D27" s="362"/>
      <c r="E27" s="362"/>
      <c r="F27" s="362"/>
      <c r="G27" s="362"/>
      <c r="H27" s="362"/>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3"/>
    </row>
    <row r="28" spans="1:33" ht="15" customHeight="1" x14ac:dyDescent="0.25">
      <c r="A28" s="298" t="s">
        <v>34</v>
      </c>
      <c r="B28" s="283" t="s">
        <v>36</v>
      </c>
      <c r="C28" s="283"/>
      <c r="D28" s="283" t="s">
        <v>155</v>
      </c>
      <c r="E28" s="283"/>
      <c r="F28" s="283"/>
      <c r="G28" s="283"/>
      <c r="H28" s="283"/>
      <c r="I28" s="283"/>
      <c r="J28" s="283"/>
      <c r="K28" s="283"/>
      <c r="L28" s="283"/>
      <c r="M28" s="283"/>
      <c r="N28" s="283"/>
      <c r="O28" s="283"/>
      <c r="P28" s="283" t="s">
        <v>102</v>
      </c>
      <c r="Q28" s="283" t="s">
        <v>156</v>
      </c>
      <c r="R28" s="283"/>
      <c r="S28" s="283"/>
      <c r="T28" s="283"/>
      <c r="U28" s="283"/>
      <c r="V28" s="283"/>
      <c r="W28" s="283"/>
      <c r="X28" s="283"/>
      <c r="Y28" s="283" t="s">
        <v>157</v>
      </c>
      <c r="Z28" s="283"/>
      <c r="AA28" s="283"/>
      <c r="AB28" s="283"/>
      <c r="AC28" s="283"/>
      <c r="AD28" s="283"/>
      <c r="AE28" s="284"/>
    </row>
    <row r="29" spans="1:33" ht="27" customHeight="1" x14ac:dyDescent="0.25">
      <c r="A29" s="298"/>
      <c r="B29" s="283"/>
      <c r="C29" s="283"/>
      <c r="D29" s="68" t="s">
        <v>141</v>
      </c>
      <c r="E29" s="68" t="s">
        <v>142</v>
      </c>
      <c r="F29" s="68" t="s">
        <v>143</v>
      </c>
      <c r="G29" s="68" t="s">
        <v>144</v>
      </c>
      <c r="H29" s="68" t="s">
        <v>145</v>
      </c>
      <c r="I29" s="68" t="s">
        <v>146</v>
      </c>
      <c r="J29" s="68" t="s">
        <v>128</v>
      </c>
      <c r="K29" s="68" t="s">
        <v>147</v>
      </c>
      <c r="L29" s="68" t="s">
        <v>148</v>
      </c>
      <c r="M29" s="68" t="s">
        <v>149</v>
      </c>
      <c r="N29" s="68" t="s">
        <v>150</v>
      </c>
      <c r="O29" s="68" t="s">
        <v>151</v>
      </c>
      <c r="P29" s="283"/>
      <c r="Q29" s="283"/>
      <c r="R29" s="283"/>
      <c r="S29" s="283"/>
      <c r="T29" s="283"/>
      <c r="U29" s="283"/>
      <c r="V29" s="283"/>
      <c r="W29" s="283"/>
      <c r="X29" s="283"/>
      <c r="Y29" s="283"/>
      <c r="Z29" s="283"/>
      <c r="AA29" s="283"/>
      <c r="AB29" s="283"/>
      <c r="AC29" s="283"/>
      <c r="AD29" s="283"/>
      <c r="AE29" s="284"/>
    </row>
    <row r="30" spans="1:33" ht="111.95" customHeight="1" thickBot="1" x14ac:dyDescent="0.3">
      <c r="A30" s="106"/>
      <c r="B30" s="296"/>
      <c r="C30" s="296"/>
      <c r="D30" s="16"/>
      <c r="E30" s="16"/>
      <c r="F30" s="16"/>
      <c r="G30" s="16"/>
      <c r="H30" s="16"/>
      <c r="I30" s="16"/>
      <c r="J30" s="16"/>
      <c r="K30" s="16"/>
      <c r="L30" s="16"/>
      <c r="M30" s="16"/>
      <c r="N30" s="16"/>
      <c r="O30" s="16"/>
      <c r="P30" s="69">
        <f>SUM(D30:O30)</f>
        <v>0</v>
      </c>
      <c r="Q30" s="285"/>
      <c r="R30" s="285"/>
      <c r="S30" s="285"/>
      <c r="T30" s="285"/>
      <c r="U30" s="285"/>
      <c r="V30" s="285"/>
      <c r="W30" s="285"/>
      <c r="X30" s="285"/>
      <c r="Y30" s="285"/>
      <c r="Z30" s="285"/>
      <c r="AA30" s="285"/>
      <c r="AB30" s="285"/>
      <c r="AC30" s="285"/>
      <c r="AD30" s="285"/>
      <c r="AE30" s="286"/>
      <c r="AF30" s="136"/>
      <c r="AG30" s="136"/>
    </row>
    <row r="31" spans="1:33" ht="12" customHeight="1" thickBot="1" x14ac:dyDescent="0.3">
      <c r="A31" s="70"/>
      <c r="B31" s="71"/>
      <c r="C31" s="71"/>
      <c r="D31" s="27"/>
      <c r="E31" s="27"/>
      <c r="F31" s="27"/>
      <c r="G31" s="27"/>
      <c r="H31" s="27"/>
      <c r="I31" s="27"/>
      <c r="J31" s="27"/>
      <c r="K31" s="27"/>
      <c r="L31" s="27"/>
      <c r="M31" s="27"/>
      <c r="N31" s="27"/>
      <c r="O31" s="27"/>
      <c r="P31" s="72"/>
      <c r="Q31" s="137"/>
      <c r="R31" s="137"/>
      <c r="S31" s="137"/>
      <c r="T31" s="137"/>
      <c r="U31" s="137"/>
      <c r="V31" s="137"/>
      <c r="W31" s="137"/>
      <c r="X31" s="137"/>
      <c r="Y31" s="137"/>
      <c r="Z31" s="137"/>
      <c r="AA31" s="137"/>
      <c r="AB31" s="137"/>
      <c r="AC31" s="137"/>
      <c r="AD31" s="137"/>
      <c r="AE31" s="138"/>
      <c r="AF31" s="136"/>
      <c r="AG31" s="136"/>
    </row>
    <row r="32" spans="1:33" ht="45" customHeight="1" x14ac:dyDescent="0.25">
      <c r="A32" s="330" t="s">
        <v>158</v>
      </c>
      <c r="B32" s="331"/>
      <c r="C32" s="331"/>
      <c r="D32" s="331"/>
      <c r="E32" s="331"/>
      <c r="F32" s="331"/>
      <c r="G32" s="331"/>
      <c r="H32" s="331"/>
      <c r="I32" s="331"/>
      <c r="J32" s="331"/>
      <c r="K32" s="331"/>
      <c r="L32" s="331"/>
      <c r="M32" s="331"/>
      <c r="N32" s="331"/>
      <c r="O32" s="331"/>
      <c r="P32" s="331"/>
      <c r="Q32" s="331"/>
      <c r="R32" s="331"/>
      <c r="S32" s="331"/>
      <c r="T32" s="331"/>
      <c r="U32" s="331"/>
      <c r="V32" s="331"/>
      <c r="W32" s="331"/>
      <c r="X32" s="331"/>
      <c r="Y32" s="331"/>
      <c r="Z32" s="331"/>
      <c r="AA32" s="331"/>
      <c r="AB32" s="331"/>
      <c r="AC32" s="331"/>
      <c r="AD32" s="331"/>
      <c r="AE32" s="332"/>
      <c r="AF32" s="136"/>
      <c r="AG32" s="136"/>
    </row>
    <row r="33" spans="1:41" ht="23.1" customHeight="1" x14ac:dyDescent="0.25">
      <c r="A33" s="298" t="s">
        <v>44</v>
      </c>
      <c r="B33" s="283" t="s">
        <v>46</v>
      </c>
      <c r="C33" s="283" t="s">
        <v>36</v>
      </c>
      <c r="D33" s="283" t="s">
        <v>159</v>
      </c>
      <c r="E33" s="283"/>
      <c r="F33" s="283"/>
      <c r="G33" s="283"/>
      <c r="H33" s="283"/>
      <c r="I33" s="283"/>
      <c r="J33" s="283"/>
      <c r="K33" s="283"/>
      <c r="L33" s="283"/>
      <c r="M33" s="283"/>
      <c r="N33" s="283"/>
      <c r="O33" s="283"/>
      <c r="P33" s="283"/>
      <c r="Q33" s="283" t="s">
        <v>160</v>
      </c>
      <c r="R33" s="283"/>
      <c r="S33" s="283"/>
      <c r="T33" s="283"/>
      <c r="U33" s="283"/>
      <c r="V33" s="283"/>
      <c r="W33" s="283"/>
      <c r="X33" s="283"/>
      <c r="Y33" s="283"/>
      <c r="Z33" s="283"/>
      <c r="AA33" s="283"/>
      <c r="AB33" s="283"/>
      <c r="AC33" s="283"/>
      <c r="AD33" s="283"/>
      <c r="AE33" s="284"/>
      <c r="AF33" s="136"/>
      <c r="AG33" s="139"/>
      <c r="AH33" s="73"/>
      <c r="AI33" s="73"/>
      <c r="AJ33" s="73"/>
      <c r="AK33" s="73"/>
      <c r="AL33" s="73"/>
      <c r="AM33" s="73"/>
      <c r="AN33" s="73"/>
      <c r="AO33" s="73"/>
    </row>
    <row r="34" spans="1:41" ht="27" customHeight="1" x14ac:dyDescent="0.25">
      <c r="A34" s="298"/>
      <c r="B34" s="283"/>
      <c r="C34" s="367"/>
      <c r="D34" s="68" t="s">
        <v>141</v>
      </c>
      <c r="E34" s="68" t="s">
        <v>142</v>
      </c>
      <c r="F34" s="68" t="s">
        <v>143</v>
      </c>
      <c r="G34" s="68" t="s">
        <v>144</v>
      </c>
      <c r="H34" s="68" t="s">
        <v>145</v>
      </c>
      <c r="I34" s="68" t="s">
        <v>146</v>
      </c>
      <c r="J34" s="68" t="s">
        <v>128</v>
      </c>
      <c r="K34" s="68" t="s">
        <v>147</v>
      </c>
      <c r="L34" s="68" t="s">
        <v>148</v>
      </c>
      <c r="M34" s="68" t="s">
        <v>149</v>
      </c>
      <c r="N34" s="68" t="s">
        <v>150</v>
      </c>
      <c r="O34" s="68" t="s">
        <v>151</v>
      </c>
      <c r="P34" s="68" t="s">
        <v>102</v>
      </c>
      <c r="Q34" s="364" t="s">
        <v>52</v>
      </c>
      <c r="R34" s="365"/>
      <c r="S34" s="365"/>
      <c r="T34" s="366"/>
      <c r="U34" s="283" t="s">
        <v>54</v>
      </c>
      <c r="V34" s="283"/>
      <c r="W34" s="283"/>
      <c r="X34" s="283"/>
      <c r="Y34" s="283" t="s">
        <v>56</v>
      </c>
      <c r="Z34" s="283"/>
      <c r="AA34" s="283"/>
      <c r="AB34" s="283"/>
      <c r="AC34" s="283" t="s">
        <v>58</v>
      </c>
      <c r="AD34" s="283"/>
      <c r="AE34" s="284"/>
      <c r="AF34" s="136"/>
      <c r="AG34" s="139"/>
      <c r="AH34" s="73"/>
      <c r="AI34" s="73"/>
      <c r="AJ34" s="73"/>
      <c r="AK34" s="73"/>
      <c r="AL34" s="73"/>
      <c r="AM34" s="73"/>
      <c r="AN34" s="73"/>
      <c r="AO34" s="73"/>
    </row>
    <row r="35" spans="1:41" ht="138" customHeight="1" x14ac:dyDescent="0.25">
      <c r="A35" s="368" t="s">
        <v>221</v>
      </c>
      <c r="B35" s="370">
        <f>SUM(B41:B50)</f>
        <v>0.1</v>
      </c>
      <c r="C35" s="75" t="s">
        <v>48</v>
      </c>
      <c r="D35" s="74"/>
      <c r="E35" s="74"/>
      <c r="F35" s="74"/>
      <c r="G35" s="74"/>
      <c r="H35" s="74"/>
      <c r="I35" s="74"/>
      <c r="J35" s="74">
        <v>20</v>
      </c>
      <c r="K35" s="74">
        <v>0</v>
      </c>
      <c r="L35" s="74">
        <v>20</v>
      </c>
      <c r="M35" s="74">
        <v>20</v>
      </c>
      <c r="N35" s="74">
        <v>20</v>
      </c>
      <c r="O35" s="74">
        <v>20</v>
      </c>
      <c r="P35" s="214">
        <f>MAX(J35:O35)</f>
        <v>20</v>
      </c>
      <c r="Q35" s="474" t="s">
        <v>704</v>
      </c>
      <c r="R35" s="475"/>
      <c r="S35" s="475"/>
      <c r="T35" s="476"/>
      <c r="U35" s="472" t="s">
        <v>759</v>
      </c>
      <c r="V35" s="472"/>
      <c r="W35" s="472"/>
      <c r="X35" s="472"/>
      <c r="Y35" s="472" t="s">
        <v>611</v>
      </c>
      <c r="Z35" s="472"/>
      <c r="AA35" s="472"/>
      <c r="AB35" s="472"/>
      <c r="AC35" s="472" t="s">
        <v>705</v>
      </c>
      <c r="AD35" s="472"/>
      <c r="AE35" s="509"/>
      <c r="AF35" s="136"/>
      <c r="AG35" s="139"/>
      <c r="AH35" s="73"/>
      <c r="AI35" s="73"/>
      <c r="AJ35" s="73"/>
      <c r="AK35" s="73"/>
      <c r="AL35" s="73"/>
      <c r="AM35" s="73"/>
      <c r="AN35" s="73"/>
      <c r="AO35" s="73"/>
    </row>
    <row r="36" spans="1:41" ht="195.75" customHeight="1" thickBot="1" x14ac:dyDescent="0.3">
      <c r="A36" s="369"/>
      <c r="B36" s="473"/>
      <c r="C36" s="76" t="s">
        <v>50</v>
      </c>
      <c r="D36" s="140"/>
      <c r="E36" s="140"/>
      <c r="F36" s="140"/>
      <c r="G36" s="77"/>
      <c r="H36" s="77"/>
      <c r="I36" s="77"/>
      <c r="J36" s="208">
        <v>20</v>
      </c>
      <c r="K36" s="208">
        <v>0</v>
      </c>
      <c r="L36" s="208">
        <v>20</v>
      </c>
      <c r="M36" s="208">
        <v>20</v>
      </c>
      <c r="N36" s="208">
        <v>20</v>
      </c>
      <c r="O36" s="215"/>
      <c r="P36" s="216">
        <f>MAX(J36:O36)</f>
        <v>20</v>
      </c>
      <c r="Q36" s="512"/>
      <c r="R36" s="513"/>
      <c r="S36" s="513"/>
      <c r="T36" s="514"/>
      <c r="U36" s="510"/>
      <c r="V36" s="510"/>
      <c r="W36" s="510"/>
      <c r="X36" s="510"/>
      <c r="Y36" s="510"/>
      <c r="Z36" s="510"/>
      <c r="AA36" s="510"/>
      <c r="AB36" s="510"/>
      <c r="AC36" s="510"/>
      <c r="AD36" s="510"/>
      <c r="AE36" s="511"/>
      <c r="AF36" s="136"/>
      <c r="AG36" s="139"/>
      <c r="AH36" s="73"/>
      <c r="AI36" s="73"/>
      <c r="AJ36" s="73"/>
      <c r="AK36" s="73"/>
      <c r="AL36" s="73"/>
      <c r="AM36" s="73"/>
      <c r="AN36" s="73"/>
      <c r="AO36" s="73"/>
    </row>
    <row r="37" spans="1:41" s="67" customFormat="1" ht="17.25" customHeight="1" thickBot="1" x14ac:dyDescent="0.25"/>
    <row r="38" spans="1:41" ht="45" customHeight="1" thickBot="1" x14ac:dyDescent="0.3">
      <c r="A38" s="330" t="s">
        <v>162</v>
      </c>
      <c r="B38" s="331"/>
      <c r="C38" s="331"/>
      <c r="D38" s="331"/>
      <c r="E38" s="331"/>
      <c r="F38" s="331"/>
      <c r="G38" s="331"/>
      <c r="H38" s="331"/>
      <c r="I38" s="331"/>
      <c r="J38" s="331"/>
      <c r="K38" s="331"/>
      <c r="L38" s="331"/>
      <c r="M38" s="331"/>
      <c r="N38" s="331"/>
      <c r="O38" s="331"/>
      <c r="P38" s="331"/>
      <c r="Q38" s="331"/>
      <c r="R38" s="331"/>
      <c r="S38" s="331"/>
      <c r="T38" s="331"/>
      <c r="U38" s="331"/>
      <c r="V38" s="331"/>
      <c r="W38" s="331"/>
      <c r="X38" s="331"/>
      <c r="Y38" s="331"/>
      <c r="Z38" s="331"/>
      <c r="AA38" s="331"/>
      <c r="AB38" s="331"/>
      <c r="AC38" s="331"/>
      <c r="AD38" s="331"/>
      <c r="AE38" s="332"/>
      <c r="AG38" s="73"/>
      <c r="AH38" s="73"/>
      <c r="AI38" s="73"/>
      <c r="AJ38" s="73"/>
      <c r="AK38" s="73"/>
      <c r="AL38" s="73"/>
      <c r="AM38" s="73"/>
      <c r="AN38" s="73"/>
      <c r="AO38" s="73"/>
    </row>
    <row r="39" spans="1:41" ht="26.1" customHeight="1" x14ac:dyDescent="0.25">
      <c r="A39" s="372" t="s">
        <v>60</v>
      </c>
      <c r="B39" s="373" t="s">
        <v>163</v>
      </c>
      <c r="C39" s="377" t="s">
        <v>164</v>
      </c>
      <c r="D39" s="379" t="s">
        <v>165</v>
      </c>
      <c r="E39" s="380"/>
      <c r="F39" s="380"/>
      <c r="G39" s="380"/>
      <c r="H39" s="380"/>
      <c r="I39" s="380"/>
      <c r="J39" s="380"/>
      <c r="K39" s="380"/>
      <c r="L39" s="380"/>
      <c r="M39" s="380"/>
      <c r="N39" s="380"/>
      <c r="O39" s="380"/>
      <c r="P39" s="381"/>
      <c r="Q39" s="373" t="s">
        <v>166</v>
      </c>
      <c r="R39" s="373"/>
      <c r="S39" s="373"/>
      <c r="T39" s="373"/>
      <c r="U39" s="373"/>
      <c r="V39" s="373"/>
      <c r="W39" s="373"/>
      <c r="X39" s="373"/>
      <c r="Y39" s="373"/>
      <c r="Z39" s="373"/>
      <c r="AA39" s="373"/>
      <c r="AB39" s="373"/>
      <c r="AC39" s="373"/>
      <c r="AD39" s="373"/>
      <c r="AE39" s="392"/>
      <c r="AG39" s="73"/>
      <c r="AH39" s="73"/>
      <c r="AI39" s="73"/>
      <c r="AJ39" s="73"/>
      <c r="AK39" s="73"/>
      <c r="AL39" s="73"/>
      <c r="AM39" s="73"/>
      <c r="AN39" s="73"/>
      <c r="AO39" s="73"/>
    </row>
    <row r="40" spans="1:41" ht="26.1" customHeight="1" x14ac:dyDescent="0.25">
      <c r="A40" s="298"/>
      <c r="B40" s="283"/>
      <c r="C40" s="378"/>
      <c r="D40" s="68" t="s">
        <v>167</v>
      </c>
      <c r="E40" s="68" t="s">
        <v>168</v>
      </c>
      <c r="F40" s="68" t="s">
        <v>169</v>
      </c>
      <c r="G40" s="68" t="s">
        <v>170</v>
      </c>
      <c r="H40" s="68" t="s">
        <v>171</v>
      </c>
      <c r="I40" s="68" t="s">
        <v>172</v>
      </c>
      <c r="J40" s="68" t="s">
        <v>173</v>
      </c>
      <c r="K40" s="68" t="s">
        <v>174</v>
      </c>
      <c r="L40" s="68" t="s">
        <v>175</v>
      </c>
      <c r="M40" s="68" t="s">
        <v>176</v>
      </c>
      <c r="N40" s="68" t="s">
        <v>177</v>
      </c>
      <c r="O40" s="68" t="s">
        <v>178</v>
      </c>
      <c r="P40" s="68" t="s">
        <v>179</v>
      </c>
      <c r="Q40" s="364" t="s">
        <v>180</v>
      </c>
      <c r="R40" s="365"/>
      <c r="S40" s="365"/>
      <c r="T40" s="365"/>
      <c r="U40" s="365"/>
      <c r="V40" s="365"/>
      <c r="W40" s="365"/>
      <c r="X40" s="366"/>
      <c r="Y40" s="364" t="s">
        <v>68</v>
      </c>
      <c r="Z40" s="365"/>
      <c r="AA40" s="365"/>
      <c r="AB40" s="365"/>
      <c r="AC40" s="365"/>
      <c r="AD40" s="365"/>
      <c r="AE40" s="404"/>
      <c r="AG40" s="79"/>
      <c r="AH40" s="79"/>
      <c r="AI40" s="79"/>
      <c r="AJ40" s="79"/>
      <c r="AK40" s="79"/>
      <c r="AL40" s="79"/>
      <c r="AM40" s="79"/>
      <c r="AN40" s="79"/>
      <c r="AO40" s="79"/>
    </row>
    <row r="41" spans="1:41" ht="102" customHeight="1" x14ac:dyDescent="0.25">
      <c r="A41" s="374" t="s">
        <v>222</v>
      </c>
      <c r="B41" s="410">
        <v>0.02</v>
      </c>
      <c r="C41" s="80" t="s">
        <v>48</v>
      </c>
      <c r="D41" s="81"/>
      <c r="E41" s="81"/>
      <c r="F41" s="81"/>
      <c r="G41" s="81"/>
      <c r="H41" s="81"/>
      <c r="I41" s="81"/>
      <c r="J41" s="157">
        <v>0.18</v>
      </c>
      <c r="K41" s="157">
        <v>0</v>
      </c>
      <c r="L41" s="157">
        <v>0.1</v>
      </c>
      <c r="M41" s="157">
        <v>0.24</v>
      </c>
      <c r="N41" s="157">
        <v>0.24</v>
      </c>
      <c r="O41" s="157">
        <v>0.24</v>
      </c>
      <c r="P41" s="82">
        <f t="shared" ref="P41:P48" si="1">SUM(D41:O41)</f>
        <v>1</v>
      </c>
      <c r="Q41" s="553" t="s">
        <v>709</v>
      </c>
      <c r="R41" s="554"/>
      <c r="S41" s="554"/>
      <c r="T41" s="554"/>
      <c r="U41" s="554"/>
      <c r="V41" s="554"/>
      <c r="W41" s="554"/>
      <c r="X41" s="555"/>
      <c r="Y41" s="401" t="s">
        <v>760</v>
      </c>
      <c r="Z41" s="396"/>
      <c r="AA41" s="396"/>
      <c r="AB41" s="396"/>
      <c r="AC41" s="396"/>
      <c r="AD41" s="396"/>
      <c r="AE41" s="402"/>
      <c r="AG41" s="83"/>
      <c r="AH41" s="83"/>
      <c r="AI41" s="83"/>
      <c r="AJ41" s="83"/>
      <c r="AK41" s="83"/>
      <c r="AL41" s="83"/>
      <c r="AM41" s="83"/>
      <c r="AN41" s="83"/>
      <c r="AO41" s="83"/>
    </row>
    <row r="42" spans="1:41" ht="102" customHeight="1" x14ac:dyDescent="0.25">
      <c r="A42" s="375"/>
      <c r="B42" s="410"/>
      <c r="C42" s="84" t="s">
        <v>50</v>
      </c>
      <c r="D42" s="85"/>
      <c r="E42" s="85"/>
      <c r="F42" s="85"/>
      <c r="G42" s="85"/>
      <c r="H42" s="85"/>
      <c r="I42" s="85"/>
      <c r="J42" s="85">
        <v>0.18</v>
      </c>
      <c r="K42" s="85">
        <v>0</v>
      </c>
      <c r="L42" s="85">
        <v>0.1</v>
      </c>
      <c r="M42" s="85">
        <v>0.24</v>
      </c>
      <c r="N42" s="85">
        <v>0.24</v>
      </c>
      <c r="O42" s="85"/>
      <c r="P42" s="82">
        <f t="shared" si="1"/>
        <v>0.76</v>
      </c>
      <c r="Q42" s="556"/>
      <c r="R42" s="557"/>
      <c r="S42" s="557"/>
      <c r="T42" s="557"/>
      <c r="U42" s="557"/>
      <c r="V42" s="557"/>
      <c r="W42" s="557"/>
      <c r="X42" s="558"/>
      <c r="Y42" s="398"/>
      <c r="Z42" s="399"/>
      <c r="AA42" s="399"/>
      <c r="AB42" s="399"/>
      <c r="AC42" s="399"/>
      <c r="AD42" s="399"/>
      <c r="AE42" s="403"/>
    </row>
    <row r="43" spans="1:41" ht="119.45" customHeight="1" x14ac:dyDescent="0.25">
      <c r="A43" s="374" t="s">
        <v>223</v>
      </c>
      <c r="B43" s="410">
        <v>0.02</v>
      </c>
      <c r="C43" s="80" t="s">
        <v>48</v>
      </c>
      <c r="D43" s="81"/>
      <c r="E43" s="81"/>
      <c r="F43" s="81"/>
      <c r="G43" s="81"/>
      <c r="H43" s="81"/>
      <c r="I43" s="81"/>
      <c r="J43" s="157">
        <v>0.18</v>
      </c>
      <c r="K43" s="157">
        <v>0</v>
      </c>
      <c r="L43" s="157">
        <v>0.1</v>
      </c>
      <c r="M43" s="157">
        <v>0.24</v>
      </c>
      <c r="N43" s="157">
        <v>0.24</v>
      </c>
      <c r="O43" s="157">
        <v>0.24</v>
      </c>
      <c r="P43" s="82">
        <f t="shared" si="1"/>
        <v>1</v>
      </c>
      <c r="Q43" s="547" t="s">
        <v>706</v>
      </c>
      <c r="R43" s="548"/>
      <c r="S43" s="548"/>
      <c r="T43" s="548"/>
      <c r="U43" s="548"/>
      <c r="V43" s="548"/>
      <c r="W43" s="548"/>
      <c r="X43" s="549"/>
      <c r="Y43" s="401" t="s">
        <v>761</v>
      </c>
      <c r="Z43" s="396"/>
      <c r="AA43" s="396"/>
      <c r="AB43" s="396"/>
      <c r="AC43" s="396"/>
      <c r="AD43" s="396"/>
      <c r="AE43" s="402"/>
    </row>
    <row r="44" spans="1:41" ht="119.45" customHeight="1" x14ac:dyDescent="0.25">
      <c r="A44" s="375"/>
      <c r="B44" s="410"/>
      <c r="C44" s="84" t="s">
        <v>50</v>
      </c>
      <c r="D44" s="85"/>
      <c r="E44" s="85"/>
      <c r="F44" s="85"/>
      <c r="G44" s="85"/>
      <c r="H44" s="85"/>
      <c r="I44" s="85"/>
      <c r="J44" s="85">
        <v>0.18</v>
      </c>
      <c r="K44" s="85">
        <v>0</v>
      </c>
      <c r="L44" s="85">
        <v>0.1</v>
      </c>
      <c r="M44" s="85">
        <v>0.24</v>
      </c>
      <c r="N44" s="85">
        <v>0.24</v>
      </c>
      <c r="O44" s="85"/>
      <c r="P44" s="82">
        <f t="shared" si="1"/>
        <v>0.76</v>
      </c>
      <c r="Q44" s="550"/>
      <c r="R44" s="551"/>
      <c r="S44" s="551"/>
      <c r="T44" s="551"/>
      <c r="U44" s="551"/>
      <c r="V44" s="551"/>
      <c r="W44" s="551"/>
      <c r="X44" s="552"/>
      <c r="Y44" s="398"/>
      <c r="Z44" s="399"/>
      <c r="AA44" s="399"/>
      <c r="AB44" s="399"/>
      <c r="AC44" s="399"/>
      <c r="AD44" s="399"/>
      <c r="AE44" s="403"/>
    </row>
    <row r="45" spans="1:41" ht="40.5" customHeight="1" x14ac:dyDescent="0.25">
      <c r="A45" s="374" t="s">
        <v>224</v>
      </c>
      <c r="B45" s="410">
        <v>0.02</v>
      </c>
      <c r="C45" s="80" t="s">
        <v>48</v>
      </c>
      <c r="D45" s="81"/>
      <c r="E45" s="81"/>
      <c r="F45" s="81"/>
      <c r="G45" s="81"/>
      <c r="H45" s="81"/>
      <c r="I45" s="81"/>
      <c r="J45" s="157">
        <v>0.18</v>
      </c>
      <c r="K45" s="157">
        <v>0</v>
      </c>
      <c r="L45" s="157">
        <v>0.1</v>
      </c>
      <c r="M45" s="157">
        <v>0.24</v>
      </c>
      <c r="N45" s="157">
        <v>0.24</v>
      </c>
      <c r="O45" s="157">
        <v>0.24</v>
      </c>
      <c r="P45" s="82">
        <f t="shared" si="1"/>
        <v>1</v>
      </c>
      <c r="Q45" s="547" t="s">
        <v>707</v>
      </c>
      <c r="R45" s="548"/>
      <c r="S45" s="548"/>
      <c r="T45" s="548"/>
      <c r="U45" s="548"/>
      <c r="V45" s="548"/>
      <c r="W45" s="548"/>
      <c r="X45" s="549"/>
      <c r="Y45" s="401" t="s">
        <v>762</v>
      </c>
      <c r="Z45" s="396"/>
      <c r="AA45" s="396"/>
      <c r="AB45" s="396"/>
      <c r="AC45" s="396"/>
      <c r="AD45" s="396"/>
      <c r="AE45" s="402"/>
    </row>
    <row r="46" spans="1:41" ht="40.5" customHeight="1" x14ac:dyDescent="0.25">
      <c r="A46" s="375"/>
      <c r="B46" s="410"/>
      <c r="C46" s="84" t="s">
        <v>50</v>
      </c>
      <c r="D46" s="85"/>
      <c r="E46" s="85"/>
      <c r="F46" s="85"/>
      <c r="G46" s="85"/>
      <c r="H46" s="85"/>
      <c r="I46" s="85"/>
      <c r="J46" s="85">
        <v>0</v>
      </c>
      <c r="K46" s="85">
        <v>0</v>
      </c>
      <c r="L46" s="85">
        <v>0.1</v>
      </c>
      <c r="M46" s="85">
        <v>0.24</v>
      </c>
      <c r="N46" s="85">
        <v>0.24</v>
      </c>
      <c r="O46" s="85"/>
      <c r="P46" s="82">
        <f t="shared" si="1"/>
        <v>0.57999999999999996</v>
      </c>
      <c r="Q46" s="550"/>
      <c r="R46" s="551"/>
      <c r="S46" s="551"/>
      <c r="T46" s="551"/>
      <c r="U46" s="551"/>
      <c r="V46" s="551"/>
      <c r="W46" s="551"/>
      <c r="X46" s="552"/>
      <c r="Y46" s="398"/>
      <c r="Z46" s="399"/>
      <c r="AA46" s="399"/>
      <c r="AB46" s="399"/>
      <c r="AC46" s="399"/>
      <c r="AD46" s="399"/>
      <c r="AE46" s="403"/>
    </row>
    <row r="47" spans="1:41" ht="95.25" customHeight="1" x14ac:dyDescent="0.25">
      <c r="A47" s="374" t="s">
        <v>225</v>
      </c>
      <c r="B47" s="410">
        <v>0.02</v>
      </c>
      <c r="C47" s="80" t="s">
        <v>48</v>
      </c>
      <c r="D47" s="81"/>
      <c r="E47" s="81"/>
      <c r="F47" s="81"/>
      <c r="G47" s="81"/>
      <c r="H47" s="81"/>
      <c r="I47" s="81"/>
      <c r="J47" s="157">
        <v>0.18</v>
      </c>
      <c r="K47" s="157">
        <v>0</v>
      </c>
      <c r="L47" s="157">
        <v>0.1</v>
      </c>
      <c r="M47" s="157">
        <v>0.24</v>
      </c>
      <c r="N47" s="157">
        <v>0.24</v>
      </c>
      <c r="O47" s="157">
        <v>0.24</v>
      </c>
      <c r="P47" s="82">
        <f t="shared" si="1"/>
        <v>1</v>
      </c>
      <c r="Q47" s="547" t="s">
        <v>708</v>
      </c>
      <c r="R47" s="548"/>
      <c r="S47" s="548"/>
      <c r="T47" s="548"/>
      <c r="U47" s="548"/>
      <c r="V47" s="548"/>
      <c r="W47" s="548"/>
      <c r="X47" s="549"/>
      <c r="Y47" s="401" t="s">
        <v>763</v>
      </c>
      <c r="Z47" s="396"/>
      <c r="AA47" s="396"/>
      <c r="AB47" s="396"/>
      <c r="AC47" s="396"/>
      <c r="AD47" s="396"/>
      <c r="AE47" s="402"/>
    </row>
    <row r="48" spans="1:41" ht="94.5" customHeight="1" thickBot="1" x14ac:dyDescent="0.3">
      <c r="A48" s="375"/>
      <c r="B48" s="410"/>
      <c r="C48" s="84" t="s">
        <v>50</v>
      </c>
      <c r="D48" s="85"/>
      <c r="E48" s="85"/>
      <c r="F48" s="85"/>
      <c r="G48" s="85"/>
      <c r="H48" s="85"/>
      <c r="I48" s="85"/>
      <c r="J48" s="85">
        <v>0</v>
      </c>
      <c r="K48" s="85">
        <v>0</v>
      </c>
      <c r="L48" s="85">
        <v>0.1</v>
      </c>
      <c r="M48" s="85">
        <v>0.24</v>
      </c>
      <c r="N48" s="85">
        <v>0.24</v>
      </c>
      <c r="O48" s="85"/>
      <c r="P48" s="82">
        <f t="shared" si="1"/>
        <v>0.57999999999999996</v>
      </c>
      <c r="Q48" s="550"/>
      <c r="R48" s="551"/>
      <c r="S48" s="551"/>
      <c r="T48" s="551"/>
      <c r="U48" s="551"/>
      <c r="V48" s="551"/>
      <c r="W48" s="551"/>
      <c r="X48" s="552"/>
      <c r="Y48" s="412"/>
      <c r="Z48" s="413"/>
      <c r="AA48" s="413"/>
      <c r="AB48" s="413"/>
      <c r="AC48" s="413"/>
      <c r="AD48" s="413"/>
      <c r="AE48" s="415"/>
    </row>
    <row r="49" spans="1:31" ht="127.5" customHeight="1" x14ac:dyDescent="0.25">
      <c r="A49" s="374" t="s">
        <v>226</v>
      </c>
      <c r="B49" s="410">
        <v>0.02</v>
      </c>
      <c r="C49" s="80" t="s">
        <v>48</v>
      </c>
      <c r="D49" s="81"/>
      <c r="E49" s="81"/>
      <c r="F49" s="81"/>
      <c r="G49" s="81"/>
      <c r="H49" s="81"/>
      <c r="I49" s="81"/>
      <c r="J49" s="157">
        <v>0.18</v>
      </c>
      <c r="K49" s="157">
        <v>0</v>
      </c>
      <c r="L49" s="157">
        <v>0.1</v>
      </c>
      <c r="M49" s="157">
        <v>0.24</v>
      </c>
      <c r="N49" s="157">
        <v>0.24</v>
      </c>
      <c r="O49" s="157">
        <v>0.24</v>
      </c>
      <c r="P49" s="82">
        <f>SUM(D49:O49)</f>
        <v>1</v>
      </c>
      <c r="Q49" s="547" t="s">
        <v>758</v>
      </c>
      <c r="R49" s="548"/>
      <c r="S49" s="548"/>
      <c r="T49" s="548"/>
      <c r="U49" s="548"/>
      <c r="V49" s="548"/>
      <c r="W49" s="548"/>
      <c r="X49" s="549"/>
      <c r="Y49" s="401" t="s">
        <v>764</v>
      </c>
      <c r="Z49" s="396"/>
      <c r="AA49" s="396"/>
      <c r="AB49" s="396"/>
      <c r="AC49" s="396"/>
      <c r="AD49" s="396"/>
      <c r="AE49" s="402"/>
    </row>
    <row r="50" spans="1:31" ht="40.5" customHeight="1" thickBot="1" x14ac:dyDescent="0.3">
      <c r="A50" s="393"/>
      <c r="B50" s="411"/>
      <c r="C50" s="76" t="s">
        <v>50</v>
      </c>
      <c r="D50" s="86"/>
      <c r="E50" s="86"/>
      <c r="F50" s="86"/>
      <c r="G50" s="86"/>
      <c r="H50" s="86"/>
      <c r="I50" s="86"/>
      <c r="J50" s="86">
        <v>0</v>
      </c>
      <c r="K50" s="86">
        <v>0</v>
      </c>
      <c r="L50" s="86">
        <v>0.1</v>
      </c>
      <c r="M50" s="86">
        <v>0.24</v>
      </c>
      <c r="N50" s="86">
        <v>0.24</v>
      </c>
      <c r="O50" s="86"/>
      <c r="P50" s="87">
        <f>SUM(D50:O50)</f>
        <v>0.57999999999999996</v>
      </c>
      <c r="Q50" s="550"/>
      <c r="R50" s="551"/>
      <c r="S50" s="551"/>
      <c r="T50" s="551"/>
      <c r="U50" s="551"/>
      <c r="V50" s="551"/>
      <c r="W50" s="551"/>
      <c r="X50" s="552"/>
      <c r="Y50" s="412"/>
      <c r="Z50" s="413"/>
      <c r="AA50" s="413"/>
      <c r="AB50" s="413"/>
      <c r="AC50" s="413"/>
      <c r="AD50" s="413"/>
      <c r="AE50" s="415"/>
    </row>
    <row r="51" spans="1:31" x14ac:dyDescent="0.25">
      <c r="A51" s="15" t="s">
        <v>185</v>
      </c>
    </row>
  </sheetData>
  <mergeCells count="87">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 ref="A49:A50"/>
    <mergeCell ref="B49:B50"/>
    <mergeCell ref="Q49:X50"/>
    <mergeCell ref="Y49:AE50"/>
    <mergeCell ref="A45:A46"/>
    <mergeCell ref="B45:B46"/>
    <mergeCell ref="Q45:X46"/>
    <mergeCell ref="Y45:AE46"/>
    <mergeCell ref="A47:A48"/>
    <mergeCell ref="B47:B48"/>
    <mergeCell ref="Q47:X48"/>
    <mergeCell ref="Y47:AE48"/>
  </mergeCells>
  <dataValidations count="3">
    <dataValidation type="list" allowBlank="1" showInputMessage="1" showErrorMessage="1" sqref="C7:C9" xr:uid="{B5C1816D-507D-4BBC-B22B-106C8F385700}">
      <formula1>$B$21:$M$21</formula1>
    </dataValidation>
    <dataValidation type="textLength" operator="lessThanOrEqual" allowBlank="1" showInputMessage="1" showErrorMessage="1" errorTitle="Máximo 2.000 caracteres" error="Máximo 2.000 caracteres" promptTitle="2.000 caracteres" sqref="Q30:Q31" xr:uid="{7D226BCB-0E73-4785-A7B3-9E96A64E65D4}">
      <formula1>2000</formula1>
    </dataValidation>
    <dataValidation type="textLength" operator="lessThanOrEqual" allowBlank="1" showInputMessage="1" showErrorMessage="1" errorTitle="Máximo 2.000 caracteres" error="Máximo 2.000 caracteres" sqref="Y35 Q35 AC35 Q41 Q43 Q49 Q47 Q45" xr:uid="{81D9F718-8085-4BAA-9F3C-01D08E02E61E}">
      <formula1>2000</formula1>
    </dataValidation>
  </dataValidations>
  <hyperlinks>
    <hyperlink ref="Y41" r:id="rId1" xr:uid="{064CFB68-67EB-49C9-8207-6AF21EBA9E81}"/>
    <hyperlink ref="Y43" r:id="rId2" xr:uid="{6F7D0BFA-436E-4E17-8697-B13667ADC22D}"/>
    <hyperlink ref="Y45" r:id="rId3" xr:uid="{1EEFAFA9-84AD-4DF4-B83C-6F27FAAF60E7}"/>
    <hyperlink ref="Y47" r:id="rId4" xr:uid="{CE95948F-8867-425C-8ADB-356CD79CB14E}"/>
    <hyperlink ref="Y49" r:id="rId5" xr:uid="{1D73D121-D102-4DB0-9799-7CABD4925536}"/>
  </hyperlinks>
  <pageMargins left="0.25" right="0.25" top="0.75" bottom="0.75" header="0.3" footer="0.3"/>
  <pageSetup scale="21" orientation="landscape" r:id="rId6"/>
  <drawing r:id="rId7"/>
  <extLst>
    <ext xmlns:x14="http://schemas.microsoft.com/office/spreadsheetml/2009/9/main" uri="{CCE6A557-97BC-4b89-ADB6-D9C93CAAB3DF}">
      <x14:dataValidations xmlns:xm="http://schemas.microsoft.com/office/excel/2006/main" count="4">
        <x14:dataValidation type="list" allowBlank="1" showInputMessage="1" showErrorMessage="1" xr:uid="{471E0847-F50A-4334-9F5F-9090BFA06FD3}">
          <x14:formula1>
            <xm:f>listas!$C$2:$C$20</xm:f>
          </x14:formula1>
          <xm:sqref>AA15:AE15</xm:sqref>
        </x14:dataValidation>
        <x14:dataValidation type="list" allowBlank="1" showInputMessage="1" showErrorMessage="1" xr:uid="{DACBE664-54DF-463E-AFFE-82DC9EDE00FE}">
          <x14:formula1>
            <xm:f>listas!$B$2:$B$8</xm:f>
          </x14:formula1>
          <xm:sqref>R15:X15</xm:sqref>
        </x14:dataValidation>
        <x14:dataValidation type="list" allowBlank="1" showInputMessage="1" showErrorMessage="1" xr:uid="{FDEDE365-3DBC-4574-B9A4-9A3D55C7A1FF}">
          <x14:formula1>
            <xm:f>listas!$A$2:$A$6</xm:f>
          </x14:formula1>
          <xm:sqref>C15:K15</xm:sqref>
        </x14:dataValidation>
        <x14:dataValidation type="list" allowBlank="1" showInputMessage="1" showErrorMessage="1" xr:uid="{C970D557-FCA2-4C79-B1D9-AF474113BEF4}">
          <x14:formula1>
            <xm:f>listas!$D$2:$D$15</xm:f>
          </x14:formula1>
          <xm:sqref>C11:AE13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codeName="Hoja3">
    <tabColor theme="7" tint="0.39997558519241921"/>
  </sheetPr>
  <dimension ref="A1:B13"/>
  <sheetViews>
    <sheetView workbookViewId="0">
      <selection activeCell="B3" sqref="B3"/>
    </sheetView>
  </sheetViews>
  <sheetFormatPr baseColWidth="10" defaultColWidth="11.42578125" defaultRowHeight="15" x14ac:dyDescent="0.25"/>
  <sheetData>
    <row r="1" spans="1:2" x14ac:dyDescent="0.25">
      <c r="A1" t="s">
        <v>439</v>
      </c>
      <c r="B1" t="s">
        <v>440</v>
      </c>
    </row>
    <row r="2" spans="1:2" x14ac:dyDescent="0.25">
      <c r="A2" t="s">
        <v>441</v>
      </c>
      <c r="B2" t="s">
        <v>244</v>
      </c>
    </row>
    <row r="3" spans="1:2" x14ac:dyDescent="0.25">
      <c r="A3" t="s">
        <v>442</v>
      </c>
      <c r="B3" t="s">
        <v>252</v>
      </c>
    </row>
    <row r="4" spans="1:2" x14ac:dyDescent="0.25">
      <c r="A4" t="s">
        <v>443</v>
      </c>
    </row>
    <row r="5" spans="1:2" x14ac:dyDescent="0.25">
      <c r="A5" t="s">
        <v>444</v>
      </c>
    </row>
    <row r="6" spans="1:2" x14ac:dyDescent="0.25">
      <c r="A6" t="s">
        <v>445</v>
      </c>
    </row>
    <row r="7" spans="1:2" x14ac:dyDescent="0.25">
      <c r="A7" t="s">
        <v>446</v>
      </c>
    </row>
    <row r="8" spans="1:2" x14ac:dyDescent="0.25">
      <c r="A8" t="s">
        <v>447</v>
      </c>
    </row>
    <row r="9" spans="1:2" x14ac:dyDescent="0.25">
      <c r="A9" t="s">
        <v>448</v>
      </c>
    </row>
    <row r="10" spans="1:2" x14ac:dyDescent="0.25">
      <c r="A10" t="s">
        <v>449</v>
      </c>
    </row>
    <row r="11" spans="1:2" x14ac:dyDescent="0.25">
      <c r="A11" t="s">
        <v>450</v>
      </c>
    </row>
    <row r="12" spans="1:2" x14ac:dyDescent="0.25">
      <c r="A12" t="s">
        <v>451</v>
      </c>
    </row>
    <row r="13" spans="1:2" x14ac:dyDescent="0.25">
      <c r="A13" t="s">
        <v>452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7" tint="0.39997558519241921"/>
    <pageSetUpPr fitToPage="1"/>
  </sheetPr>
  <dimension ref="A1:AV61"/>
  <sheetViews>
    <sheetView topLeftCell="AG1" zoomScale="70" zoomScaleNormal="70" workbookViewId="0">
      <pane ySplit="12" topLeftCell="A33" activePane="bottomLeft" state="frozen"/>
      <selection pane="bottomLeft" activeCell="AR35" sqref="AR35"/>
    </sheetView>
  </sheetViews>
  <sheetFormatPr baseColWidth="10" defaultColWidth="10.85546875" defaultRowHeight="14.25" x14ac:dyDescent="0.25"/>
  <cols>
    <col min="1" max="1" width="15" style="15" customWidth="1"/>
    <col min="2" max="2" width="8.42578125" style="15" customWidth="1"/>
    <col min="3" max="3" width="11.42578125" style="15" customWidth="1"/>
    <col min="4" max="5" width="29.42578125" style="15" customWidth="1"/>
    <col min="6" max="6" width="31.85546875" style="15" customWidth="1"/>
    <col min="7" max="7" width="20.5703125" style="15" customWidth="1"/>
    <col min="8" max="8" width="18.85546875" style="146" customWidth="1"/>
    <col min="9" max="9" width="15.42578125" style="30" customWidth="1"/>
    <col min="10" max="10" width="32.140625" style="15" customWidth="1"/>
    <col min="11" max="11" width="21.140625" style="15" customWidth="1"/>
    <col min="12" max="15" width="10.5703125" style="15" customWidth="1"/>
    <col min="16" max="17" width="22.42578125" style="15" customWidth="1"/>
    <col min="18" max="28" width="7.42578125" style="15" customWidth="1"/>
    <col min="29" max="29" width="5.85546875" style="15" customWidth="1"/>
    <col min="30" max="40" width="8.140625" style="15" customWidth="1"/>
    <col min="41" max="41" width="5.85546875" style="15" customWidth="1"/>
    <col min="42" max="42" width="17.140625" style="15" customWidth="1"/>
    <col min="43" max="43" width="15.85546875" style="108" customWidth="1"/>
    <col min="44" max="44" width="125.28515625" style="15" customWidth="1"/>
    <col min="45" max="45" width="44.5703125" style="15" customWidth="1"/>
    <col min="46" max="46" width="100.85546875" style="15" customWidth="1"/>
    <col min="47" max="47" width="52.140625" style="15" customWidth="1"/>
    <col min="48" max="48" width="39.7109375" style="15" customWidth="1"/>
    <col min="49" max="16377" width="10.85546875" style="15"/>
    <col min="16378" max="16378" width="9" style="15" customWidth="1"/>
    <col min="16379" max="16384" width="10.85546875" style="15"/>
  </cols>
  <sheetData>
    <row r="1" spans="1:48" ht="15.95" customHeight="1" thickBot="1" x14ac:dyDescent="0.3">
      <c r="A1" s="589" t="s">
        <v>121</v>
      </c>
      <c r="B1" s="590"/>
      <c r="C1" s="590"/>
      <c r="D1" s="590"/>
      <c r="E1" s="590"/>
      <c r="F1" s="590"/>
      <c r="G1" s="590"/>
      <c r="H1" s="590"/>
      <c r="I1" s="590"/>
      <c r="J1" s="590"/>
      <c r="K1" s="590"/>
      <c r="L1" s="590"/>
      <c r="M1" s="590"/>
      <c r="N1" s="590"/>
      <c r="O1" s="590"/>
      <c r="P1" s="590"/>
      <c r="Q1" s="590"/>
      <c r="R1" s="590"/>
      <c r="S1" s="590"/>
      <c r="T1" s="590"/>
      <c r="U1" s="590"/>
      <c r="V1" s="590"/>
      <c r="W1" s="590"/>
      <c r="X1" s="590"/>
      <c r="Y1" s="590"/>
      <c r="Z1" s="590"/>
      <c r="AA1" s="590"/>
      <c r="AB1" s="590"/>
      <c r="AC1" s="590"/>
      <c r="AD1" s="590"/>
      <c r="AE1" s="590"/>
      <c r="AF1" s="590"/>
      <c r="AG1" s="590"/>
      <c r="AH1" s="590"/>
      <c r="AI1" s="590"/>
      <c r="AJ1" s="590"/>
      <c r="AK1" s="590"/>
      <c r="AL1" s="590"/>
      <c r="AM1" s="590"/>
      <c r="AN1" s="590"/>
      <c r="AO1" s="590"/>
      <c r="AP1" s="590"/>
      <c r="AQ1" s="590"/>
      <c r="AR1" s="590"/>
      <c r="AS1" s="590"/>
      <c r="AT1" s="591"/>
      <c r="AU1" s="584" t="s">
        <v>122</v>
      </c>
      <c r="AV1" s="585"/>
    </row>
    <row r="2" spans="1:48" ht="15.95" customHeight="1" thickBot="1" x14ac:dyDescent="0.3">
      <c r="A2" s="592" t="s">
        <v>123</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4"/>
      <c r="AU2" s="586" t="s">
        <v>124</v>
      </c>
      <c r="AV2" s="587"/>
    </row>
    <row r="3" spans="1:48" ht="15" customHeight="1" thickBot="1" x14ac:dyDescent="0.3">
      <c r="A3" s="595" t="s">
        <v>0</v>
      </c>
      <c r="B3" s="596"/>
      <c r="C3" s="596"/>
      <c r="D3" s="596"/>
      <c r="E3" s="596"/>
      <c r="F3" s="596"/>
      <c r="G3" s="596"/>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6"/>
      <c r="AG3" s="596"/>
      <c r="AH3" s="596"/>
      <c r="AI3" s="596"/>
      <c r="AJ3" s="596"/>
      <c r="AK3" s="596"/>
      <c r="AL3" s="596"/>
      <c r="AM3" s="596"/>
      <c r="AN3" s="596"/>
      <c r="AO3" s="596"/>
      <c r="AP3" s="596"/>
      <c r="AQ3" s="596"/>
      <c r="AR3" s="596"/>
      <c r="AS3" s="596"/>
      <c r="AT3" s="597"/>
      <c r="AU3" s="586" t="s">
        <v>126</v>
      </c>
      <c r="AV3" s="587"/>
    </row>
    <row r="4" spans="1:48" ht="15.95" customHeight="1" x14ac:dyDescent="0.25">
      <c r="A4" s="589"/>
      <c r="B4" s="590"/>
      <c r="C4" s="590"/>
      <c r="D4" s="590"/>
      <c r="E4" s="590"/>
      <c r="F4" s="590"/>
      <c r="G4" s="590"/>
      <c r="H4" s="590"/>
      <c r="I4" s="590"/>
      <c r="J4" s="590"/>
      <c r="K4" s="590"/>
      <c r="L4" s="590"/>
      <c r="M4" s="590"/>
      <c r="N4" s="590"/>
      <c r="O4" s="590"/>
      <c r="P4" s="590"/>
      <c r="Q4" s="590"/>
      <c r="R4" s="590"/>
      <c r="S4" s="590"/>
      <c r="T4" s="590"/>
      <c r="U4" s="590"/>
      <c r="V4" s="590"/>
      <c r="W4" s="590"/>
      <c r="X4" s="590"/>
      <c r="Y4" s="590"/>
      <c r="Z4" s="590"/>
      <c r="AA4" s="590"/>
      <c r="AB4" s="590"/>
      <c r="AC4" s="590"/>
      <c r="AD4" s="590"/>
      <c r="AE4" s="590"/>
      <c r="AF4" s="590"/>
      <c r="AG4" s="590"/>
      <c r="AH4" s="590"/>
      <c r="AI4" s="590"/>
      <c r="AJ4" s="590"/>
      <c r="AK4" s="590"/>
      <c r="AL4" s="590"/>
      <c r="AM4" s="590"/>
      <c r="AN4" s="590"/>
      <c r="AO4" s="590"/>
      <c r="AP4" s="590"/>
      <c r="AQ4" s="590"/>
      <c r="AR4" s="590"/>
      <c r="AS4" s="590"/>
      <c r="AT4" s="591"/>
      <c r="AU4" s="588" t="s">
        <v>227</v>
      </c>
      <c r="AV4" s="588"/>
    </row>
    <row r="5" spans="1:48" ht="15" customHeight="1" thickBot="1" x14ac:dyDescent="0.3">
      <c r="A5" s="560" t="s">
        <v>228</v>
      </c>
      <c r="B5" s="561"/>
      <c r="C5" s="561"/>
      <c r="D5" s="561"/>
      <c r="E5" s="561"/>
      <c r="F5" s="561"/>
      <c r="G5" s="561"/>
      <c r="H5" s="561"/>
      <c r="I5" s="561"/>
      <c r="J5" s="561"/>
      <c r="K5" s="561"/>
      <c r="L5" s="561"/>
      <c r="M5" s="561"/>
      <c r="N5" s="561"/>
      <c r="O5" s="561"/>
      <c r="P5" s="561"/>
      <c r="Q5" s="561"/>
      <c r="R5" s="561"/>
      <c r="S5" s="561"/>
      <c r="T5" s="561"/>
      <c r="U5" s="561"/>
      <c r="V5" s="561"/>
      <c r="W5" s="561"/>
      <c r="X5" s="561"/>
      <c r="Y5" s="561"/>
      <c r="Z5" s="561"/>
      <c r="AA5" s="561"/>
      <c r="AB5" s="561"/>
      <c r="AC5" s="571"/>
      <c r="AD5" s="572" t="s">
        <v>131</v>
      </c>
      <c r="AE5" s="573"/>
      <c r="AF5" s="573"/>
      <c r="AG5" s="573"/>
      <c r="AH5" s="573"/>
      <c r="AI5" s="573"/>
      <c r="AJ5" s="573"/>
      <c r="AK5" s="573"/>
      <c r="AL5" s="573"/>
      <c r="AM5" s="573"/>
      <c r="AN5" s="573"/>
      <c r="AO5" s="573"/>
      <c r="AP5" s="573"/>
      <c r="AQ5" s="574"/>
      <c r="AR5" s="565" t="s">
        <v>104</v>
      </c>
      <c r="AS5" s="565" t="s">
        <v>106</v>
      </c>
      <c r="AT5" s="565" t="s">
        <v>108</v>
      </c>
      <c r="AU5" s="565" t="s">
        <v>110</v>
      </c>
      <c r="AV5" s="565" t="s">
        <v>229</v>
      </c>
    </row>
    <row r="6" spans="1:48" ht="15" customHeight="1" x14ac:dyDescent="0.25">
      <c r="A6" s="581" t="s">
        <v>6</v>
      </c>
      <c r="B6" s="350">
        <v>45637</v>
      </c>
      <c r="C6" s="351"/>
      <c r="D6" s="161" t="s">
        <v>129</v>
      </c>
      <c r="E6" s="162"/>
      <c r="F6" s="163"/>
      <c r="G6" s="164"/>
      <c r="H6" s="165"/>
      <c r="I6" s="159"/>
      <c r="J6" s="166"/>
      <c r="K6" s="166"/>
      <c r="L6" s="166"/>
      <c r="M6" s="166"/>
      <c r="N6" s="166"/>
      <c r="O6" s="166"/>
      <c r="P6" s="166"/>
      <c r="Q6" s="166"/>
      <c r="R6" s="166"/>
      <c r="S6" s="166"/>
      <c r="T6" s="166"/>
      <c r="U6" s="166"/>
      <c r="V6" s="166"/>
      <c r="W6" s="166"/>
      <c r="X6" s="166"/>
      <c r="Y6" s="166"/>
      <c r="Z6" s="166"/>
      <c r="AA6" s="166"/>
      <c r="AB6" s="166"/>
      <c r="AC6" s="167"/>
      <c r="AD6" s="575"/>
      <c r="AE6" s="576"/>
      <c r="AF6" s="576"/>
      <c r="AG6" s="576"/>
      <c r="AH6" s="576"/>
      <c r="AI6" s="576"/>
      <c r="AJ6" s="576"/>
      <c r="AK6" s="576"/>
      <c r="AL6" s="576"/>
      <c r="AM6" s="576"/>
      <c r="AN6" s="576"/>
      <c r="AO6" s="576"/>
      <c r="AP6" s="576"/>
      <c r="AQ6" s="577"/>
      <c r="AR6" s="566"/>
      <c r="AS6" s="566"/>
      <c r="AT6" s="566"/>
      <c r="AU6" s="566"/>
      <c r="AV6" s="566"/>
    </row>
    <row r="7" spans="1:48" ht="15" customHeight="1" x14ac:dyDescent="0.25">
      <c r="A7" s="581"/>
      <c r="B7" s="352"/>
      <c r="C7" s="353"/>
      <c r="D7" s="161" t="s">
        <v>130</v>
      </c>
      <c r="E7" s="162"/>
      <c r="F7" s="169"/>
      <c r="G7" s="170"/>
      <c r="H7" s="171"/>
      <c r="I7" s="168"/>
      <c r="J7" s="172"/>
      <c r="K7" s="172"/>
      <c r="L7" s="172"/>
      <c r="M7" s="172"/>
      <c r="N7" s="172"/>
      <c r="O7" s="172"/>
      <c r="P7" s="172"/>
      <c r="Q7" s="172"/>
      <c r="R7" s="172"/>
      <c r="S7" s="172"/>
      <c r="T7" s="172"/>
      <c r="U7" s="172"/>
      <c r="V7" s="172"/>
      <c r="W7" s="172"/>
      <c r="X7" s="172"/>
      <c r="Y7" s="172"/>
      <c r="Z7" s="172"/>
      <c r="AA7" s="172"/>
      <c r="AB7" s="172"/>
      <c r="AC7" s="173"/>
      <c r="AD7" s="575"/>
      <c r="AE7" s="576"/>
      <c r="AF7" s="576"/>
      <c r="AG7" s="576"/>
      <c r="AH7" s="576"/>
      <c r="AI7" s="576"/>
      <c r="AJ7" s="576"/>
      <c r="AK7" s="576"/>
      <c r="AL7" s="576"/>
      <c r="AM7" s="576"/>
      <c r="AN7" s="576"/>
      <c r="AO7" s="576"/>
      <c r="AP7" s="576"/>
      <c r="AQ7" s="577"/>
      <c r="AR7" s="566"/>
      <c r="AS7" s="566"/>
      <c r="AT7" s="566"/>
      <c r="AU7" s="566"/>
      <c r="AV7" s="566"/>
    </row>
    <row r="8" spans="1:48" ht="15" customHeight="1" thickBot="1" x14ac:dyDescent="0.3">
      <c r="A8" s="581"/>
      <c r="B8" s="354"/>
      <c r="C8" s="355"/>
      <c r="D8" s="161" t="s">
        <v>131</v>
      </c>
      <c r="E8" s="162" t="s">
        <v>132</v>
      </c>
      <c r="F8" s="174"/>
      <c r="G8" s="175"/>
      <c r="H8" s="176"/>
      <c r="I8" s="177"/>
      <c r="J8" s="178"/>
      <c r="K8" s="178"/>
      <c r="L8" s="178"/>
      <c r="M8" s="178"/>
      <c r="N8" s="178"/>
      <c r="O8" s="178"/>
      <c r="P8" s="178"/>
      <c r="Q8" s="178"/>
      <c r="R8" s="178"/>
      <c r="S8" s="178"/>
      <c r="T8" s="178"/>
      <c r="U8" s="178"/>
      <c r="V8" s="178"/>
      <c r="W8" s="178"/>
      <c r="X8" s="178"/>
      <c r="Y8" s="178"/>
      <c r="Z8" s="178"/>
      <c r="AA8" s="178"/>
      <c r="AB8" s="178"/>
      <c r="AC8" s="179"/>
      <c r="AD8" s="575"/>
      <c r="AE8" s="576"/>
      <c r="AF8" s="576"/>
      <c r="AG8" s="576"/>
      <c r="AH8" s="576"/>
      <c r="AI8" s="576"/>
      <c r="AJ8" s="576"/>
      <c r="AK8" s="576"/>
      <c r="AL8" s="576"/>
      <c r="AM8" s="576"/>
      <c r="AN8" s="576"/>
      <c r="AO8" s="576"/>
      <c r="AP8" s="576"/>
      <c r="AQ8" s="577"/>
      <c r="AR8" s="566"/>
      <c r="AS8" s="566"/>
      <c r="AT8" s="566"/>
      <c r="AU8" s="566"/>
      <c r="AV8" s="566"/>
    </row>
    <row r="9" spans="1:48" ht="15" customHeight="1" x14ac:dyDescent="0.25">
      <c r="A9" s="560" t="s">
        <v>230</v>
      </c>
      <c r="B9" s="561"/>
      <c r="C9" s="561"/>
      <c r="D9" s="562" t="s">
        <v>231</v>
      </c>
      <c r="E9" s="562"/>
      <c r="F9" s="562"/>
      <c r="G9" s="562"/>
      <c r="H9" s="562"/>
      <c r="I9" s="562"/>
      <c r="J9" s="562"/>
      <c r="K9" s="562"/>
      <c r="L9" s="562"/>
      <c r="M9" s="562"/>
      <c r="N9" s="562"/>
      <c r="O9" s="562"/>
      <c r="P9" s="562"/>
      <c r="Q9" s="562"/>
      <c r="R9" s="562"/>
      <c r="S9" s="562"/>
      <c r="T9" s="562"/>
      <c r="U9" s="562"/>
      <c r="V9" s="562"/>
      <c r="W9" s="562"/>
      <c r="X9" s="562"/>
      <c r="Y9" s="562"/>
      <c r="Z9" s="562"/>
      <c r="AA9" s="562"/>
      <c r="AB9" s="562"/>
      <c r="AC9" s="562"/>
      <c r="AD9" s="575"/>
      <c r="AE9" s="576"/>
      <c r="AF9" s="576"/>
      <c r="AG9" s="576"/>
      <c r="AH9" s="576"/>
      <c r="AI9" s="576"/>
      <c r="AJ9" s="576"/>
      <c r="AK9" s="576"/>
      <c r="AL9" s="576"/>
      <c r="AM9" s="576"/>
      <c r="AN9" s="576"/>
      <c r="AO9" s="576"/>
      <c r="AP9" s="576"/>
      <c r="AQ9" s="577"/>
      <c r="AR9" s="566"/>
      <c r="AS9" s="566"/>
      <c r="AT9" s="566"/>
      <c r="AU9" s="566"/>
      <c r="AV9" s="566"/>
    </row>
    <row r="10" spans="1:48" ht="15" customHeight="1" x14ac:dyDescent="0.25">
      <c r="A10" s="560" t="s">
        <v>232</v>
      </c>
      <c r="B10" s="561"/>
      <c r="C10" s="561"/>
      <c r="D10" s="562" t="s">
        <v>134</v>
      </c>
      <c r="E10" s="562"/>
      <c r="F10" s="562"/>
      <c r="G10" s="562"/>
      <c r="H10" s="562"/>
      <c r="I10" s="562"/>
      <c r="J10" s="562"/>
      <c r="K10" s="562"/>
      <c r="L10" s="562"/>
      <c r="M10" s="562"/>
      <c r="N10" s="562"/>
      <c r="O10" s="562"/>
      <c r="P10" s="562"/>
      <c r="Q10" s="562"/>
      <c r="R10" s="562"/>
      <c r="S10" s="562"/>
      <c r="T10" s="562"/>
      <c r="U10" s="562"/>
      <c r="V10" s="562"/>
      <c r="W10" s="562"/>
      <c r="X10" s="562"/>
      <c r="Y10" s="562"/>
      <c r="Z10" s="562"/>
      <c r="AA10" s="562"/>
      <c r="AB10" s="562"/>
      <c r="AC10" s="562"/>
      <c r="AD10" s="578"/>
      <c r="AE10" s="579"/>
      <c r="AF10" s="579"/>
      <c r="AG10" s="579"/>
      <c r="AH10" s="579"/>
      <c r="AI10" s="579"/>
      <c r="AJ10" s="579"/>
      <c r="AK10" s="579"/>
      <c r="AL10" s="579"/>
      <c r="AM10" s="579"/>
      <c r="AN10" s="579"/>
      <c r="AO10" s="579"/>
      <c r="AP10" s="579"/>
      <c r="AQ10" s="580"/>
      <c r="AR10" s="566"/>
      <c r="AS10" s="566"/>
      <c r="AT10" s="566"/>
      <c r="AU10" s="566"/>
      <c r="AV10" s="566"/>
    </row>
    <row r="11" spans="1:48" ht="39.950000000000003" customHeight="1" x14ac:dyDescent="0.25">
      <c r="A11" s="563" t="s">
        <v>74</v>
      </c>
      <c r="B11" s="564"/>
      <c r="C11" s="564"/>
      <c r="D11" s="565" t="s">
        <v>233</v>
      </c>
      <c r="E11" s="565" t="s">
        <v>78</v>
      </c>
      <c r="F11" s="565" t="s">
        <v>80</v>
      </c>
      <c r="G11" s="565" t="s">
        <v>82</v>
      </c>
      <c r="H11" s="565" t="s">
        <v>234</v>
      </c>
      <c r="I11" s="565" t="s">
        <v>86</v>
      </c>
      <c r="J11" s="565" t="s">
        <v>88</v>
      </c>
      <c r="K11" s="565" t="s">
        <v>90</v>
      </c>
      <c r="L11" s="563" t="s">
        <v>92</v>
      </c>
      <c r="M11" s="564"/>
      <c r="N11" s="564"/>
      <c r="O11" s="564"/>
      <c r="P11" s="565" t="s">
        <v>94</v>
      </c>
      <c r="Q11" s="565" t="s">
        <v>96</v>
      </c>
      <c r="R11" s="560" t="s">
        <v>98</v>
      </c>
      <c r="S11" s="561"/>
      <c r="T11" s="561"/>
      <c r="U11" s="561"/>
      <c r="V11" s="561"/>
      <c r="W11" s="561"/>
      <c r="X11" s="561"/>
      <c r="Y11" s="561"/>
      <c r="Z11" s="561"/>
      <c r="AA11" s="561"/>
      <c r="AB11" s="561"/>
      <c r="AC11" s="571"/>
      <c r="AD11" s="560" t="s">
        <v>100</v>
      </c>
      <c r="AE11" s="561"/>
      <c r="AF11" s="561"/>
      <c r="AG11" s="561"/>
      <c r="AH11" s="561"/>
      <c r="AI11" s="561"/>
      <c r="AJ11" s="561"/>
      <c r="AK11" s="561"/>
      <c r="AL11" s="561"/>
      <c r="AM11" s="561"/>
      <c r="AN11" s="561"/>
      <c r="AO11" s="571"/>
      <c r="AP11" s="563" t="s">
        <v>102</v>
      </c>
      <c r="AQ11" s="570"/>
      <c r="AR11" s="566"/>
      <c r="AS11" s="566"/>
      <c r="AT11" s="566"/>
      <c r="AU11" s="566"/>
      <c r="AV11" s="566"/>
    </row>
    <row r="12" spans="1:48" ht="28.5" x14ac:dyDescent="0.25">
      <c r="A12" s="160" t="s">
        <v>235</v>
      </c>
      <c r="B12" s="160" t="s">
        <v>236</v>
      </c>
      <c r="C12" s="160" t="s">
        <v>237</v>
      </c>
      <c r="D12" s="566"/>
      <c r="E12" s="566"/>
      <c r="F12" s="566"/>
      <c r="G12" s="566"/>
      <c r="H12" s="566"/>
      <c r="I12" s="566"/>
      <c r="J12" s="566"/>
      <c r="K12" s="566"/>
      <c r="L12" s="160">
        <v>2024</v>
      </c>
      <c r="M12" s="160">
        <v>2025</v>
      </c>
      <c r="N12" s="160">
        <v>2026</v>
      </c>
      <c r="O12" s="160">
        <v>2027</v>
      </c>
      <c r="P12" s="566"/>
      <c r="Q12" s="566"/>
      <c r="R12" s="180" t="s">
        <v>141</v>
      </c>
      <c r="S12" s="180" t="s">
        <v>142</v>
      </c>
      <c r="T12" s="180" t="s">
        <v>143</v>
      </c>
      <c r="U12" s="180" t="s">
        <v>144</v>
      </c>
      <c r="V12" s="180" t="s">
        <v>145</v>
      </c>
      <c r="W12" s="180" t="s">
        <v>146</v>
      </c>
      <c r="X12" s="180" t="s">
        <v>128</v>
      </c>
      <c r="Y12" s="180" t="s">
        <v>147</v>
      </c>
      <c r="Z12" s="180" t="s">
        <v>148</v>
      </c>
      <c r="AA12" s="180" t="s">
        <v>149</v>
      </c>
      <c r="AB12" s="180" t="s">
        <v>150</v>
      </c>
      <c r="AC12" s="180" t="s">
        <v>151</v>
      </c>
      <c r="AD12" s="180" t="s">
        <v>141</v>
      </c>
      <c r="AE12" s="180" t="s">
        <v>142</v>
      </c>
      <c r="AF12" s="180" t="s">
        <v>143</v>
      </c>
      <c r="AG12" s="180" t="s">
        <v>144</v>
      </c>
      <c r="AH12" s="180" t="s">
        <v>145</v>
      </c>
      <c r="AI12" s="180" t="s">
        <v>146</v>
      </c>
      <c r="AJ12" s="180" t="s">
        <v>128</v>
      </c>
      <c r="AK12" s="180" t="s">
        <v>147</v>
      </c>
      <c r="AL12" s="180" t="s">
        <v>148</v>
      </c>
      <c r="AM12" s="180" t="s">
        <v>149</v>
      </c>
      <c r="AN12" s="180" t="s">
        <v>150</v>
      </c>
      <c r="AO12" s="180" t="s">
        <v>151</v>
      </c>
      <c r="AP12" s="160" t="s">
        <v>238</v>
      </c>
      <c r="AQ12" s="181" t="s">
        <v>239</v>
      </c>
      <c r="AR12" s="566"/>
      <c r="AS12" s="566"/>
      <c r="AT12" s="566"/>
      <c r="AU12" s="566"/>
      <c r="AV12" s="566"/>
    </row>
    <row r="13" spans="1:48" ht="175.5" customHeight="1" x14ac:dyDescent="0.25">
      <c r="A13" s="182">
        <v>39</v>
      </c>
      <c r="B13" s="182"/>
      <c r="C13" s="182"/>
      <c r="D13" s="144" t="s">
        <v>240</v>
      </c>
      <c r="E13" s="144" t="s">
        <v>241</v>
      </c>
      <c r="F13" s="144" t="s">
        <v>242</v>
      </c>
      <c r="G13" s="162" t="s">
        <v>243</v>
      </c>
      <c r="H13" s="183">
        <v>6</v>
      </c>
      <c r="I13" s="162" t="s">
        <v>244</v>
      </c>
      <c r="J13" s="141" t="s">
        <v>241</v>
      </c>
      <c r="K13" s="142" t="s">
        <v>245</v>
      </c>
      <c r="L13" s="182">
        <v>6</v>
      </c>
      <c r="M13" s="182">
        <v>6</v>
      </c>
      <c r="N13" s="182">
        <v>6</v>
      </c>
      <c r="O13" s="182">
        <v>6</v>
      </c>
      <c r="P13" s="143" t="s">
        <v>246</v>
      </c>
      <c r="Q13" s="143" t="s">
        <v>247</v>
      </c>
      <c r="R13" s="182"/>
      <c r="S13" s="182"/>
      <c r="T13" s="182"/>
      <c r="U13" s="182"/>
      <c r="V13" s="182"/>
      <c r="W13" s="182"/>
      <c r="X13" s="182">
        <v>6</v>
      </c>
      <c r="Y13" s="182">
        <v>6</v>
      </c>
      <c r="Z13" s="182">
        <v>6</v>
      </c>
      <c r="AA13" s="182">
        <v>6</v>
      </c>
      <c r="AB13" s="182">
        <v>6</v>
      </c>
      <c r="AC13" s="182">
        <v>6</v>
      </c>
      <c r="AD13" s="182"/>
      <c r="AE13" s="182"/>
      <c r="AF13" s="182"/>
      <c r="AG13" s="182"/>
      <c r="AH13" s="182"/>
      <c r="AI13" s="182"/>
      <c r="AJ13" s="182">
        <v>6</v>
      </c>
      <c r="AK13" s="182">
        <v>6</v>
      </c>
      <c r="AL13" s="182">
        <v>6</v>
      </c>
      <c r="AM13" s="182">
        <v>6</v>
      </c>
      <c r="AN13" s="182">
        <v>6</v>
      </c>
      <c r="AO13" s="182"/>
      <c r="AP13" s="182">
        <v>6</v>
      </c>
      <c r="AQ13" s="184">
        <f>AP13/AC13</f>
        <v>1</v>
      </c>
      <c r="AR13" s="244" t="s">
        <v>622</v>
      </c>
      <c r="AS13" s="249" t="s">
        <v>745</v>
      </c>
      <c r="AT13" s="244" t="s">
        <v>623</v>
      </c>
      <c r="AU13" s="245" t="s">
        <v>187</v>
      </c>
      <c r="AV13" s="246" t="s">
        <v>248</v>
      </c>
    </row>
    <row r="14" spans="1:48" ht="225.95" customHeight="1" x14ac:dyDescent="0.25">
      <c r="A14" s="182">
        <v>41</v>
      </c>
      <c r="B14" s="182"/>
      <c r="C14" s="182"/>
      <c r="D14" s="144" t="s">
        <v>249</v>
      </c>
      <c r="E14" s="144" t="s">
        <v>250</v>
      </c>
      <c r="F14" s="144" t="s">
        <v>251</v>
      </c>
      <c r="G14" s="162" t="s">
        <v>243</v>
      </c>
      <c r="H14" s="185">
        <v>100</v>
      </c>
      <c r="I14" s="162" t="s">
        <v>252</v>
      </c>
      <c r="J14" s="141" t="s">
        <v>253</v>
      </c>
      <c r="K14" s="142" t="s">
        <v>245</v>
      </c>
      <c r="L14" s="186">
        <v>100</v>
      </c>
      <c r="M14" s="186">
        <v>100</v>
      </c>
      <c r="N14" s="186">
        <v>100</v>
      </c>
      <c r="O14" s="186">
        <v>100</v>
      </c>
      <c r="P14" s="143" t="s">
        <v>246</v>
      </c>
      <c r="Q14" s="143" t="s">
        <v>254</v>
      </c>
      <c r="R14" s="182"/>
      <c r="S14" s="182"/>
      <c r="T14" s="182"/>
      <c r="U14" s="182"/>
      <c r="V14" s="182"/>
      <c r="W14" s="182"/>
      <c r="X14" s="182">
        <v>100</v>
      </c>
      <c r="Y14" s="182">
        <v>100</v>
      </c>
      <c r="Z14" s="182">
        <v>100</v>
      </c>
      <c r="AA14" s="182">
        <v>100</v>
      </c>
      <c r="AB14" s="182">
        <v>100</v>
      </c>
      <c r="AC14" s="182">
        <v>100</v>
      </c>
      <c r="AD14" s="182"/>
      <c r="AE14" s="182"/>
      <c r="AF14" s="182"/>
      <c r="AG14" s="182"/>
      <c r="AH14" s="182"/>
      <c r="AI14" s="182"/>
      <c r="AJ14" s="182">
        <v>100</v>
      </c>
      <c r="AK14" s="182">
        <v>100</v>
      </c>
      <c r="AL14" s="182">
        <v>100</v>
      </c>
      <c r="AM14" s="182">
        <v>100</v>
      </c>
      <c r="AN14" s="182">
        <v>100</v>
      </c>
      <c r="AO14" s="182"/>
      <c r="AP14" s="182">
        <v>100</v>
      </c>
      <c r="AQ14" s="217">
        <f>AP14/AC14</f>
        <v>1</v>
      </c>
      <c r="AR14" s="200" t="s">
        <v>723</v>
      </c>
      <c r="AS14" s="248" t="s">
        <v>767</v>
      </c>
      <c r="AT14" s="200" t="s">
        <v>724</v>
      </c>
      <c r="AU14" s="199" t="s">
        <v>187</v>
      </c>
      <c r="AV14" s="200" t="s">
        <v>248</v>
      </c>
    </row>
    <row r="15" spans="1:48" ht="330.6" customHeight="1" x14ac:dyDescent="0.25">
      <c r="A15" s="187">
        <v>42</v>
      </c>
      <c r="B15" s="162"/>
      <c r="C15" s="162"/>
      <c r="D15" s="144" t="s">
        <v>255</v>
      </c>
      <c r="E15" s="188" t="s">
        <v>256</v>
      </c>
      <c r="F15" s="189" t="s">
        <v>257</v>
      </c>
      <c r="G15" s="162" t="s">
        <v>243</v>
      </c>
      <c r="H15" s="147">
        <v>1</v>
      </c>
      <c r="I15" s="141" t="s">
        <v>244</v>
      </c>
      <c r="J15" s="141" t="s">
        <v>258</v>
      </c>
      <c r="K15" s="142" t="s">
        <v>245</v>
      </c>
      <c r="L15" s="190">
        <v>1</v>
      </c>
      <c r="M15" s="190">
        <v>1</v>
      </c>
      <c r="N15" s="190">
        <v>1</v>
      </c>
      <c r="O15" s="190">
        <v>1</v>
      </c>
      <c r="P15" s="143" t="s">
        <v>246</v>
      </c>
      <c r="Q15" s="190" t="s">
        <v>259</v>
      </c>
      <c r="R15" s="182"/>
      <c r="S15" s="182"/>
      <c r="T15" s="182"/>
      <c r="U15" s="182"/>
      <c r="V15" s="182"/>
      <c r="W15" s="182"/>
      <c r="X15" s="182">
        <v>1</v>
      </c>
      <c r="Y15" s="182">
        <v>1</v>
      </c>
      <c r="Z15" s="182">
        <v>1</v>
      </c>
      <c r="AA15" s="182">
        <v>1</v>
      </c>
      <c r="AB15" s="182">
        <v>1</v>
      </c>
      <c r="AC15" s="182">
        <v>1</v>
      </c>
      <c r="AD15" s="182"/>
      <c r="AE15" s="182"/>
      <c r="AF15" s="182"/>
      <c r="AG15" s="182"/>
      <c r="AH15" s="182"/>
      <c r="AI15" s="182"/>
      <c r="AJ15" s="182">
        <v>1</v>
      </c>
      <c r="AK15" s="182">
        <v>1</v>
      </c>
      <c r="AL15" s="182">
        <v>1</v>
      </c>
      <c r="AM15" s="182">
        <v>1</v>
      </c>
      <c r="AN15" s="182">
        <v>1</v>
      </c>
      <c r="AO15" s="182"/>
      <c r="AP15" s="182">
        <v>1</v>
      </c>
      <c r="AQ15" s="184">
        <f>AP15/AC15</f>
        <v>1</v>
      </c>
      <c r="AR15" s="145" t="s">
        <v>688</v>
      </c>
      <c r="AS15" s="249" t="s">
        <v>753</v>
      </c>
      <c r="AT15" s="145" t="s">
        <v>689</v>
      </c>
      <c r="AU15" s="229" t="s">
        <v>187</v>
      </c>
      <c r="AV15" s="242" t="s">
        <v>248</v>
      </c>
    </row>
    <row r="16" spans="1:48" ht="96.95" customHeight="1" x14ac:dyDescent="0.25">
      <c r="A16" s="162"/>
      <c r="B16" s="141">
        <v>2</v>
      </c>
      <c r="C16" s="141"/>
      <c r="D16" s="142" t="s">
        <v>231</v>
      </c>
      <c r="E16" s="142" t="s">
        <v>260</v>
      </c>
      <c r="F16" s="142" t="s">
        <v>261</v>
      </c>
      <c r="G16" s="147" t="s">
        <v>262</v>
      </c>
      <c r="H16" s="147">
        <v>122500</v>
      </c>
      <c r="I16" s="141" t="s">
        <v>244</v>
      </c>
      <c r="J16" s="142" t="s">
        <v>263</v>
      </c>
      <c r="K16" s="142" t="s">
        <v>245</v>
      </c>
      <c r="L16" s="143">
        <v>17500</v>
      </c>
      <c r="M16" s="143">
        <v>35000</v>
      </c>
      <c r="N16" s="143">
        <v>35000</v>
      </c>
      <c r="O16" s="143">
        <v>35000</v>
      </c>
      <c r="P16" s="143" t="s">
        <v>246</v>
      </c>
      <c r="Q16" s="143" t="s">
        <v>254</v>
      </c>
      <c r="R16" s="143"/>
      <c r="S16" s="144"/>
      <c r="T16" s="144"/>
      <c r="U16" s="144"/>
      <c r="V16" s="144"/>
      <c r="W16" s="144"/>
      <c r="X16" s="144"/>
      <c r="Y16" s="144"/>
      <c r="Z16" s="144"/>
      <c r="AA16" s="144"/>
      <c r="AB16" s="144"/>
      <c r="AC16" s="144"/>
      <c r="AD16" s="144"/>
      <c r="AE16" s="144"/>
      <c r="AF16" s="144"/>
      <c r="AG16" s="144"/>
      <c r="AH16" s="144"/>
      <c r="AI16" s="144"/>
      <c r="AJ16" s="144">
        <v>3695</v>
      </c>
      <c r="AK16" s="144">
        <v>3490</v>
      </c>
      <c r="AL16" s="144">
        <v>3781</v>
      </c>
      <c r="AM16" s="144">
        <v>3512</v>
      </c>
      <c r="AN16" s="144">
        <v>3500</v>
      </c>
      <c r="AO16" s="144"/>
      <c r="AP16" s="144">
        <f>SUM(AJ16:AO16)</f>
        <v>17978</v>
      </c>
      <c r="AQ16" s="144"/>
      <c r="AR16" s="145" t="s">
        <v>646</v>
      </c>
      <c r="AS16" s="250" t="s">
        <v>772</v>
      </c>
      <c r="AT16" s="145" t="s">
        <v>647</v>
      </c>
      <c r="AU16" s="229" t="s">
        <v>187</v>
      </c>
      <c r="AV16" s="242" t="s">
        <v>248</v>
      </c>
    </row>
    <row r="17" spans="1:48" ht="161.44999999999999" customHeight="1" x14ac:dyDescent="0.25">
      <c r="A17" s="162"/>
      <c r="B17" s="141">
        <v>4</v>
      </c>
      <c r="C17" s="141"/>
      <c r="D17" s="142" t="s">
        <v>231</v>
      </c>
      <c r="E17" s="142" t="s">
        <v>264</v>
      </c>
      <c r="F17" s="142" t="s">
        <v>265</v>
      </c>
      <c r="G17" s="147" t="s">
        <v>262</v>
      </c>
      <c r="H17" s="147">
        <v>3500</v>
      </c>
      <c r="I17" s="141" t="s">
        <v>244</v>
      </c>
      <c r="J17" s="142" t="s">
        <v>266</v>
      </c>
      <c r="K17" s="142" t="s">
        <v>245</v>
      </c>
      <c r="L17" s="143">
        <v>500</v>
      </c>
      <c r="M17" s="143">
        <v>1000</v>
      </c>
      <c r="N17" s="143">
        <v>1000</v>
      </c>
      <c r="O17" s="143">
        <v>1000</v>
      </c>
      <c r="P17" s="143" t="s">
        <v>246</v>
      </c>
      <c r="Q17" s="143" t="s">
        <v>267</v>
      </c>
      <c r="R17" s="143"/>
      <c r="S17" s="144"/>
      <c r="T17" s="144"/>
      <c r="U17" s="144"/>
      <c r="V17" s="144"/>
      <c r="W17" s="144"/>
      <c r="X17" s="144"/>
      <c r="Y17" s="144"/>
      <c r="Z17" s="144"/>
      <c r="AA17" s="144"/>
      <c r="AB17" s="144"/>
      <c r="AC17" s="144"/>
      <c r="AD17" s="144"/>
      <c r="AE17" s="144"/>
      <c r="AF17" s="144"/>
      <c r="AG17" s="144"/>
      <c r="AH17" s="144"/>
      <c r="AI17" s="144"/>
      <c r="AJ17" s="144">
        <v>64</v>
      </c>
      <c r="AK17" s="144">
        <v>0</v>
      </c>
      <c r="AL17" s="144">
        <v>431</v>
      </c>
      <c r="AM17" s="144">
        <v>502</v>
      </c>
      <c r="AN17" s="144">
        <v>130</v>
      </c>
      <c r="AO17" s="144"/>
      <c r="AP17" s="144">
        <f>SUM(AJ17:AO17)</f>
        <v>1127</v>
      </c>
      <c r="AQ17" s="184" t="e">
        <f>AP17/AC17</f>
        <v>#DIV/0!</v>
      </c>
      <c r="AR17" s="200" t="s">
        <v>731</v>
      </c>
      <c r="AS17" s="251" t="s">
        <v>747</v>
      </c>
      <c r="AT17" s="200" t="s">
        <v>732</v>
      </c>
      <c r="AU17" s="200" t="s">
        <v>733</v>
      </c>
      <c r="AV17" s="145" t="s">
        <v>734</v>
      </c>
    </row>
    <row r="18" spans="1:48" ht="351.75" customHeight="1" x14ac:dyDescent="0.25">
      <c r="A18" s="162"/>
      <c r="B18" s="141">
        <v>5</v>
      </c>
      <c r="C18" s="141"/>
      <c r="D18" s="142" t="s">
        <v>231</v>
      </c>
      <c r="E18" s="142" t="s">
        <v>268</v>
      </c>
      <c r="F18" s="142" t="s">
        <v>269</v>
      </c>
      <c r="G18" s="147" t="s">
        <v>262</v>
      </c>
      <c r="H18" s="147">
        <v>101500</v>
      </c>
      <c r="I18" s="141" t="s">
        <v>244</v>
      </c>
      <c r="J18" s="142" t="s">
        <v>270</v>
      </c>
      <c r="K18" s="142" t="s">
        <v>245</v>
      </c>
      <c r="L18" s="143">
        <v>14500</v>
      </c>
      <c r="M18" s="143">
        <v>29000</v>
      </c>
      <c r="N18" s="143">
        <v>29000</v>
      </c>
      <c r="O18" s="143">
        <v>29000</v>
      </c>
      <c r="P18" s="143" t="s">
        <v>246</v>
      </c>
      <c r="Q18" s="143" t="s">
        <v>271</v>
      </c>
      <c r="R18" s="143"/>
      <c r="S18" s="144"/>
      <c r="T18" s="144"/>
      <c r="U18" s="144"/>
      <c r="V18" s="144"/>
      <c r="W18" s="144"/>
      <c r="X18" s="144"/>
      <c r="Y18" s="144"/>
      <c r="Z18" s="144"/>
      <c r="AA18" s="144"/>
      <c r="AB18" s="144"/>
      <c r="AC18" s="144"/>
      <c r="AD18" s="144"/>
      <c r="AE18" s="144"/>
      <c r="AF18" s="144"/>
      <c r="AG18" s="144"/>
      <c r="AH18" s="144"/>
      <c r="AI18" s="144"/>
      <c r="AJ18" s="144">
        <v>905</v>
      </c>
      <c r="AK18" s="144">
        <v>0</v>
      </c>
      <c r="AL18" s="144">
        <v>2149</v>
      </c>
      <c r="AM18" s="144">
        <v>3128</v>
      </c>
      <c r="AN18" s="144">
        <v>5625</v>
      </c>
      <c r="AO18" s="144"/>
      <c r="AP18" s="144">
        <f>SUM(AJ18:AO18)</f>
        <v>11807</v>
      </c>
      <c r="AQ18" s="184" t="e">
        <f>AP18/AC18</f>
        <v>#DIV/0!</v>
      </c>
      <c r="AR18" s="233" t="s">
        <v>765</v>
      </c>
      <c r="AS18" s="251" t="s">
        <v>764</v>
      </c>
      <c r="AT18" s="199" t="s">
        <v>766</v>
      </c>
      <c r="AU18" s="232" t="s">
        <v>187</v>
      </c>
      <c r="AV18" s="243" t="s">
        <v>248</v>
      </c>
    </row>
    <row r="19" spans="1:48" ht="105" x14ac:dyDescent="0.25">
      <c r="A19" s="162"/>
      <c r="B19" s="141">
        <v>6</v>
      </c>
      <c r="C19" s="141"/>
      <c r="D19" s="142" t="s">
        <v>231</v>
      </c>
      <c r="E19" s="142" t="s">
        <v>272</v>
      </c>
      <c r="F19" s="142" t="s">
        <v>273</v>
      </c>
      <c r="G19" s="147" t="s">
        <v>262</v>
      </c>
      <c r="H19" s="147">
        <v>4200</v>
      </c>
      <c r="I19" s="141" t="s">
        <v>244</v>
      </c>
      <c r="J19" s="142" t="s">
        <v>274</v>
      </c>
      <c r="K19" s="142" t="s">
        <v>245</v>
      </c>
      <c r="L19" s="143">
        <v>600</v>
      </c>
      <c r="M19" s="143">
        <v>1200</v>
      </c>
      <c r="N19" s="143">
        <v>1200</v>
      </c>
      <c r="O19" s="143">
        <v>1200</v>
      </c>
      <c r="P19" s="143" t="s">
        <v>246</v>
      </c>
      <c r="Q19" s="143" t="s">
        <v>254</v>
      </c>
      <c r="R19" s="2"/>
      <c r="S19" s="144"/>
      <c r="T19" s="144"/>
      <c r="U19" s="144"/>
      <c r="V19" s="144"/>
      <c r="W19" s="144"/>
      <c r="X19" s="144"/>
      <c r="Y19" s="144"/>
      <c r="Z19" s="144"/>
      <c r="AA19" s="144"/>
      <c r="AB19" s="144"/>
      <c r="AC19" s="144"/>
      <c r="AD19" s="144"/>
      <c r="AE19" s="144"/>
      <c r="AF19" s="144"/>
      <c r="AG19" s="144"/>
      <c r="AH19" s="144"/>
      <c r="AI19" s="144"/>
      <c r="AJ19" s="144">
        <v>136</v>
      </c>
      <c r="AK19" s="144">
        <v>61</v>
      </c>
      <c r="AL19" s="144">
        <v>103</v>
      </c>
      <c r="AM19" s="144">
        <v>94</v>
      </c>
      <c r="AN19" s="144">
        <v>101</v>
      </c>
      <c r="AO19" s="144"/>
      <c r="AP19" s="144">
        <f>SUM(AJ19:AO19)</f>
        <v>495</v>
      </c>
      <c r="AQ19" s="184" t="e">
        <f>AP19/AC19</f>
        <v>#DIV/0!</v>
      </c>
      <c r="AR19" s="244" t="s">
        <v>624</v>
      </c>
      <c r="AS19" s="247" t="s">
        <v>745</v>
      </c>
      <c r="AT19" s="244" t="s">
        <v>625</v>
      </c>
      <c r="AU19" s="245" t="s">
        <v>187</v>
      </c>
      <c r="AV19" s="246" t="s">
        <v>248</v>
      </c>
    </row>
    <row r="20" spans="1:48" ht="266.25" customHeight="1" x14ac:dyDescent="0.25">
      <c r="A20" s="162"/>
      <c r="B20" s="141">
        <v>7</v>
      </c>
      <c r="C20" s="141"/>
      <c r="D20" s="142" t="s">
        <v>231</v>
      </c>
      <c r="E20" s="142" t="s">
        <v>275</v>
      </c>
      <c r="F20" s="142" t="s">
        <v>276</v>
      </c>
      <c r="G20" s="147" t="s">
        <v>262</v>
      </c>
      <c r="H20" s="147">
        <v>4200</v>
      </c>
      <c r="I20" s="141" t="s">
        <v>244</v>
      </c>
      <c r="J20" s="142" t="s">
        <v>277</v>
      </c>
      <c r="K20" s="142" t="s">
        <v>245</v>
      </c>
      <c r="L20" s="143">
        <v>600</v>
      </c>
      <c r="M20" s="143">
        <v>1200</v>
      </c>
      <c r="N20" s="143">
        <v>1200</v>
      </c>
      <c r="O20" s="143">
        <v>1200</v>
      </c>
      <c r="P20" s="143" t="s">
        <v>246</v>
      </c>
      <c r="Q20" s="143" t="s">
        <v>254</v>
      </c>
      <c r="R20" s="143"/>
      <c r="S20" s="144"/>
      <c r="T20" s="144"/>
      <c r="U20" s="144"/>
      <c r="V20" s="144"/>
      <c r="W20" s="144"/>
      <c r="X20" s="144"/>
      <c r="Y20" s="144"/>
      <c r="Z20" s="144"/>
      <c r="AA20" s="144"/>
      <c r="AB20" s="144"/>
      <c r="AC20" s="144"/>
      <c r="AD20" s="144"/>
      <c r="AE20" s="144"/>
      <c r="AF20" s="144"/>
      <c r="AG20" s="144"/>
      <c r="AH20" s="144"/>
      <c r="AI20" s="144"/>
      <c r="AJ20" s="144">
        <v>370</v>
      </c>
      <c r="AK20" s="144">
        <v>0</v>
      </c>
      <c r="AL20" s="144">
        <v>89</v>
      </c>
      <c r="AM20" s="144">
        <v>216</v>
      </c>
      <c r="AN20" s="144">
        <v>242</v>
      </c>
      <c r="AO20" s="144"/>
      <c r="AP20" s="144">
        <f t="shared" ref="AP20:AP33" si="0">SUM(AJ20:AO20)</f>
        <v>917</v>
      </c>
      <c r="AQ20" s="184" t="e">
        <f>AP20/AC20</f>
        <v>#DIV/0!</v>
      </c>
      <c r="AR20" s="200" t="s">
        <v>721</v>
      </c>
      <c r="AS20" s="251" t="s">
        <v>751</v>
      </c>
      <c r="AT20" s="200" t="s">
        <v>722</v>
      </c>
      <c r="AU20" s="245" t="s">
        <v>187</v>
      </c>
      <c r="AV20" s="246" t="s">
        <v>248</v>
      </c>
    </row>
    <row r="21" spans="1:48" ht="135" x14ac:dyDescent="0.25">
      <c r="A21" s="162"/>
      <c r="B21" s="141">
        <v>8</v>
      </c>
      <c r="C21" s="141"/>
      <c r="D21" s="142" t="s">
        <v>231</v>
      </c>
      <c r="E21" s="142" t="s">
        <v>278</v>
      </c>
      <c r="F21" s="142" t="s">
        <v>279</v>
      </c>
      <c r="G21" s="147" t="s">
        <v>262</v>
      </c>
      <c r="H21" s="147">
        <v>8400</v>
      </c>
      <c r="I21" s="141" t="s">
        <v>244</v>
      </c>
      <c r="J21" s="142" t="s">
        <v>280</v>
      </c>
      <c r="K21" s="142" t="s">
        <v>245</v>
      </c>
      <c r="L21" s="205">
        <v>1200</v>
      </c>
      <c r="M21" s="143">
        <v>2400</v>
      </c>
      <c r="N21" s="143">
        <v>2400</v>
      </c>
      <c r="O21" s="143">
        <v>2400</v>
      </c>
      <c r="P21" s="143" t="s">
        <v>246</v>
      </c>
      <c r="Q21" s="143" t="s">
        <v>254</v>
      </c>
      <c r="R21" s="143"/>
      <c r="S21" s="144"/>
      <c r="T21" s="144"/>
      <c r="U21" s="223"/>
      <c r="V21" s="144"/>
      <c r="W21" s="144"/>
      <c r="X21" s="144"/>
      <c r="Y21" s="144"/>
      <c r="Z21" s="144"/>
      <c r="AA21" s="144"/>
      <c r="AB21" s="144"/>
      <c r="AC21" s="144"/>
      <c r="AD21" s="144"/>
      <c r="AE21" s="144"/>
      <c r="AF21" s="144"/>
      <c r="AG21" s="144"/>
      <c r="AH21" s="144"/>
      <c r="AI21" s="144"/>
      <c r="AJ21" s="182">
        <v>1929</v>
      </c>
      <c r="AK21" s="182">
        <v>586</v>
      </c>
      <c r="AL21" s="182">
        <v>1674</v>
      </c>
      <c r="AM21" s="182">
        <v>1825</v>
      </c>
      <c r="AN21" s="182">
        <v>2025</v>
      </c>
      <c r="AO21" s="182"/>
      <c r="AP21" s="144">
        <f>SUM(AJ21:AO21)</f>
        <v>8039</v>
      </c>
      <c r="AQ21" s="221" t="e">
        <f>AP21/AC21</f>
        <v>#DIV/0!</v>
      </c>
      <c r="AR21" s="252" t="s">
        <v>768</v>
      </c>
      <c r="AS21" s="251" t="s">
        <v>755</v>
      </c>
      <c r="AT21" s="252" t="s">
        <v>720</v>
      </c>
      <c r="AU21" s="253" t="s">
        <v>187</v>
      </c>
      <c r="AV21" s="192" t="s">
        <v>248</v>
      </c>
    </row>
    <row r="22" spans="1:48" ht="75" x14ac:dyDescent="0.25">
      <c r="A22" s="162"/>
      <c r="B22" s="162"/>
      <c r="C22" s="162">
        <v>1</v>
      </c>
      <c r="D22" s="188" t="s">
        <v>281</v>
      </c>
      <c r="E22" s="189" t="s">
        <v>282</v>
      </c>
      <c r="F22" s="189" t="s">
        <v>283</v>
      </c>
      <c r="G22" s="141" t="s">
        <v>262</v>
      </c>
      <c r="H22" s="147" t="s">
        <v>284</v>
      </c>
      <c r="I22" s="162" t="s">
        <v>244</v>
      </c>
      <c r="J22" s="189" t="s">
        <v>285</v>
      </c>
      <c r="K22" s="142" t="s">
        <v>245</v>
      </c>
      <c r="L22" s="190"/>
      <c r="M22" s="190"/>
      <c r="N22" s="190"/>
      <c r="O22" s="190"/>
      <c r="P22" s="143" t="s">
        <v>246</v>
      </c>
      <c r="Q22" s="190" t="s">
        <v>286</v>
      </c>
      <c r="R22" s="182"/>
      <c r="S22" s="182"/>
      <c r="T22" s="182"/>
      <c r="U22" s="182"/>
      <c r="V22" s="182"/>
      <c r="W22" s="182"/>
      <c r="X22" s="182"/>
      <c r="Y22" s="182"/>
      <c r="Z22" s="182"/>
      <c r="AA22" s="182"/>
      <c r="AB22" s="182"/>
      <c r="AC22" s="182"/>
      <c r="AD22" s="182"/>
      <c r="AE22" s="182"/>
      <c r="AF22" s="182"/>
      <c r="AG22" s="182"/>
      <c r="AH22" s="182"/>
      <c r="AI22" s="182"/>
      <c r="AJ22" s="182">
        <v>78</v>
      </c>
      <c r="AK22" s="182">
        <v>17</v>
      </c>
      <c r="AL22" s="218">
        <v>62</v>
      </c>
      <c r="AM22" s="218">
        <v>64</v>
      </c>
      <c r="AN22" s="195">
        <v>60</v>
      </c>
      <c r="AO22" s="182"/>
      <c r="AP22" s="144">
        <f>SUM(AJ22:AO22)</f>
        <v>281</v>
      </c>
      <c r="AQ22" s="184" t="e">
        <f t="shared" ref="AQ22:AQ57" si="1">AP22/AC22</f>
        <v>#DIV/0!</v>
      </c>
      <c r="AR22" s="244" t="s">
        <v>626</v>
      </c>
      <c r="AS22" s="249" t="s">
        <v>740</v>
      </c>
      <c r="AT22" s="244" t="s">
        <v>627</v>
      </c>
      <c r="AU22" s="245" t="s">
        <v>187</v>
      </c>
      <c r="AV22" s="246" t="s">
        <v>248</v>
      </c>
    </row>
    <row r="23" spans="1:48" ht="75" x14ac:dyDescent="0.25">
      <c r="A23" s="162"/>
      <c r="B23" s="162"/>
      <c r="C23" s="162">
        <v>2</v>
      </c>
      <c r="D23" s="188" t="s">
        <v>287</v>
      </c>
      <c r="E23" s="189" t="s">
        <v>288</v>
      </c>
      <c r="F23" s="189" t="s">
        <v>289</v>
      </c>
      <c r="G23" s="141" t="s">
        <v>262</v>
      </c>
      <c r="H23" s="147" t="s">
        <v>284</v>
      </c>
      <c r="I23" s="162" t="s">
        <v>244</v>
      </c>
      <c r="J23" s="189" t="s">
        <v>290</v>
      </c>
      <c r="K23" s="142" t="s">
        <v>245</v>
      </c>
      <c r="L23" s="190"/>
      <c r="M23" s="190"/>
      <c r="N23" s="190"/>
      <c r="O23" s="190"/>
      <c r="P23" s="143" t="s">
        <v>246</v>
      </c>
      <c r="Q23" s="190" t="s">
        <v>286</v>
      </c>
      <c r="R23" s="182"/>
      <c r="S23" s="182"/>
      <c r="T23" s="182"/>
      <c r="U23" s="182"/>
      <c r="V23" s="182"/>
      <c r="W23" s="182"/>
      <c r="X23" s="182"/>
      <c r="Y23" s="182"/>
      <c r="Z23" s="182"/>
      <c r="AA23" s="182"/>
      <c r="AB23" s="182"/>
      <c r="AC23" s="182"/>
      <c r="AD23" s="182"/>
      <c r="AE23" s="182"/>
      <c r="AF23" s="182"/>
      <c r="AG23" s="182"/>
      <c r="AH23" s="182"/>
      <c r="AI23" s="182"/>
      <c r="AJ23" s="162">
        <v>32</v>
      </c>
      <c r="AK23" s="162">
        <v>48</v>
      </c>
      <c r="AL23" s="218">
        <v>39</v>
      </c>
      <c r="AM23" s="218">
        <v>49</v>
      </c>
      <c r="AN23" s="195">
        <v>40</v>
      </c>
      <c r="AO23" s="182"/>
      <c r="AP23" s="144">
        <f>SUM(AJ23:AO23)</f>
        <v>208</v>
      </c>
      <c r="AQ23" s="184" t="e">
        <f t="shared" si="1"/>
        <v>#DIV/0!</v>
      </c>
      <c r="AR23" s="244" t="s">
        <v>628</v>
      </c>
      <c r="AS23" s="249" t="s">
        <v>741</v>
      </c>
      <c r="AT23" s="244" t="s">
        <v>629</v>
      </c>
      <c r="AU23" s="245" t="s">
        <v>187</v>
      </c>
      <c r="AV23" s="246" t="s">
        <v>248</v>
      </c>
    </row>
    <row r="24" spans="1:48" ht="101.1" customHeight="1" x14ac:dyDescent="0.25">
      <c r="A24" s="162"/>
      <c r="B24" s="162"/>
      <c r="C24" s="162">
        <v>3</v>
      </c>
      <c r="D24" s="188" t="s">
        <v>291</v>
      </c>
      <c r="E24" s="189" t="s">
        <v>292</v>
      </c>
      <c r="F24" s="189" t="s">
        <v>293</v>
      </c>
      <c r="G24" s="141" t="s">
        <v>262</v>
      </c>
      <c r="H24" s="147" t="s">
        <v>284</v>
      </c>
      <c r="I24" s="162" t="s">
        <v>244</v>
      </c>
      <c r="J24" s="189" t="s">
        <v>294</v>
      </c>
      <c r="K24" s="142" t="s">
        <v>245</v>
      </c>
      <c r="L24" s="190"/>
      <c r="M24" s="190"/>
      <c r="N24" s="190"/>
      <c r="O24" s="190"/>
      <c r="P24" s="143" t="s">
        <v>246</v>
      </c>
      <c r="Q24" s="190" t="s">
        <v>286</v>
      </c>
      <c r="R24" s="182"/>
      <c r="S24" s="182"/>
      <c r="T24" s="182"/>
      <c r="U24" s="182"/>
      <c r="V24" s="182"/>
      <c r="W24" s="182"/>
      <c r="X24" s="182"/>
      <c r="Y24" s="182"/>
      <c r="Z24" s="182"/>
      <c r="AA24" s="182"/>
      <c r="AB24" s="182"/>
      <c r="AC24" s="182"/>
      <c r="AD24" s="182"/>
      <c r="AE24" s="182"/>
      <c r="AF24" s="182"/>
      <c r="AG24" s="182"/>
      <c r="AH24" s="182"/>
      <c r="AI24" s="182"/>
      <c r="AJ24" s="162">
        <v>0</v>
      </c>
      <c r="AK24" s="162">
        <v>4</v>
      </c>
      <c r="AL24" s="218">
        <v>1</v>
      </c>
      <c r="AM24" s="218">
        <v>10</v>
      </c>
      <c r="AN24" s="195">
        <v>3</v>
      </c>
      <c r="AO24" s="182"/>
      <c r="AP24" s="144">
        <f t="shared" si="0"/>
        <v>18</v>
      </c>
      <c r="AQ24" s="184" t="e">
        <f t="shared" si="1"/>
        <v>#DIV/0!</v>
      </c>
      <c r="AR24" s="244" t="s">
        <v>630</v>
      </c>
      <c r="AS24" s="247" t="s">
        <v>742</v>
      </c>
      <c r="AT24" s="244" t="s">
        <v>769</v>
      </c>
      <c r="AU24" s="245" t="s">
        <v>187</v>
      </c>
      <c r="AV24" s="246" t="s">
        <v>248</v>
      </c>
    </row>
    <row r="25" spans="1:48" ht="90" x14ac:dyDescent="0.25">
      <c r="A25" s="162"/>
      <c r="B25" s="162"/>
      <c r="C25" s="162">
        <v>4</v>
      </c>
      <c r="D25" s="188" t="s">
        <v>295</v>
      </c>
      <c r="E25" s="189" t="s">
        <v>296</v>
      </c>
      <c r="F25" s="189" t="s">
        <v>297</v>
      </c>
      <c r="G25" s="141" t="s">
        <v>262</v>
      </c>
      <c r="H25" s="147" t="s">
        <v>284</v>
      </c>
      <c r="I25" s="162" t="s">
        <v>244</v>
      </c>
      <c r="J25" s="189" t="s">
        <v>298</v>
      </c>
      <c r="K25" s="142" t="s">
        <v>245</v>
      </c>
      <c r="L25" s="190"/>
      <c r="M25" s="190"/>
      <c r="N25" s="190"/>
      <c r="O25" s="190"/>
      <c r="P25" s="143" t="s">
        <v>246</v>
      </c>
      <c r="Q25" s="191" t="s">
        <v>286</v>
      </c>
      <c r="R25" s="182"/>
      <c r="S25" s="182"/>
      <c r="T25" s="182"/>
      <c r="U25" s="182"/>
      <c r="V25" s="182"/>
      <c r="W25" s="182"/>
      <c r="X25" s="182"/>
      <c r="Y25" s="182"/>
      <c r="Z25" s="182"/>
      <c r="AA25" s="182"/>
      <c r="AB25" s="182"/>
      <c r="AC25" s="182"/>
      <c r="AD25" s="182"/>
      <c r="AE25" s="182"/>
      <c r="AF25" s="182"/>
      <c r="AG25" s="182"/>
      <c r="AH25" s="182"/>
      <c r="AI25" s="182"/>
      <c r="AJ25" s="162">
        <v>32</v>
      </c>
      <c r="AK25" s="162">
        <v>48</v>
      </c>
      <c r="AL25" s="218">
        <v>39</v>
      </c>
      <c r="AM25" s="218">
        <v>49</v>
      </c>
      <c r="AN25" s="195">
        <v>40</v>
      </c>
      <c r="AO25" s="182"/>
      <c r="AP25" s="144">
        <f t="shared" si="0"/>
        <v>208</v>
      </c>
      <c r="AQ25" s="184" t="e">
        <f t="shared" si="1"/>
        <v>#DIV/0!</v>
      </c>
      <c r="AR25" s="244" t="s">
        <v>631</v>
      </c>
      <c r="AS25" s="249" t="s">
        <v>741</v>
      </c>
      <c r="AT25" s="244" t="s">
        <v>632</v>
      </c>
      <c r="AU25" s="245" t="s">
        <v>187</v>
      </c>
      <c r="AV25" s="246" t="s">
        <v>248</v>
      </c>
    </row>
    <row r="26" spans="1:48" ht="75" x14ac:dyDescent="0.25">
      <c r="A26" s="162"/>
      <c r="B26" s="162"/>
      <c r="C26" s="162">
        <v>5</v>
      </c>
      <c r="D26" s="144" t="s">
        <v>299</v>
      </c>
      <c r="E26" s="189" t="s">
        <v>300</v>
      </c>
      <c r="F26" s="189" t="s">
        <v>301</v>
      </c>
      <c r="G26" s="141" t="s">
        <v>262</v>
      </c>
      <c r="H26" s="147" t="s">
        <v>284</v>
      </c>
      <c r="I26" s="162" t="s">
        <v>244</v>
      </c>
      <c r="J26" s="189" t="s">
        <v>302</v>
      </c>
      <c r="K26" s="142" t="s">
        <v>245</v>
      </c>
      <c r="L26" s="190"/>
      <c r="M26" s="190"/>
      <c r="N26" s="190"/>
      <c r="O26" s="190"/>
      <c r="P26" s="143" t="s">
        <v>246</v>
      </c>
      <c r="Q26" s="191" t="s">
        <v>254</v>
      </c>
      <c r="R26" s="182"/>
      <c r="S26" s="182"/>
      <c r="T26" s="182"/>
      <c r="U26" s="182"/>
      <c r="V26" s="182"/>
      <c r="W26" s="182"/>
      <c r="X26" s="182"/>
      <c r="Y26" s="182"/>
      <c r="Z26" s="182"/>
      <c r="AA26" s="182"/>
      <c r="AB26" s="182"/>
      <c r="AC26" s="182"/>
      <c r="AD26" s="182"/>
      <c r="AE26" s="182"/>
      <c r="AF26" s="182"/>
      <c r="AG26" s="182"/>
      <c r="AH26" s="182"/>
      <c r="AI26" s="182"/>
      <c r="AJ26" s="162">
        <v>64</v>
      </c>
      <c r="AK26" s="162">
        <v>33</v>
      </c>
      <c r="AL26" s="218">
        <v>57</v>
      </c>
      <c r="AM26" s="218">
        <v>68</v>
      </c>
      <c r="AN26" s="254">
        <v>51</v>
      </c>
      <c r="AO26" s="182"/>
      <c r="AP26" s="144">
        <f>SUM(AJ26:AO26)</f>
        <v>273</v>
      </c>
      <c r="AQ26" s="184" t="e">
        <f t="shared" si="1"/>
        <v>#DIV/0!</v>
      </c>
      <c r="AR26" s="244" t="s">
        <v>633</v>
      </c>
      <c r="AS26" s="251" t="s">
        <v>744</v>
      </c>
      <c r="AT26" s="244" t="s">
        <v>770</v>
      </c>
      <c r="AU26" s="245" t="s">
        <v>187</v>
      </c>
      <c r="AV26" s="246" t="s">
        <v>248</v>
      </c>
    </row>
    <row r="27" spans="1:48" ht="75" x14ac:dyDescent="0.25">
      <c r="A27" s="162"/>
      <c r="B27" s="162"/>
      <c r="C27" s="162">
        <v>5</v>
      </c>
      <c r="D27" s="144" t="s">
        <v>299</v>
      </c>
      <c r="E27" s="189" t="s">
        <v>303</v>
      </c>
      <c r="F27" s="189" t="s">
        <v>304</v>
      </c>
      <c r="G27" s="141" t="s">
        <v>262</v>
      </c>
      <c r="H27" s="147" t="s">
        <v>284</v>
      </c>
      <c r="I27" s="162" t="s">
        <v>244</v>
      </c>
      <c r="J27" s="189" t="s">
        <v>305</v>
      </c>
      <c r="K27" s="142" t="s">
        <v>245</v>
      </c>
      <c r="L27" s="190"/>
      <c r="M27" s="190"/>
      <c r="N27" s="190"/>
      <c r="O27" s="190"/>
      <c r="P27" s="143" t="s">
        <v>246</v>
      </c>
      <c r="Q27" s="191" t="s">
        <v>254</v>
      </c>
      <c r="R27" s="182"/>
      <c r="S27" s="182"/>
      <c r="T27" s="182"/>
      <c r="U27" s="182"/>
      <c r="V27" s="182"/>
      <c r="W27" s="182"/>
      <c r="X27" s="182"/>
      <c r="Y27" s="182"/>
      <c r="Z27" s="182"/>
      <c r="AA27" s="182"/>
      <c r="AB27" s="182"/>
      <c r="AC27" s="182"/>
      <c r="AD27" s="182"/>
      <c r="AE27" s="182"/>
      <c r="AF27" s="182"/>
      <c r="AG27" s="182"/>
      <c r="AH27" s="182"/>
      <c r="AI27" s="182"/>
      <c r="AJ27" s="162">
        <v>60</v>
      </c>
      <c r="AK27" s="162">
        <v>28</v>
      </c>
      <c r="AL27" s="218">
        <v>48</v>
      </c>
      <c r="AM27" s="218">
        <v>52</v>
      </c>
      <c r="AN27" s="254">
        <v>45</v>
      </c>
      <c r="AO27" s="182"/>
      <c r="AP27" s="144">
        <f t="shared" si="0"/>
        <v>233</v>
      </c>
      <c r="AQ27" s="184" t="e">
        <f t="shared" si="1"/>
        <v>#DIV/0!</v>
      </c>
      <c r="AR27" s="244" t="s">
        <v>634</v>
      </c>
      <c r="AS27" s="251" t="s">
        <v>744</v>
      </c>
      <c r="AT27" s="244" t="s">
        <v>635</v>
      </c>
      <c r="AU27" s="245" t="s">
        <v>187</v>
      </c>
      <c r="AV27" s="246" t="s">
        <v>248</v>
      </c>
    </row>
    <row r="28" spans="1:48" ht="90" x14ac:dyDescent="0.25">
      <c r="A28" s="162"/>
      <c r="B28" s="162"/>
      <c r="C28" s="162">
        <v>6</v>
      </c>
      <c r="D28" s="144" t="s">
        <v>306</v>
      </c>
      <c r="E28" s="189" t="s">
        <v>307</v>
      </c>
      <c r="F28" s="189" t="s">
        <v>308</v>
      </c>
      <c r="G28" s="141" t="s">
        <v>262</v>
      </c>
      <c r="H28" s="147" t="s">
        <v>284</v>
      </c>
      <c r="I28" s="162" t="s">
        <v>244</v>
      </c>
      <c r="J28" s="189" t="s">
        <v>308</v>
      </c>
      <c r="K28" s="142" t="s">
        <v>245</v>
      </c>
      <c r="L28" s="190"/>
      <c r="M28" s="190"/>
      <c r="N28" s="190"/>
      <c r="O28" s="190"/>
      <c r="P28" s="143" t="s">
        <v>246</v>
      </c>
      <c r="Q28" s="191" t="s">
        <v>254</v>
      </c>
      <c r="R28" s="182"/>
      <c r="S28" s="182"/>
      <c r="T28" s="182"/>
      <c r="U28" s="182"/>
      <c r="V28" s="182"/>
      <c r="W28" s="182"/>
      <c r="X28" s="182"/>
      <c r="Y28" s="182"/>
      <c r="Z28" s="182"/>
      <c r="AA28" s="182"/>
      <c r="AB28" s="182"/>
      <c r="AC28" s="182"/>
      <c r="AD28" s="182"/>
      <c r="AE28" s="182"/>
      <c r="AF28" s="182"/>
      <c r="AG28" s="182"/>
      <c r="AH28" s="182"/>
      <c r="AI28" s="182"/>
      <c r="AJ28" s="162">
        <v>136</v>
      </c>
      <c r="AK28" s="162">
        <v>61</v>
      </c>
      <c r="AL28" s="218">
        <v>103</v>
      </c>
      <c r="AM28" s="218">
        <v>94</v>
      </c>
      <c r="AN28" s="254">
        <v>101</v>
      </c>
      <c r="AO28" s="182"/>
      <c r="AP28" s="144">
        <f t="shared" si="0"/>
        <v>495</v>
      </c>
      <c r="AQ28" s="184" t="e">
        <f t="shared" si="1"/>
        <v>#DIV/0!</v>
      </c>
      <c r="AR28" s="244" t="s">
        <v>624</v>
      </c>
      <c r="AS28" s="247" t="s">
        <v>745</v>
      </c>
      <c r="AT28" s="244" t="s">
        <v>625</v>
      </c>
      <c r="AU28" s="245" t="s">
        <v>187</v>
      </c>
      <c r="AV28" s="246" t="s">
        <v>248</v>
      </c>
    </row>
    <row r="29" spans="1:48" ht="57.95" customHeight="1" x14ac:dyDescent="0.25">
      <c r="A29" s="162"/>
      <c r="B29" s="162"/>
      <c r="C29" s="162">
        <v>6</v>
      </c>
      <c r="D29" s="144" t="s">
        <v>306</v>
      </c>
      <c r="E29" s="189" t="s">
        <v>309</v>
      </c>
      <c r="F29" s="189" t="s">
        <v>310</v>
      </c>
      <c r="G29" s="141" t="s">
        <v>262</v>
      </c>
      <c r="H29" s="147" t="s">
        <v>284</v>
      </c>
      <c r="I29" s="162" t="s">
        <v>244</v>
      </c>
      <c r="J29" s="189" t="s">
        <v>311</v>
      </c>
      <c r="K29" s="142" t="s">
        <v>245</v>
      </c>
      <c r="L29" s="190"/>
      <c r="M29" s="190"/>
      <c r="N29" s="190"/>
      <c r="O29" s="190"/>
      <c r="P29" s="143" t="s">
        <v>246</v>
      </c>
      <c r="Q29" s="191" t="s">
        <v>254</v>
      </c>
      <c r="R29" s="182"/>
      <c r="S29" s="182"/>
      <c r="T29" s="182"/>
      <c r="U29" s="182"/>
      <c r="V29" s="182"/>
      <c r="W29" s="182"/>
      <c r="X29" s="182"/>
      <c r="Y29" s="182"/>
      <c r="Z29" s="182"/>
      <c r="AA29" s="182"/>
      <c r="AB29" s="182"/>
      <c r="AC29" s="182"/>
      <c r="AD29" s="182"/>
      <c r="AE29" s="182"/>
      <c r="AF29" s="182"/>
      <c r="AG29" s="182"/>
      <c r="AH29" s="182"/>
      <c r="AI29" s="182"/>
      <c r="AJ29" s="162">
        <v>81</v>
      </c>
      <c r="AK29" s="162">
        <v>46</v>
      </c>
      <c r="AL29" s="218">
        <v>60</v>
      </c>
      <c r="AM29" s="218">
        <v>75</v>
      </c>
      <c r="AN29" s="254">
        <v>69</v>
      </c>
      <c r="AO29" s="182"/>
      <c r="AP29" s="144">
        <f t="shared" si="0"/>
        <v>331</v>
      </c>
      <c r="AQ29" s="184" t="e">
        <f t="shared" si="1"/>
        <v>#DIV/0!</v>
      </c>
      <c r="AR29" s="244" t="s">
        <v>636</v>
      </c>
      <c r="AS29" s="247" t="s">
        <v>745</v>
      </c>
      <c r="AT29" s="244" t="s">
        <v>637</v>
      </c>
      <c r="AU29" s="245" t="s">
        <v>187</v>
      </c>
      <c r="AV29" s="246" t="s">
        <v>248</v>
      </c>
    </row>
    <row r="30" spans="1:48" ht="75" x14ac:dyDescent="0.25">
      <c r="A30" s="162"/>
      <c r="B30" s="162"/>
      <c r="C30" s="162">
        <v>6</v>
      </c>
      <c r="D30" s="144" t="s">
        <v>306</v>
      </c>
      <c r="E30" s="189" t="s">
        <v>312</v>
      </c>
      <c r="F30" s="189" t="s">
        <v>313</v>
      </c>
      <c r="G30" s="141" t="s">
        <v>262</v>
      </c>
      <c r="H30" s="147" t="s">
        <v>284</v>
      </c>
      <c r="I30" s="162" t="s">
        <v>244</v>
      </c>
      <c r="J30" s="189" t="s">
        <v>314</v>
      </c>
      <c r="K30" s="142" t="s">
        <v>245</v>
      </c>
      <c r="L30" s="190"/>
      <c r="M30" s="190"/>
      <c r="N30" s="190"/>
      <c r="O30" s="190"/>
      <c r="P30" s="143" t="s">
        <v>246</v>
      </c>
      <c r="Q30" s="191" t="s">
        <v>254</v>
      </c>
      <c r="R30" s="182"/>
      <c r="S30" s="182"/>
      <c r="T30" s="182"/>
      <c r="U30" s="182"/>
      <c r="V30" s="182"/>
      <c r="W30" s="182"/>
      <c r="X30" s="182"/>
      <c r="Y30" s="182"/>
      <c r="Z30" s="182"/>
      <c r="AA30" s="182"/>
      <c r="AB30" s="182"/>
      <c r="AC30" s="182"/>
      <c r="AD30" s="182"/>
      <c r="AE30" s="182"/>
      <c r="AF30" s="182"/>
      <c r="AG30" s="182"/>
      <c r="AH30" s="182"/>
      <c r="AI30" s="182"/>
      <c r="AJ30" s="162">
        <v>42</v>
      </c>
      <c r="AK30" s="162">
        <v>8</v>
      </c>
      <c r="AL30" s="218">
        <v>38</v>
      </c>
      <c r="AM30" s="218">
        <v>13</v>
      </c>
      <c r="AN30" s="254">
        <v>21</v>
      </c>
      <c r="AO30" s="182"/>
      <c r="AP30" s="144">
        <f t="shared" si="0"/>
        <v>122</v>
      </c>
      <c r="AQ30" s="184" t="e">
        <f t="shared" si="1"/>
        <v>#DIV/0!</v>
      </c>
      <c r="AR30" s="244" t="s">
        <v>638</v>
      </c>
      <c r="AS30" s="247" t="s">
        <v>745</v>
      </c>
      <c r="AT30" s="244" t="s">
        <v>639</v>
      </c>
      <c r="AU30" s="245" t="s">
        <v>187</v>
      </c>
      <c r="AV30" s="246" t="s">
        <v>248</v>
      </c>
    </row>
    <row r="31" spans="1:48" ht="75" x14ac:dyDescent="0.25">
      <c r="A31" s="162"/>
      <c r="B31" s="162"/>
      <c r="C31" s="162">
        <v>6</v>
      </c>
      <c r="D31" s="144" t="s">
        <v>306</v>
      </c>
      <c r="E31" s="189" t="s">
        <v>315</v>
      </c>
      <c r="F31" s="142" t="s">
        <v>316</v>
      </c>
      <c r="G31" s="141" t="s">
        <v>262</v>
      </c>
      <c r="H31" s="147" t="s">
        <v>284</v>
      </c>
      <c r="I31" s="162" t="s">
        <v>244</v>
      </c>
      <c r="J31" s="142" t="s">
        <v>317</v>
      </c>
      <c r="K31" s="142" t="s">
        <v>245</v>
      </c>
      <c r="L31" s="190"/>
      <c r="M31" s="190"/>
      <c r="N31" s="190"/>
      <c r="O31" s="190"/>
      <c r="P31" s="143" t="s">
        <v>246</v>
      </c>
      <c r="Q31" s="191" t="s">
        <v>254</v>
      </c>
      <c r="R31" s="182"/>
      <c r="S31" s="182"/>
      <c r="T31" s="182"/>
      <c r="U31" s="182"/>
      <c r="V31" s="182"/>
      <c r="W31" s="182"/>
      <c r="X31" s="182"/>
      <c r="Y31" s="182"/>
      <c r="Z31" s="182"/>
      <c r="AA31" s="182"/>
      <c r="AB31" s="182"/>
      <c r="AC31" s="182"/>
      <c r="AD31" s="182"/>
      <c r="AE31" s="182"/>
      <c r="AF31" s="182"/>
      <c r="AG31" s="182"/>
      <c r="AH31" s="182"/>
      <c r="AI31" s="182"/>
      <c r="AJ31" s="162">
        <v>13</v>
      </c>
      <c r="AK31" s="162">
        <v>7</v>
      </c>
      <c r="AL31" s="218">
        <v>5</v>
      </c>
      <c r="AM31" s="218">
        <v>6</v>
      </c>
      <c r="AN31" s="254">
        <v>11</v>
      </c>
      <c r="AO31" s="182"/>
      <c r="AP31" s="144">
        <f t="shared" si="0"/>
        <v>42</v>
      </c>
      <c r="AQ31" s="184" t="e">
        <f t="shared" si="1"/>
        <v>#DIV/0!</v>
      </c>
      <c r="AR31" s="244" t="s">
        <v>640</v>
      </c>
      <c r="AS31" s="247" t="s">
        <v>745</v>
      </c>
      <c r="AT31" s="244" t="s">
        <v>641</v>
      </c>
      <c r="AU31" s="245" t="s">
        <v>187</v>
      </c>
      <c r="AV31" s="246" t="s">
        <v>248</v>
      </c>
    </row>
    <row r="32" spans="1:48" ht="105" x14ac:dyDescent="0.25">
      <c r="A32" s="162"/>
      <c r="B32" s="162"/>
      <c r="C32" s="162">
        <v>7</v>
      </c>
      <c r="D32" s="142" t="s">
        <v>318</v>
      </c>
      <c r="E32" s="142" t="s">
        <v>319</v>
      </c>
      <c r="F32" s="142" t="s">
        <v>320</v>
      </c>
      <c r="G32" s="141" t="s">
        <v>262</v>
      </c>
      <c r="H32" s="147" t="s">
        <v>284</v>
      </c>
      <c r="I32" s="162" t="s">
        <v>244</v>
      </c>
      <c r="J32" s="142" t="s">
        <v>320</v>
      </c>
      <c r="K32" s="142" t="s">
        <v>245</v>
      </c>
      <c r="L32" s="190"/>
      <c r="M32" s="190"/>
      <c r="N32" s="190"/>
      <c r="O32" s="190"/>
      <c r="P32" s="143" t="s">
        <v>246</v>
      </c>
      <c r="Q32" s="190" t="s">
        <v>254</v>
      </c>
      <c r="R32" s="182"/>
      <c r="S32" s="182"/>
      <c r="T32" s="182"/>
      <c r="U32" s="182"/>
      <c r="V32" s="182"/>
      <c r="W32" s="182"/>
      <c r="X32" s="182"/>
      <c r="Y32" s="182"/>
      <c r="Z32" s="182"/>
      <c r="AA32" s="182"/>
      <c r="AB32" s="182"/>
      <c r="AC32" s="182"/>
      <c r="AD32" s="182"/>
      <c r="AE32" s="182"/>
      <c r="AF32" s="182"/>
      <c r="AG32" s="182"/>
      <c r="AH32" s="182"/>
      <c r="AI32" s="182"/>
      <c r="AJ32" s="182">
        <v>3443</v>
      </c>
      <c r="AK32" s="182">
        <v>3390</v>
      </c>
      <c r="AL32" s="182">
        <v>3637</v>
      </c>
      <c r="AM32" s="182">
        <v>3327</v>
      </c>
      <c r="AN32" s="182">
        <v>3220</v>
      </c>
      <c r="AO32" s="182"/>
      <c r="AP32" s="144">
        <f t="shared" si="0"/>
        <v>17017</v>
      </c>
      <c r="AQ32" s="184"/>
      <c r="AR32" s="145" t="s">
        <v>648</v>
      </c>
      <c r="AS32" s="247" t="s">
        <v>772</v>
      </c>
      <c r="AT32" s="255" t="s">
        <v>649</v>
      </c>
      <c r="AU32" s="230" t="s">
        <v>321</v>
      </c>
      <c r="AV32" s="243" t="s">
        <v>248</v>
      </c>
    </row>
    <row r="33" spans="1:48" ht="101.1" customHeight="1" x14ac:dyDescent="0.25">
      <c r="A33" s="162"/>
      <c r="B33" s="162"/>
      <c r="C33" s="162">
        <v>8</v>
      </c>
      <c r="D33" s="144" t="s">
        <v>322</v>
      </c>
      <c r="E33" s="142" t="s">
        <v>323</v>
      </c>
      <c r="F33" s="142" t="s">
        <v>324</v>
      </c>
      <c r="G33" s="141" t="s">
        <v>262</v>
      </c>
      <c r="H33" s="147" t="s">
        <v>284</v>
      </c>
      <c r="I33" s="162" t="s">
        <v>244</v>
      </c>
      <c r="J33" s="142" t="s">
        <v>325</v>
      </c>
      <c r="K33" s="142" t="s">
        <v>245</v>
      </c>
      <c r="L33" s="190"/>
      <c r="M33" s="190"/>
      <c r="N33" s="190"/>
      <c r="O33" s="190"/>
      <c r="P33" s="143" t="s">
        <v>246</v>
      </c>
      <c r="Q33" s="190" t="s">
        <v>254</v>
      </c>
      <c r="R33" s="182"/>
      <c r="S33" s="182"/>
      <c r="T33" s="182"/>
      <c r="U33" s="182"/>
      <c r="V33" s="182"/>
      <c r="W33" s="182"/>
      <c r="X33" s="182"/>
      <c r="Y33" s="182"/>
      <c r="Z33" s="182"/>
      <c r="AA33" s="182"/>
      <c r="AB33" s="182"/>
      <c r="AC33" s="182"/>
      <c r="AD33" s="182"/>
      <c r="AE33" s="182"/>
      <c r="AF33" s="182"/>
      <c r="AG33" s="182"/>
      <c r="AH33" s="182"/>
      <c r="AI33" s="182"/>
      <c r="AJ33" s="182">
        <v>1028</v>
      </c>
      <c r="AK33" s="182">
        <v>914</v>
      </c>
      <c r="AL33" s="182">
        <v>1036</v>
      </c>
      <c r="AM33" s="182">
        <v>969</v>
      </c>
      <c r="AN33" s="182">
        <v>917</v>
      </c>
      <c r="AO33" s="182"/>
      <c r="AP33" s="144">
        <f t="shared" si="0"/>
        <v>4864</v>
      </c>
      <c r="AQ33" s="184"/>
      <c r="AR33" s="145" t="s">
        <v>650</v>
      </c>
      <c r="AS33" s="247" t="s">
        <v>773</v>
      </c>
      <c r="AT33" s="255" t="s">
        <v>771</v>
      </c>
      <c r="AU33" s="230" t="s">
        <v>187</v>
      </c>
      <c r="AV33" s="243" t="s">
        <v>248</v>
      </c>
    </row>
    <row r="34" spans="1:48" ht="90" x14ac:dyDescent="0.25">
      <c r="A34" s="162"/>
      <c r="B34" s="162"/>
      <c r="C34" s="162">
        <v>8</v>
      </c>
      <c r="D34" s="144" t="s">
        <v>322</v>
      </c>
      <c r="E34" s="142" t="s">
        <v>326</v>
      </c>
      <c r="F34" s="142" t="s">
        <v>327</v>
      </c>
      <c r="G34" s="141" t="s">
        <v>262</v>
      </c>
      <c r="H34" s="147" t="s">
        <v>284</v>
      </c>
      <c r="I34" s="162" t="s">
        <v>244</v>
      </c>
      <c r="J34" s="142" t="s">
        <v>328</v>
      </c>
      <c r="K34" s="142" t="s">
        <v>245</v>
      </c>
      <c r="L34" s="182"/>
      <c r="M34" s="182"/>
      <c r="N34" s="182"/>
      <c r="O34" s="182"/>
      <c r="P34" s="143" t="s">
        <v>246</v>
      </c>
      <c r="Q34" s="162" t="s">
        <v>254</v>
      </c>
      <c r="R34" s="182"/>
      <c r="S34" s="182"/>
      <c r="T34" s="182"/>
      <c r="U34" s="182"/>
      <c r="V34" s="182"/>
      <c r="W34" s="182"/>
      <c r="X34" s="182"/>
      <c r="Y34" s="182"/>
      <c r="Z34" s="182"/>
      <c r="AA34" s="182"/>
      <c r="AB34" s="182"/>
      <c r="AC34" s="182"/>
      <c r="AD34" s="182"/>
      <c r="AE34" s="182"/>
      <c r="AF34" s="182"/>
      <c r="AG34" s="182"/>
      <c r="AH34" s="182"/>
      <c r="AI34" s="182"/>
      <c r="AJ34" s="182">
        <v>822</v>
      </c>
      <c r="AK34" s="182">
        <v>727</v>
      </c>
      <c r="AL34" s="201">
        <v>748</v>
      </c>
      <c r="AM34" s="201">
        <v>695</v>
      </c>
      <c r="AN34" s="201">
        <v>765</v>
      </c>
      <c r="AO34" s="201"/>
      <c r="AP34" s="144">
        <f t="shared" ref="AP34:AP45" si="2">SUM(AJ34:AO34)</f>
        <v>3757</v>
      </c>
      <c r="AQ34" s="202"/>
      <c r="AR34" s="252" t="s">
        <v>651</v>
      </c>
      <c r="AS34" s="249" t="s">
        <v>773</v>
      </c>
      <c r="AT34" s="252" t="s">
        <v>652</v>
      </c>
      <c r="AU34" s="256" t="s">
        <v>187</v>
      </c>
      <c r="AV34" s="258" t="s">
        <v>248</v>
      </c>
    </row>
    <row r="35" spans="1:48" ht="105" x14ac:dyDescent="0.25">
      <c r="A35" s="162"/>
      <c r="B35" s="162"/>
      <c r="C35" s="162">
        <v>9</v>
      </c>
      <c r="D35" s="144" t="s">
        <v>329</v>
      </c>
      <c r="E35" s="142" t="s">
        <v>330</v>
      </c>
      <c r="F35" s="142" t="s">
        <v>331</v>
      </c>
      <c r="G35" s="141" t="s">
        <v>262</v>
      </c>
      <c r="H35" s="147" t="s">
        <v>284</v>
      </c>
      <c r="I35" s="162" t="s">
        <v>244</v>
      </c>
      <c r="J35" s="142" t="s">
        <v>332</v>
      </c>
      <c r="K35" s="142" t="s">
        <v>245</v>
      </c>
      <c r="L35" s="182"/>
      <c r="M35" s="182"/>
      <c r="N35" s="182"/>
      <c r="O35" s="182"/>
      <c r="P35" s="143" t="s">
        <v>246</v>
      </c>
      <c r="Q35" s="141" t="s">
        <v>333</v>
      </c>
      <c r="R35" s="182"/>
      <c r="S35" s="182"/>
      <c r="T35" s="182"/>
      <c r="U35" s="182"/>
      <c r="V35" s="182"/>
      <c r="W35" s="182"/>
      <c r="X35" s="182"/>
      <c r="Y35" s="182"/>
      <c r="Z35" s="182"/>
      <c r="AA35" s="182"/>
      <c r="AB35" s="182"/>
      <c r="AC35" s="182"/>
      <c r="AD35" s="182"/>
      <c r="AE35" s="182"/>
      <c r="AF35" s="182"/>
      <c r="AG35" s="182"/>
      <c r="AH35" s="182"/>
      <c r="AI35" s="182"/>
      <c r="AJ35" s="201">
        <v>895</v>
      </c>
      <c r="AK35" s="201">
        <v>863</v>
      </c>
      <c r="AL35" s="182">
        <v>966</v>
      </c>
      <c r="AM35" s="182">
        <v>864</v>
      </c>
      <c r="AN35" s="182">
        <v>768</v>
      </c>
      <c r="AO35" s="201"/>
      <c r="AP35" s="144">
        <f t="shared" si="2"/>
        <v>4356</v>
      </c>
      <c r="AQ35" s="202" t="e">
        <f t="shared" si="1"/>
        <v>#DIV/0!</v>
      </c>
      <c r="AR35" s="259" t="s">
        <v>659</v>
      </c>
      <c r="AS35" s="260" t="s">
        <v>656</v>
      </c>
      <c r="AT35" s="259" t="s">
        <v>660</v>
      </c>
      <c r="AU35" s="256" t="s">
        <v>187</v>
      </c>
      <c r="AV35" s="258" t="s">
        <v>248</v>
      </c>
    </row>
    <row r="36" spans="1:48" ht="105" x14ac:dyDescent="0.25">
      <c r="A36" s="162"/>
      <c r="B36" s="162"/>
      <c r="C36" s="162">
        <v>9</v>
      </c>
      <c r="D36" s="144" t="s">
        <v>329</v>
      </c>
      <c r="E36" s="142" t="s">
        <v>334</v>
      </c>
      <c r="F36" s="142" t="s">
        <v>335</v>
      </c>
      <c r="G36" s="141" t="s">
        <v>262</v>
      </c>
      <c r="H36" s="147" t="s">
        <v>284</v>
      </c>
      <c r="I36" s="162" t="s">
        <v>244</v>
      </c>
      <c r="J36" s="142" t="s">
        <v>336</v>
      </c>
      <c r="K36" s="142" t="s">
        <v>245</v>
      </c>
      <c r="L36" s="182"/>
      <c r="M36" s="182"/>
      <c r="N36" s="182"/>
      <c r="O36" s="182"/>
      <c r="P36" s="143" t="s">
        <v>246</v>
      </c>
      <c r="Q36" s="141" t="s">
        <v>333</v>
      </c>
      <c r="R36" s="182"/>
      <c r="S36" s="182"/>
      <c r="T36" s="182"/>
      <c r="U36" s="182"/>
      <c r="V36" s="182"/>
      <c r="W36" s="182"/>
      <c r="X36" s="182"/>
      <c r="Y36" s="182"/>
      <c r="Z36" s="182"/>
      <c r="AA36" s="182"/>
      <c r="AB36" s="182"/>
      <c r="AC36" s="182"/>
      <c r="AD36" s="182"/>
      <c r="AE36" s="182"/>
      <c r="AF36" s="182"/>
      <c r="AG36" s="182"/>
      <c r="AH36" s="182"/>
      <c r="AI36" s="182"/>
      <c r="AJ36" s="201">
        <v>646</v>
      </c>
      <c r="AK36" s="201">
        <v>603</v>
      </c>
      <c r="AL36" s="182">
        <v>685</v>
      </c>
      <c r="AM36" s="182">
        <v>608</v>
      </c>
      <c r="AN36" s="182">
        <v>539</v>
      </c>
      <c r="AO36" s="201"/>
      <c r="AP36" s="144">
        <f t="shared" si="2"/>
        <v>3081</v>
      </c>
      <c r="AQ36" s="202" t="e">
        <f t="shared" si="1"/>
        <v>#DIV/0!</v>
      </c>
      <c r="AR36" s="259" t="s">
        <v>661</v>
      </c>
      <c r="AS36" s="260" t="s">
        <v>656</v>
      </c>
      <c r="AT36" s="259" t="s">
        <v>662</v>
      </c>
      <c r="AU36" s="256" t="s">
        <v>187</v>
      </c>
      <c r="AV36" s="258" t="s">
        <v>248</v>
      </c>
    </row>
    <row r="37" spans="1:48" ht="90" x14ac:dyDescent="0.25">
      <c r="A37" s="162"/>
      <c r="B37" s="162"/>
      <c r="C37" s="162">
        <v>10</v>
      </c>
      <c r="D37" s="144" t="s">
        <v>337</v>
      </c>
      <c r="E37" s="142" t="s">
        <v>338</v>
      </c>
      <c r="F37" s="142" t="s">
        <v>339</v>
      </c>
      <c r="G37" s="141" t="s">
        <v>262</v>
      </c>
      <c r="H37" s="147" t="s">
        <v>284</v>
      </c>
      <c r="I37" s="162" t="s">
        <v>244</v>
      </c>
      <c r="J37" s="142" t="s">
        <v>340</v>
      </c>
      <c r="K37" s="142" t="s">
        <v>245</v>
      </c>
      <c r="L37" s="182"/>
      <c r="M37" s="182"/>
      <c r="N37" s="182"/>
      <c r="O37" s="182"/>
      <c r="P37" s="143" t="s">
        <v>246</v>
      </c>
      <c r="Q37" s="141" t="s">
        <v>333</v>
      </c>
      <c r="R37" s="182"/>
      <c r="S37" s="182"/>
      <c r="T37" s="182"/>
      <c r="U37" s="182"/>
      <c r="V37" s="182"/>
      <c r="W37" s="182"/>
      <c r="X37" s="182"/>
      <c r="Y37" s="182"/>
      <c r="Z37" s="182"/>
      <c r="AA37" s="182"/>
      <c r="AB37" s="182"/>
      <c r="AC37" s="182"/>
      <c r="AD37" s="182"/>
      <c r="AE37" s="182"/>
      <c r="AF37" s="182"/>
      <c r="AG37" s="182"/>
      <c r="AH37" s="182"/>
      <c r="AI37" s="182"/>
      <c r="AJ37" s="201">
        <v>148</v>
      </c>
      <c r="AK37" s="201">
        <v>180</v>
      </c>
      <c r="AL37" s="182">
        <v>158</v>
      </c>
      <c r="AM37" s="182">
        <v>164</v>
      </c>
      <c r="AN37" s="182">
        <v>110</v>
      </c>
      <c r="AO37" s="201"/>
      <c r="AP37" s="144">
        <f t="shared" si="2"/>
        <v>760</v>
      </c>
      <c r="AQ37" s="202" t="e">
        <f t="shared" si="1"/>
        <v>#DIV/0!</v>
      </c>
      <c r="AR37" s="259" t="s">
        <v>663</v>
      </c>
      <c r="AS37" s="260" t="s">
        <v>658</v>
      </c>
      <c r="AT37" s="259" t="s">
        <v>664</v>
      </c>
      <c r="AU37" s="256" t="s">
        <v>187</v>
      </c>
      <c r="AV37" s="258" t="s">
        <v>248</v>
      </c>
    </row>
    <row r="38" spans="1:48" ht="90" x14ac:dyDescent="0.25">
      <c r="A38" s="162"/>
      <c r="B38" s="162"/>
      <c r="C38" s="162">
        <v>10</v>
      </c>
      <c r="D38" s="144" t="s">
        <v>337</v>
      </c>
      <c r="E38" s="142" t="s">
        <v>341</v>
      </c>
      <c r="F38" s="142" t="s">
        <v>342</v>
      </c>
      <c r="G38" s="141" t="s">
        <v>262</v>
      </c>
      <c r="H38" s="147" t="s">
        <v>284</v>
      </c>
      <c r="I38" s="162" t="s">
        <v>244</v>
      </c>
      <c r="J38" s="142" t="s">
        <v>342</v>
      </c>
      <c r="K38" s="142" t="s">
        <v>245</v>
      </c>
      <c r="L38" s="182"/>
      <c r="M38" s="182"/>
      <c r="N38" s="182"/>
      <c r="O38" s="182"/>
      <c r="P38" s="143" t="s">
        <v>246</v>
      </c>
      <c r="Q38" s="141" t="s">
        <v>333</v>
      </c>
      <c r="R38" s="182"/>
      <c r="S38" s="182"/>
      <c r="T38" s="182"/>
      <c r="U38" s="182"/>
      <c r="V38" s="182"/>
      <c r="W38" s="182"/>
      <c r="X38" s="182"/>
      <c r="Y38" s="182"/>
      <c r="Z38" s="182"/>
      <c r="AA38" s="182"/>
      <c r="AB38" s="182"/>
      <c r="AC38" s="182"/>
      <c r="AD38" s="182"/>
      <c r="AE38" s="182"/>
      <c r="AF38" s="182"/>
      <c r="AG38" s="182"/>
      <c r="AH38" s="182"/>
      <c r="AI38" s="182"/>
      <c r="AJ38" s="201">
        <v>71</v>
      </c>
      <c r="AK38" s="201">
        <v>110</v>
      </c>
      <c r="AL38" s="182">
        <v>78</v>
      </c>
      <c r="AM38" s="182">
        <v>73</v>
      </c>
      <c r="AN38" s="182">
        <v>61</v>
      </c>
      <c r="AO38" s="201"/>
      <c r="AP38" s="144">
        <f t="shared" si="2"/>
        <v>393</v>
      </c>
      <c r="AQ38" s="202" t="e">
        <f t="shared" si="1"/>
        <v>#DIV/0!</v>
      </c>
      <c r="AR38" s="259" t="s">
        <v>665</v>
      </c>
      <c r="AS38" s="260" t="s">
        <v>658</v>
      </c>
      <c r="AT38" s="259" t="s">
        <v>666</v>
      </c>
      <c r="AU38" s="256" t="s">
        <v>187</v>
      </c>
      <c r="AV38" s="258" t="s">
        <v>248</v>
      </c>
    </row>
    <row r="39" spans="1:48" ht="90" x14ac:dyDescent="0.25">
      <c r="A39" s="162"/>
      <c r="B39" s="162"/>
      <c r="C39" s="162">
        <v>10</v>
      </c>
      <c r="D39" s="144" t="s">
        <v>337</v>
      </c>
      <c r="E39" s="142" t="s">
        <v>343</v>
      </c>
      <c r="F39" s="142" t="s">
        <v>344</v>
      </c>
      <c r="G39" s="141" t="s">
        <v>262</v>
      </c>
      <c r="H39" s="147" t="s">
        <v>284</v>
      </c>
      <c r="I39" s="162" t="s">
        <v>244</v>
      </c>
      <c r="J39" s="142" t="s">
        <v>345</v>
      </c>
      <c r="K39" s="142" t="s">
        <v>245</v>
      </c>
      <c r="L39" s="182"/>
      <c r="M39" s="182"/>
      <c r="N39" s="182"/>
      <c r="O39" s="182"/>
      <c r="P39" s="143" t="s">
        <v>246</v>
      </c>
      <c r="Q39" s="141" t="s">
        <v>333</v>
      </c>
      <c r="R39" s="182"/>
      <c r="S39" s="182"/>
      <c r="T39" s="182"/>
      <c r="U39" s="182"/>
      <c r="V39" s="182"/>
      <c r="W39" s="182"/>
      <c r="X39" s="182"/>
      <c r="Y39" s="182"/>
      <c r="Z39" s="182"/>
      <c r="AA39" s="182"/>
      <c r="AB39" s="182"/>
      <c r="AC39" s="182"/>
      <c r="AD39" s="182"/>
      <c r="AE39" s="182"/>
      <c r="AF39" s="182"/>
      <c r="AG39" s="182"/>
      <c r="AH39" s="182"/>
      <c r="AI39" s="182"/>
      <c r="AJ39" s="201">
        <v>70</v>
      </c>
      <c r="AK39" s="201">
        <v>77</v>
      </c>
      <c r="AL39" s="182">
        <v>80</v>
      </c>
      <c r="AM39" s="182">
        <v>91</v>
      </c>
      <c r="AN39" s="182">
        <v>49</v>
      </c>
      <c r="AO39" s="201"/>
      <c r="AP39" s="144">
        <f t="shared" si="2"/>
        <v>367</v>
      </c>
      <c r="AQ39" s="202" t="e">
        <f t="shared" si="1"/>
        <v>#DIV/0!</v>
      </c>
      <c r="AR39" s="259" t="s">
        <v>667</v>
      </c>
      <c r="AS39" s="260" t="s">
        <v>658</v>
      </c>
      <c r="AT39" s="259" t="s">
        <v>668</v>
      </c>
      <c r="AU39" s="256" t="s">
        <v>187</v>
      </c>
      <c r="AV39" s="258" t="s">
        <v>248</v>
      </c>
    </row>
    <row r="40" spans="1:48" ht="180" x14ac:dyDescent="0.25">
      <c r="A40" s="162"/>
      <c r="B40" s="162"/>
      <c r="C40" s="162">
        <v>11</v>
      </c>
      <c r="D40" s="142" t="s">
        <v>346</v>
      </c>
      <c r="E40" s="142" t="s">
        <v>347</v>
      </c>
      <c r="F40" s="142" t="s">
        <v>348</v>
      </c>
      <c r="G40" s="141" t="s">
        <v>262</v>
      </c>
      <c r="H40" s="147" t="s">
        <v>284</v>
      </c>
      <c r="I40" s="162" t="s">
        <v>244</v>
      </c>
      <c r="J40" s="142" t="s">
        <v>349</v>
      </c>
      <c r="K40" s="142" t="s">
        <v>245</v>
      </c>
      <c r="L40" s="182"/>
      <c r="M40" s="182"/>
      <c r="N40" s="182"/>
      <c r="O40" s="182"/>
      <c r="P40" s="143" t="s">
        <v>246</v>
      </c>
      <c r="Q40" s="162" t="s">
        <v>350</v>
      </c>
      <c r="R40" s="182"/>
      <c r="S40" s="182"/>
      <c r="T40" s="182"/>
      <c r="U40" s="182"/>
      <c r="V40" s="182"/>
      <c r="W40" s="182"/>
      <c r="X40" s="182"/>
      <c r="Y40" s="182"/>
      <c r="Z40" s="182"/>
      <c r="AA40" s="182"/>
      <c r="AB40" s="182"/>
      <c r="AC40" s="182"/>
      <c r="AD40" s="182"/>
      <c r="AE40" s="182"/>
      <c r="AF40" s="182"/>
      <c r="AG40" s="182"/>
      <c r="AH40" s="182"/>
      <c r="AI40" s="182"/>
      <c r="AJ40" s="182">
        <v>64</v>
      </c>
      <c r="AK40" s="182">
        <v>0</v>
      </c>
      <c r="AL40" s="201">
        <v>431</v>
      </c>
      <c r="AM40" s="182">
        <v>502</v>
      </c>
      <c r="AN40" s="201">
        <v>130</v>
      </c>
      <c r="AO40" s="106"/>
      <c r="AP40" s="144">
        <f t="shared" si="2"/>
        <v>1127</v>
      </c>
      <c r="AQ40" s="184" t="e">
        <f t="shared" si="1"/>
        <v>#DIV/0!</v>
      </c>
      <c r="AR40" s="200" t="s">
        <v>731</v>
      </c>
      <c r="AS40" s="251" t="s">
        <v>747</v>
      </c>
      <c r="AT40" s="200" t="s">
        <v>732</v>
      </c>
      <c r="AU40" s="200" t="s">
        <v>733</v>
      </c>
      <c r="AV40" s="145" t="s">
        <v>734</v>
      </c>
    </row>
    <row r="41" spans="1:48" ht="138.6" customHeight="1" x14ac:dyDescent="0.25">
      <c r="A41" s="162"/>
      <c r="B41" s="162"/>
      <c r="C41" s="162">
        <v>12</v>
      </c>
      <c r="D41" s="142" t="s">
        <v>351</v>
      </c>
      <c r="E41" s="142" t="s">
        <v>352</v>
      </c>
      <c r="F41" s="182" t="s">
        <v>353</v>
      </c>
      <c r="G41" s="141" t="s">
        <v>262</v>
      </c>
      <c r="H41" s="147" t="s">
        <v>284</v>
      </c>
      <c r="I41" s="162" t="s">
        <v>244</v>
      </c>
      <c r="J41" s="144" t="s">
        <v>354</v>
      </c>
      <c r="K41" s="142" t="s">
        <v>245</v>
      </c>
      <c r="L41" s="182"/>
      <c r="M41" s="182"/>
      <c r="N41" s="182"/>
      <c r="O41" s="182"/>
      <c r="P41" s="143" t="s">
        <v>246</v>
      </c>
      <c r="Q41" s="162" t="s">
        <v>350</v>
      </c>
      <c r="R41" s="182"/>
      <c r="S41" s="182"/>
      <c r="T41" s="182"/>
      <c r="U41" s="182"/>
      <c r="V41" s="182"/>
      <c r="W41" s="182"/>
      <c r="X41" s="182"/>
      <c r="Y41" s="182"/>
      <c r="Z41" s="182"/>
      <c r="AA41" s="182"/>
      <c r="AB41" s="182"/>
      <c r="AC41" s="182"/>
      <c r="AD41" s="182"/>
      <c r="AE41" s="182"/>
      <c r="AF41" s="182"/>
      <c r="AG41" s="182"/>
      <c r="AH41" s="182"/>
      <c r="AI41" s="182"/>
      <c r="AJ41" s="182">
        <v>24</v>
      </c>
      <c r="AK41" s="182">
        <v>0</v>
      </c>
      <c r="AL41" s="201">
        <v>4</v>
      </c>
      <c r="AM41" s="182">
        <v>5</v>
      </c>
      <c r="AN41" s="201">
        <v>4</v>
      </c>
      <c r="AO41" s="106"/>
      <c r="AP41" s="144">
        <f t="shared" si="2"/>
        <v>37</v>
      </c>
      <c r="AQ41" s="184" t="e">
        <f t="shared" si="1"/>
        <v>#DIV/0!</v>
      </c>
      <c r="AR41" s="252" t="s">
        <v>735</v>
      </c>
      <c r="AS41" s="251" t="s">
        <v>748</v>
      </c>
      <c r="AT41" s="252" t="s">
        <v>736</v>
      </c>
      <c r="AU41" s="200" t="s">
        <v>612</v>
      </c>
      <c r="AV41" s="145" t="s">
        <v>613</v>
      </c>
    </row>
    <row r="42" spans="1:48" ht="162" customHeight="1" x14ac:dyDescent="0.25">
      <c r="A42" s="162"/>
      <c r="B42" s="162"/>
      <c r="C42" s="162">
        <v>13</v>
      </c>
      <c r="D42" s="142" t="s">
        <v>355</v>
      </c>
      <c r="E42" s="142" t="s">
        <v>356</v>
      </c>
      <c r="F42" s="142" t="s">
        <v>357</v>
      </c>
      <c r="G42" s="141" t="s">
        <v>262</v>
      </c>
      <c r="H42" s="147" t="s">
        <v>284</v>
      </c>
      <c r="I42" s="162" t="s">
        <v>244</v>
      </c>
      <c r="J42" s="142" t="s">
        <v>358</v>
      </c>
      <c r="K42" s="142" t="s">
        <v>245</v>
      </c>
      <c r="L42" s="182"/>
      <c r="M42" s="182"/>
      <c r="N42" s="182"/>
      <c r="O42" s="182"/>
      <c r="P42" s="143" t="s">
        <v>246</v>
      </c>
      <c r="Q42" s="162" t="s">
        <v>350</v>
      </c>
      <c r="R42" s="182"/>
      <c r="S42" s="182"/>
      <c r="T42" s="182"/>
      <c r="U42" s="182"/>
      <c r="V42" s="182"/>
      <c r="W42" s="182"/>
      <c r="X42" s="182"/>
      <c r="Y42" s="182"/>
      <c r="Z42" s="182"/>
      <c r="AA42" s="182"/>
      <c r="AB42" s="182"/>
      <c r="AC42" s="182"/>
      <c r="AD42" s="182"/>
      <c r="AE42" s="182"/>
      <c r="AF42" s="182"/>
      <c r="AG42" s="182"/>
      <c r="AH42" s="182"/>
      <c r="AI42" s="182"/>
      <c r="AJ42" s="182">
        <v>88</v>
      </c>
      <c r="AK42" s="182">
        <v>0</v>
      </c>
      <c r="AL42" s="201">
        <v>105</v>
      </c>
      <c r="AM42" s="182">
        <v>76</v>
      </c>
      <c r="AN42" s="201">
        <v>84</v>
      </c>
      <c r="AO42" s="106"/>
      <c r="AP42" s="144">
        <f t="shared" si="2"/>
        <v>353</v>
      </c>
      <c r="AQ42" s="184" t="e">
        <f t="shared" si="1"/>
        <v>#DIV/0!</v>
      </c>
      <c r="AR42" s="252" t="s">
        <v>737</v>
      </c>
      <c r="AS42" s="251" t="s">
        <v>749</v>
      </c>
      <c r="AT42" s="252" t="s">
        <v>738</v>
      </c>
      <c r="AU42" s="200" t="s">
        <v>612</v>
      </c>
      <c r="AV42" s="145" t="s">
        <v>613</v>
      </c>
    </row>
    <row r="43" spans="1:48" ht="276.75" customHeight="1" x14ac:dyDescent="0.25">
      <c r="A43" s="203"/>
      <c r="B43" s="203"/>
      <c r="C43" s="203">
        <v>14</v>
      </c>
      <c r="D43" s="193" t="s">
        <v>359</v>
      </c>
      <c r="E43" s="193" t="s">
        <v>360</v>
      </c>
      <c r="F43" s="194" t="s">
        <v>361</v>
      </c>
      <c r="G43" s="195" t="s">
        <v>262</v>
      </c>
      <c r="H43" s="204" t="s">
        <v>284</v>
      </c>
      <c r="I43" s="203" t="s">
        <v>244</v>
      </c>
      <c r="J43" s="194" t="s">
        <v>362</v>
      </c>
      <c r="K43" s="193" t="s">
        <v>245</v>
      </c>
      <c r="L43" s="201"/>
      <c r="M43" s="201"/>
      <c r="N43" s="201"/>
      <c r="O43" s="201"/>
      <c r="P43" s="205" t="s">
        <v>246</v>
      </c>
      <c r="Q43" s="203" t="s">
        <v>254</v>
      </c>
      <c r="R43" s="201"/>
      <c r="S43" s="201"/>
      <c r="T43" s="201"/>
      <c r="U43" s="201"/>
      <c r="V43" s="201"/>
      <c r="W43" s="201"/>
      <c r="X43" s="201"/>
      <c r="Y43" s="201"/>
      <c r="Z43" s="201"/>
      <c r="AA43" s="201"/>
      <c r="AB43" s="201"/>
      <c r="AC43" s="201"/>
      <c r="AD43" s="201"/>
      <c r="AE43" s="201"/>
      <c r="AF43" s="201"/>
      <c r="AG43" s="201"/>
      <c r="AH43" s="201"/>
      <c r="AI43" s="201"/>
      <c r="AJ43" s="201">
        <v>370</v>
      </c>
      <c r="AK43" s="201">
        <v>0</v>
      </c>
      <c r="AL43" s="201">
        <v>89</v>
      </c>
      <c r="AM43" s="201">
        <v>216</v>
      </c>
      <c r="AN43" s="201">
        <v>242</v>
      </c>
      <c r="AO43" s="201"/>
      <c r="AP43" s="144">
        <f t="shared" si="2"/>
        <v>917</v>
      </c>
      <c r="AQ43" s="217" t="e">
        <f t="shared" si="1"/>
        <v>#DIV/0!</v>
      </c>
      <c r="AR43" s="252" t="s">
        <v>672</v>
      </c>
      <c r="AS43" s="251" t="s">
        <v>751</v>
      </c>
      <c r="AT43" s="252" t="s">
        <v>673</v>
      </c>
      <c r="AU43" s="217" t="s">
        <v>187</v>
      </c>
      <c r="AV43" s="261" t="s">
        <v>248</v>
      </c>
    </row>
    <row r="44" spans="1:48" ht="240" x14ac:dyDescent="0.25">
      <c r="A44" s="203"/>
      <c r="B44" s="203"/>
      <c r="C44" s="203">
        <v>15</v>
      </c>
      <c r="D44" s="193" t="s">
        <v>363</v>
      </c>
      <c r="E44" s="193" t="s">
        <v>364</v>
      </c>
      <c r="F44" s="194" t="s">
        <v>365</v>
      </c>
      <c r="G44" s="195" t="s">
        <v>262</v>
      </c>
      <c r="H44" s="204" t="s">
        <v>284</v>
      </c>
      <c r="I44" s="203" t="s">
        <v>244</v>
      </c>
      <c r="J44" s="194" t="s">
        <v>366</v>
      </c>
      <c r="K44" s="193" t="s">
        <v>245</v>
      </c>
      <c r="L44" s="201"/>
      <c r="M44" s="201"/>
      <c r="N44" s="201"/>
      <c r="O44" s="201"/>
      <c r="P44" s="205" t="s">
        <v>246</v>
      </c>
      <c r="Q44" s="203" t="s">
        <v>254</v>
      </c>
      <c r="R44" s="201"/>
      <c r="S44" s="201"/>
      <c r="T44" s="201"/>
      <c r="U44" s="201"/>
      <c r="V44" s="201"/>
      <c r="W44" s="201"/>
      <c r="X44" s="201"/>
      <c r="Y44" s="201"/>
      <c r="Z44" s="201"/>
      <c r="AA44" s="201"/>
      <c r="AB44" s="201"/>
      <c r="AC44" s="201"/>
      <c r="AD44" s="201"/>
      <c r="AE44" s="201"/>
      <c r="AF44" s="201"/>
      <c r="AG44" s="201"/>
      <c r="AH44" s="201"/>
      <c r="AI44" s="201"/>
      <c r="AJ44" s="201">
        <v>116</v>
      </c>
      <c r="AK44" s="201">
        <v>0</v>
      </c>
      <c r="AL44" s="201">
        <v>34</v>
      </c>
      <c r="AM44" s="201">
        <v>145</v>
      </c>
      <c r="AN44" s="201">
        <v>164</v>
      </c>
      <c r="AO44" s="201"/>
      <c r="AP44" s="144">
        <f t="shared" si="2"/>
        <v>459</v>
      </c>
      <c r="AQ44" s="217" t="e">
        <f t="shared" si="1"/>
        <v>#DIV/0!</v>
      </c>
      <c r="AR44" s="252" t="s">
        <v>774</v>
      </c>
      <c r="AS44" s="251" t="s">
        <v>752</v>
      </c>
      <c r="AT44" s="252" t="s">
        <v>780</v>
      </c>
      <c r="AU44" s="217" t="s">
        <v>187</v>
      </c>
      <c r="AV44" s="261" t="s">
        <v>248</v>
      </c>
    </row>
    <row r="45" spans="1:48" ht="177" customHeight="1" x14ac:dyDescent="0.25">
      <c r="A45" s="162"/>
      <c r="B45" s="162"/>
      <c r="C45" s="162">
        <v>16</v>
      </c>
      <c r="D45" s="142" t="s">
        <v>367</v>
      </c>
      <c r="E45" s="142" t="s">
        <v>368</v>
      </c>
      <c r="F45" s="142" t="s">
        <v>369</v>
      </c>
      <c r="G45" s="141" t="s">
        <v>262</v>
      </c>
      <c r="H45" s="147" t="s">
        <v>284</v>
      </c>
      <c r="I45" s="162" t="s">
        <v>244</v>
      </c>
      <c r="J45" s="142" t="s">
        <v>370</v>
      </c>
      <c r="K45" s="142" t="s">
        <v>245</v>
      </c>
      <c r="L45" s="182"/>
      <c r="M45" s="182"/>
      <c r="N45" s="182"/>
      <c r="O45" s="182"/>
      <c r="P45" s="143" t="s">
        <v>246</v>
      </c>
      <c r="Q45" s="162" t="s">
        <v>254</v>
      </c>
      <c r="R45" s="182"/>
      <c r="S45" s="182"/>
      <c r="T45" s="182"/>
      <c r="U45" s="182"/>
      <c r="V45" s="182"/>
      <c r="W45" s="182"/>
      <c r="X45" s="182"/>
      <c r="Y45" s="182"/>
      <c r="Z45" s="182"/>
      <c r="AA45" s="182"/>
      <c r="AB45" s="182"/>
      <c r="AC45" s="182"/>
      <c r="AD45" s="182"/>
      <c r="AE45" s="182"/>
      <c r="AF45" s="182"/>
      <c r="AG45" s="182"/>
      <c r="AH45" s="182"/>
      <c r="AI45" s="182"/>
      <c r="AJ45" s="144">
        <v>262</v>
      </c>
      <c r="AK45" s="144">
        <v>0</v>
      </c>
      <c r="AL45" s="144">
        <v>60</v>
      </c>
      <c r="AM45" s="144">
        <v>122</v>
      </c>
      <c r="AN45" s="144">
        <v>136</v>
      </c>
      <c r="AO45" s="144"/>
      <c r="AP45" s="144">
        <f t="shared" si="2"/>
        <v>580</v>
      </c>
      <c r="AQ45" s="221" t="e">
        <f>AP45/AC45</f>
        <v>#DIV/0!</v>
      </c>
      <c r="AR45" s="200" t="s">
        <v>719</v>
      </c>
      <c r="AS45" s="257" t="s">
        <v>677</v>
      </c>
      <c r="AT45" s="200" t="s">
        <v>775</v>
      </c>
      <c r="AU45" s="253" t="s">
        <v>187</v>
      </c>
      <c r="AV45" s="192" t="s">
        <v>248</v>
      </c>
    </row>
    <row r="46" spans="1:48" ht="409.5" customHeight="1" x14ac:dyDescent="0.25">
      <c r="A46" s="162"/>
      <c r="B46" s="162"/>
      <c r="C46" s="162">
        <v>17</v>
      </c>
      <c r="D46" s="142" t="s">
        <v>371</v>
      </c>
      <c r="E46" s="142" t="s">
        <v>372</v>
      </c>
      <c r="F46" s="144" t="s">
        <v>373</v>
      </c>
      <c r="G46" s="141" t="s">
        <v>262</v>
      </c>
      <c r="H46" s="147" t="s">
        <v>284</v>
      </c>
      <c r="I46" s="162" t="s">
        <v>244</v>
      </c>
      <c r="J46" s="144" t="s">
        <v>374</v>
      </c>
      <c r="K46" s="142" t="s">
        <v>245</v>
      </c>
      <c r="L46" s="182"/>
      <c r="M46" s="182"/>
      <c r="N46" s="182"/>
      <c r="O46" s="182"/>
      <c r="P46" s="143" t="s">
        <v>246</v>
      </c>
      <c r="Q46" s="141" t="s">
        <v>607</v>
      </c>
      <c r="R46" s="182"/>
      <c r="S46" s="182"/>
      <c r="T46" s="182"/>
      <c r="U46" s="182"/>
      <c r="V46" s="182"/>
      <c r="W46" s="182"/>
      <c r="X46" s="182"/>
      <c r="Y46" s="182"/>
      <c r="Z46" s="182"/>
      <c r="AA46" s="182"/>
      <c r="AB46" s="182"/>
      <c r="AC46" s="182"/>
      <c r="AD46" s="182"/>
      <c r="AE46" s="182"/>
      <c r="AF46" s="182"/>
      <c r="AG46" s="182"/>
      <c r="AH46" s="182"/>
      <c r="AI46" s="182"/>
      <c r="AJ46" s="182">
        <v>4</v>
      </c>
      <c r="AK46" s="220">
        <v>0</v>
      </c>
      <c r="AL46" s="220">
        <v>9</v>
      </c>
      <c r="AM46" s="220">
        <v>7</v>
      </c>
      <c r="AN46" s="220">
        <v>4</v>
      </c>
      <c r="AO46" s="220"/>
      <c r="AP46" s="144">
        <f t="shared" ref="AP46:AP56" si="3">SUM(AJ46:AO46)</f>
        <v>24</v>
      </c>
      <c r="AQ46" s="221" t="e">
        <f t="shared" si="1"/>
        <v>#DIV/0!</v>
      </c>
      <c r="AR46" s="145" t="s">
        <v>688</v>
      </c>
      <c r="AS46" s="249" t="s">
        <v>753</v>
      </c>
      <c r="AT46" s="145" t="s">
        <v>689</v>
      </c>
      <c r="AU46" s="230" t="s">
        <v>187</v>
      </c>
      <c r="AV46" s="243" t="s">
        <v>248</v>
      </c>
    </row>
    <row r="47" spans="1:48" ht="294.75" customHeight="1" x14ac:dyDescent="0.25">
      <c r="A47" s="162"/>
      <c r="B47" s="162"/>
      <c r="C47" s="162">
        <v>18</v>
      </c>
      <c r="D47" s="142" t="s">
        <v>376</v>
      </c>
      <c r="E47" s="142" t="s">
        <v>377</v>
      </c>
      <c r="F47" s="144" t="s">
        <v>378</v>
      </c>
      <c r="G47" s="141" t="s">
        <v>262</v>
      </c>
      <c r="H47" s="147" t="s">
        <v>284</v>
      </c>
      <c r="I47" s="162" t="s">
        <v>244</v>
      </c>
      <c r="J47" s="144" t="s">
        <v>379</v>
      </c>
      <c r="K47" s="142" t="s">
        <v>245</v>
      </c>
      <c r="L47" s="182"/>
      <c r="M47" s="182"/>
      <c r="N47" s="182"/>
      <c r="O47" s="182"/>
      <c r="P47" s="143" t="s">
        <v>246</v>
      </c>
      <c r="Q47" s="141" t="s">
        <v>375</v>
      </c>
      <c r="R47" s="182"/>
      <c r="S47" s="182"/>
      <c r="T47" s="182"/>
      <c r="U47" s="182"/>
      <c r="V47" s="182"/>
      <c r="W47" s="182"/>
      <c r="X47" s="182"/>
      <c r="Y47" s="182"/>
      <c r="Z47" s="182"/>
      <c r="AA47" s="182"/>
      <c r="AB47" s="182"/>
      <c r="AC47" s="182"/>
      <c r="AD47" s="182"/>
      <c r="AE47" s="182"/>
      <c r="AF47" s="182"/>
      <c r="AG47" s="182"/>
      <c r="AH47" s="182"/>
      <c r="AI47" s="182"/>
      <c r="AJ47" s="182">
        <v>1929</v>
      </c>
      <c r="AK47" s="182">
        <v>586</v>
      </c>
      <c r="AL47" s="182">
        <v>1674</v>
      </c>
      <c r="AM47" s="182">
        <v>1825</v>
      </c>
      <c r="AN47" s="182">
        <v>2025</v>
      </c>
      <c r="AO47" s="182"/>
      <c r="AP47" s="144">
        <f t="shared" si="3"/>
        <v>8039</v>
      </c>
      <c r="AQ47" s="184" t="e">
        <f t="shared" si="1"/>
        <v>#DIV/0!</v>
      </c>
      <c r="AR47" s="252" t="s">
        <v>700</v>
      </c>
      <c r="AS47" s="262" t="s">
        <v>755</v>
      </c>
      <c r="AT47" s="252" t="s">
        <v>702</v>
      </c>
      <c r="AU47" s="253" t="s">
        <v>187</v>
      </c>
      <c r="AV47" s="192" t="s">
        <v>248</v>
      </c>
    </row>
    <row r="48" spans="1:48" ht="298.5" customHeight="1" x14ac:dyDescent="0.25">
      <c r="A48" s="162"/>
      <c r="B48" s="162"/>
      <c r="C48" s="162">
        <v>19</v>
      </c>
      <c r="D48" s="142" t="s">
        <v>380</v>
      </c>
      <c r="E48" s="142" t="s">
        <v>381</v>
      </c>
      <c r="F48" s="144" t="s">
        <v>382</v>
      </c>
      <c r="G48" s="141" t="s">
        <v>262</v>
      </c>
      <c r="H48" s="147" t="s">
        <v>284</v>
      </c>
      <c r="I48" s="162" t="s">
        <v>244</v>
      </c>
      <c r="J48" s="144" t="s">
        <v>383</v>
      </c>
      <c r="K48" s="142" t="s">
        <v>245</v>
      </c>
      <c r="L48" s="182"/>
      <c r="M48" s="182"/>
      <c r="N48" s="182"/>
      <c r="O48" s="182"/>
      <c r="P48" s="143" t="s">
        <v>246</v>
      </c>
      <c r="Q48" s="141" t="s">
        <v>375</v>
      </c>
      <c r="R48" s="182"/>
      <c r="S48" s="182"/>
      <c r="T48" s="182"/>
      <c r="U48" s="182"/>
      <c r="V48" s="182"/>
      <c r="W48" s="182"/>
      <c r="X48" s="182"/>
      <c r="Y48" s="182"/>
      <c r="Z48" s="182"/>
      <c r="AA48" s="182"/>
      <c r="AB48" s="182"/>
      <c r="AC48" s="182"/>
      <c r="AD48" s="182"/>
      <c r="AE48" s="182"/>
      <c r="AF48" s="182"/>
      <c r="AG48" s="182"/>
      <c r="AH48" s="182"/>
      <c r="AI48" s="182"/>
      <c r="AJ48" s="182">
        <v>27</v>
      </c>
      <c r="AK48" s="182">
        <v>13</v>
      </c>
      <c r="AL48" s="182">
        <v>17</v>
      </c>
      <c r="AM48" s="182">
        <v>28</v>
      </c>
      <c r="AN48" s="182">
        <v>41</v>
      </c>
      <c r="AO48" s="182"/>
      <c r="AP48" s="144">
        <f t="shared" si="3"/>
        <v>126</v>
      </c>
      <c r="AQ48" s="184" t="e">
        <f t="shared" si="1"/>
        <v>#DIV/0!</v>
      </c>
      <c r="AR48" s="252" t="s">
        <v>701</v>
      </c>
      <c r="AS48" s="262" t="s">
        <v>756</v>
      </c>
      <c r="AT48" s="252" t="s">
        <v>703</v>
      </c>
      <c r="AU48" s="253" t="s">
        <v>187</v>
      </c>
      <c r="AV48" s="192" t="s">
        <v>248</v>
      </c>
    </row>
    <row r="49" spans="1:48" ht="360" customHeight="1" x14ac:dyDescent="0.25">
      <c r="A49" s="162"/>
      <c r="B49" s="162"/>
      <c r="C49" s="162">
        <v>20</v>
      </c>
      <c r="D49" s="142" t="s">
        <v>384</v>
      </c>
      <c r="E49" s="142" t="s">
        <v>385</v>
      </c>
      <c r="F49" s="142" t="s">
        <v>386</v>
      </c>
      <c r="G49" s="141" t="s">
        <v>262</v>
      </c>
      <c r="H49" s="141" t="s">
        <v>387</v>
      </c>
      <c r="I49" s="141" t="s">
        <v>244</v>
      </c>
      <c r="J49" s="142" t="s">
        <v>388</v>
      </c>
      <c r="K49" s="142" t="s">
        <v>245</v>
      </c>
      <c r="L49" s="182"/>
      <c r="M49" s="182"/>
      <c r="N49" s="182"/>
      <c r="O49" s="182"/>
      <c r="P49" s="143" t="s">
        <v>246</v>
      </c>
      <c r="Q49" s="143" t="s">
        <v>389</v>
      </c>
      <c r="R49" s="182"/>
      <c r="S49" s="182"/>
      <c r="T49" s="182"/>
      <c r="U49" s="182"/>
      <c r="V49" s="182"/>
      <c r="W49" s="182"/>
      <c r="X49" s="182"/>
      <c r="Y49" s="182"/>
      <c r="Z49" s="182"/>
      <c r="AA49" s="182"/>
      <c r="AB49" s="182"/>
      <c r="AC49" s="182"/>
      <c r="AD49" s="182"/>
      <c r="AE49" s="182"/>
      <c r="AF49" s="182"/>
      <c r="AG49" s="182"/>
      <c r="AH49" s="182"/>
      <c r="AI49" s="182"/>
      <c r="AJ49" s="182">
        <v>1132</v>
      </c>
      <c r="AK49" s="182">
        <v>369</v>
      </c>
      <c r="AL49" s="182">
        <v>478</v>
      </c>
      <c r="AM49" s="182">
        <v>1269</v>
      </c>
      <c r="AN49" s="182">
        <v>1743</v>
      </c>
      <c r="AO49" s="182"/>
      <c r="AP49" s="144">
        <f t="shared" si="3"/>
        <v>4991</v>
      </c>
      <c r="AQ49" s="221" t="e">
        <f t="shared" si="1"/>
        <v>#DIV/0!</v>
      </c>
      <c r="AR49" s="263" t="s">
        <v>690</v>
      </c>
      <c r="AS49" s="222" t="s">
        <v>757</v>
      </c>
      <c r="AT49" s="263" t="s">
        <v>691</v>
      </c>
      <c r="AU49" s="230" t="s">
        <v>187</v>
      </c>
      <c r="AV49" s="243" t="s">
        <v>248</v>
      </c>
    </row>
    <row r="50" spans="1:48" ht="357" customHeight="1" x14ac:dyDescent="0.25">
      <c r="A50" s="162"/>
      <c r="B50" s="162"/>
      <c r="C50" s="162">
        <v>21</v>
      </c>
      <c r="D50" s="142" t="s">
        <v>390</v>
      </c>
      <c r="E50" s="142" t="s">
        <v>391</v>
      </c>
      <c r="F50" s="142" t="s">
        <v>392</v>
      </c>
      <c r="G50" s="141" t="s">
        <v>262</v>
      </c>
      <c r="H50" s="141" t="s">
        <v>387</v>
      </c>
      <c r="I50" s="141" t="s">
        <v>244</v>
      </c>
      <c r="J50" s="142" t="s">
        <v>393</v>
      </c>
      <c r="K50" s="142" t="s">
        <v>245</v>
      </c>
      <c r="L50" s="182"/>
      <c r="M50" s="182"/>
      <c r="N50" s="182"/>
      <c r="O50" s="182"/>
      <c r="P50" s="143" t="s">
        <v>246</v>
      </c>
      <c r="Q50" s="143" t="s">
        <v>389</v>
      </c>
      <c r="R50" s="182"/>
      <c r="S50" s="182"/>
      <c r="T50" s="182"/>
      <c r="U50" s="182"/>
      <c r="V50" s="182"/>
      <c r="W50" s="182"/>
      <c r="X50" s="182"/>
      <c r="Y50" s="182"/>
      <c r="Z50" s="182"/>
      <c r="AA50" s="182"/>
      <c r="AB50" s="182"/>
      <c r="AC50" s="182"/>
      <c r="AD50" s="182"/>
      <c r="AE50" s="182"/>
      <c r="AF50" s="182"/>
      <c r="AG50" s="182"/>
      <c r="AH50" s="182"/>
      <c r="AI50" s="182"/>
      <c r="AJ50" s="182">
        <v>6</v>
      </c>
      <c r="AK50" s="182">
        <v>0</v>
      </c>
      <c r="AL50" s="182">
        <v>7</v>
      </c>
      <c r="AM50" s="182">
        <v>19</v>
      </c>
      <c r="AN50" s="182">
        <v>11</v>
      </c>
      <c r="AO50" s="182"/>
      <c r="AP50" s="144">
        <f t="shared" si="3"/>
        <v>43</v>
      </c>
      <c r="AQ50" s="184" t="e">
        <f t="shared" si="1"/>
        <v>#DIV/0!</v>
      </c>
      <c r="AR50" s="252" t="s">
        <v>692</v>
      </c>
      <c r="AS50" s="222" t="s">
        <v>683</v>
      </c>
      <c r="AT50" s="263" t="s">
        <v>693</v>
      </c>
      <c r="AU50" s="230" t="s">
        <v>187</v>
      </c>
      <c r="AV50" s="243" t="s">
        <v>248</v>
      </c>
    </row>
    <row r="51" spans="1:48" ht="318.75" customHeight="1" x14ac:dyDescent="0.25">
      <c r="A51" s="162"/>
      <c r="B51" s="162"/>
      <c r="C51" s="162">
        <v>22</v>
      </c>
      <c r="D51" s="142" t="s">
        <v>394</v>
      </c>
      <c r="E51" s="142" t="s">
        <v>395</v>
      </c>
      <c r="F51" s="142" t="s">
        <v>396</v>
      </c>
      <c r="G51" s="141" t="s">
        <v>262</v>
      </c>
      <c r="H51" s="141" t="s">
        <v>387</v>
      </c>
      <c r="I51" s="141" t="s">
        <v>244</v>
      </c>
      <c r="J51" s="142" t="s">
        <v>397</v>
      </c>
      <c r="K51" s="142" t="s">
        <v>245</v>
      </c>
      <c r="L51" s="182"/>
      <c r="M51" s="182"/>
      <c r="N51" s="182"/>
      <c r="O51" s="182"/>
      <c r="P51" s="143" t="s">
        <v>246</v>
      </c>
      <c r="Q51" s="143" t="s">
        <v>389</v>
      </c>
      <c r="R51" s="182"/>
      <c r="S51" s="182"/>
      <c r="T51" s="182"/>
      <c r="U51" s="182"/>
      <c r="V51" s="182"/>
      <c r="W51" s="182"/>
      <c r="X51" s="182"/>
      <c r="Y51" s="182"/>
      <c r="Z51" s="182"/>
      <c r="AA51" s="182"/>
      <c r="AB51" s="182"/>
      <c r="AC51" s="182"/>
      <c r="AD51" s="182"/>
      <c r="AE51" s="182"/>
      <c r="AF51" s="182"/>
      <c r="AG51" s="182"/>
      <c r="AH51" s="182"/>
      <c r="AI51" s="182"/>
      <c r="AJ51" s="182">
        <v>6</v>
      </c>
      <c r="AK51" s="182">
        <v>0</v>
      </c>
      <c r="AL51" s="182">
        <v>12</v>
      </c>
      <c r="AM51" s="182">
        <v>10</v>
      </c>
      <c r="AN51" s="182">
        <v>9</v>
      </c>
      <c r="AO51" s="182"/>
      <c r="AP51" s="144">
        <f t="shared" si="3"/>
        <v>37</v>
      </c>
      <c r="AQ51" s="184" t="e">
        <f t="shared" si="1"/>
        <v>#DIV/0!</v>
      </c>
      <c r="AR51" s="252" t="s">
        <v>694</v>
      </c>
      <c r="AS51" s="222" t="s">
        <v>685</v>
      </c>
      <c r="AT51" s="263" t="s">
        <v>695</v>
      </c>
      <c r="AU51" s="230" t="s">
        <v>187</v>
      </c>
      <c r="AV51" s="243" t="s">
        <v>248</v>
      </c>
    </row>
    <row r="52" spans="1:48" ht="332.1" customHeight="1" x14ac:dyDescent="0.25">
      <c r="A52" s="162"/>
      <c r="B52" s="162"/>
      <c r="C52" s="162">
        <v>23</v>
      </c>
      <c r="D52" s="193" t="s">
        <v>398</v>
      </c>
      <c r="E52" s="193" t="s">
        <v>399</v>
      </c>
      <c r="F52" s="194" t="s">
        <v>400</v>
      </c>
      <c r="G52" s="195"/>
      <c r="H52" s="196" t="s">
        <v>284</v>
      </c>
      <c r="I52" s="195" t="s">
        <v>244</v>
      </c>
      <c r="J52" s="194" t="s">
        <v>401</v>
      </c>
      <c r="K52" s="142" t="s">
        <v>245</v>
      </c>
      <c r="L52" s="182"/>
      <c r="M52" s="182"/>
      <c r="N52" s="182"/>
      <c r="O52" s="182"/>
      <c r="P52" s="143" t="s">
        <v>246</v>
      </c>
      <c r="Q52" s="143" t="s">
        <v>389</v>
      </c>
      <c r="R52" s="182"/>
      <c r="S52" s="182"/>
      <c r="T52" s="182"/>
      <c r="U52" s="182"/>
      <c r="V52" s="182"/>
      <c r="W52" s="182"/>
      <c r="X52" s="182"/>
      <c r="Y52" s="182"/>
      <c r="Z52" s="182"/>
      <c r="AA52" s="182"/>
      <c r="AB52" s="182"/>
      <c r="AC52" s="182"/>
      <c r="AD52" s="182"/>
      <c r="AE52" s="182"/>
      <c r="AF52" s="182"/>
      <c r="AG52" s="182"/>
      <c r="AH52" s="182"/>
      <c r="AI52" s="182"/>
      <c r="AJ52" s="182">
        <v>6</v>
      </c>
      <c r="AK52" s="182">
        <v>0</v>
      </c>
      <c r="AL52" s="201">
        <v>15</v>
      </c>
      <c r="AM52" s="182">
        <v>20</v>
      </c>
      <c r="AN52" s="182">
        <v>27</v>
      </c>
      <c r="AO52" s="182"/>
      <c r="AP52" s="144">
        <f>SUM(AJ52:AO52)</f>
        <v>68</v>
      </c>
      <c r="AQ52" s="184" t="e">
        <f t="shared" si="1"/>
        <v>#DIV/0!</v>
      </c>
      <c r="AR52" s="263" t="s">
        <v>696</v>
      </c>
      <c r="AS52" s="251" t="s">
        <v>687</v>
      </c>
      <c r="AT52" s="271" t="s">
        <v>781</v>
      </c>
      <c r="AU52" s="230" t="s">
        <v>187</v>
      </c>
      <c r="AV52" s="243" t="s">
        <v>248</v>
      </c>
    </row>
    <row r="53" spans="1:48" ht="183.75" customHeight="1" x14ac:dyDescent="0.25">
      <c r="A53" s="162"/>
      <c r="B53" s="162"/>
      <c r="C53" s="162">
        <v>24</v>
      </c>
      <c r="D53" s="142" t="s">
        <v>402</v>
      </c>
      <c r="E53" s="142" t="s">
        <v>403</v>
      </c>
      <c r="F53" s="144" t="s">
        <v>404</v>
      </c>
      <c r="G53" s="141" t="s">
        <v>262</v>
      </c>
      <c r="H53" s="147" t="s">
        <v>284</v>
      </c>
      <c r="I53" s="162" t="s">
        <v>244</v>
      </c>
      <c r="J53" s="144" t="s">
        <v>405</v>
      </c>
      <c r="K53" s="142" t="s">
        <v>245</v>
      </c>
      <c r="L53" s="182"/>
      <c r="M53" s="182"/>
      <c r="N53" s="182"/>
      <c r="O53" s="182"/>
      <c r="P53" s="143" t="s">
        <v>246</v>
      </c>
      <c r="Q53" s="141" t="s">
        <v>406</v>
      </c>
      <c r="R53" s="182"/>
      <c r="S53" s="182"/>
      <c r="T53" s="182"/>
      <c r="U53" s="182"/>
      <c r="V53" s="182"/>
      <c r="W53" s="182"/>
      <c r="X53" s="182"/>
      <c r="Y53" s="182"/>
      <c r="Z53" s="182"/>
      <c r="AA53" s="182"/>
      <c r="AB53" s="182"/>
      <c r="AC53" s="182"/>
      <c r="AD53" s="182"/>
      <c r="AE53" s="182"/>
      <c r="AF53" s="182"/>
      <c r="AG53" s="182"/>
      <c r="AH53" s="182"/>
      <c r="AI53" s="182"/>
      <c r="AJ53" s="106">
        <v>6</v>
      </c>
      <c r="AK53" s="106">
        <v>0</v>
      </c>
      <c r="AL53" s="106">
        <v>8</v>
      </c>
      <c r="AM53" s="106">
        <v>13</v>
      </c>
      <c r="AN53" s="106">
        <v>9</v>
      </c>
      <c r="AO53" s="106"/>
      <c r="AP53" s="144">
        <f>SUM(AJ53:AO53)</f>
        <v>36</v>
      </c>
      <c r="AQ53" s="107"/>
      <c r="AR53" s="264" t="s">
        <v>710</v>
      </c>
      <c r="AS53" s="222" t="s">
        <v>760</v>
      </c>
      <c r="AT53" s="264" t="s">
        <v>711</v>
      </c>
      <c r="AU53" s="265" t="s">
        <v>411</v>
      </c>
      <c r="AV53" s="266" t="s">
        <v>411</v>
      </c>
    </row>
    <row r="54" spans="1:48" ht="108.6" customHeight="1" x14ac:dyDescent="0.25">
      <c r="A54" s="162"/>
      <c r="B54" s="162"/>
      <c r="C54" s="162">
        <v>25</v>
      </c>
      <c r="D54" s="142" t="s">
        <v>407</v>
      </c>
      <c r="E54" s="142" t="s">
        <v>408</v>
      </c>
      <c r="F54" s="144" t="s">
        <v>409</v>
      </c>
      <c r="G54" s="141" t="s">
        <v>262</v>
      </c>
      <c r="H54" s="147" t="s">
        <v>284</v>
      </c>
      <c r="I54" s="162" t="s">
        <v>244</v>
      </c>
      <c r="J54" s="144" t="s">
        <v>410</v>
      </c>
      <c r="K54" s="142" t="s">
        <v>245</v>
      </c>
      <c r="L54" s="182"/>
      <c r="M54" s="182"/>
      <c r="N54" s="182"/>
      <c r="O54" s="182"/>
      <c r="P54" s="143" t="s">
        <v>246</v>
      </c>
      <c r="Q54" s="141" t="s">
        <v>406</v>
      </c>
      <c r="R54" s="182"/>
      <c r="S54" s="182"/>
      <c r="T54" s="182"/>
      <c r="U54" s="182"/>
      <c r="V54" s="182"/>
      <c r="W54" s="182"/>
      <c r="X54" s="182"/>
      <c r="Y54" s="182"/>
      <c r="Z54" s="182"/>
      <c r="AA54" s="182"/>
      <c r="AB54" s="182"/>
      <c r="AC54" s="182"/>
      <c r="AD54" s="182"/>
      <c r="AE54" s="182"/>
      <c r="AF54" s="182"/>
      <c r="AG54" s="182"/>
      <c r="AH54" s="182"/>
      <c r="AI54" s="182"/>
      <c r="AJ54" s="106">
        <v>5</v>
      </c>
      <c r="AK54" s="106">
        <v>4</v>
      </c>
      <c r="AL54" s="106">
        <v>14</v>
      </c>
      <c r="AM54" s="106">
        <v>18</v>
      </c>
      <c r="AN54" s="106">
        <v>17</v>
      </c>
      <c r="AO54" s="106"/>
      <c r="AP54" s="192">
        <f t="shared" si="3"/>
        <v>58</v>
      </c>
      <c r="AQ54" s="267"/>
      <c r="AR54" s="264" t="s">
        <v>739</v>
      </c>
      <c r="AS54" s="251" t="s">
        <v>761</v>
      </c>
      <c r="AT54" s="233" t="s">
        <v>712</v>
      </c>
      <c r="AU54" s="265" t="s">
        <v>411</v>
      </c>
      <c r="AV54" s="268" t="s">
        <v>248</v>
      </c>
    </row>
    <row r="55" spans="1:48" ht="84" customHeight="1" x14ac:dyDescent="0.25">
      <c r="A55" s="162"/>
      <c r="B55" s="162"/>
      <c r="C55" s="162">
        <v>26</v>
      </c>
      <c r="D55" s="142" t="s">
        <v>412</v>
      </c>
      <c r="E55" s="142" t="s">
        <v>413</v>
      </c>
      <c r="F55" s="144" t="s">
        <v>414</v>
      </c>
      <c r="G55" s="141" t="s">
        <v>262</v>
      </c>
      <c r="H55" s="147" t="s">
        <v>284</v>
      </c>
      <c r="I55" s="162" t="s">
        <v>244</v>
      </c>
      <c r="J55" s="144" t="s">
        <v>415</v>
      </c>
      <c r="K55" s="142" t="s">
        <v>245</v>
      </c>
      <c r="L55" s="182"/>
      <c r="M55" s="182"/>
      <c r="N55" s="182"/>
      <c r="O55" s="182"/>
      <c r="P55" s="143" t="s">
        <v>246</v>
      </c>
      <c r="Q55" s="141" t="s">
        <v>406</v>
      </c>
      <c r="R55" s="182"/>
      <c r="S55" s="182"/>
      <c r="T55" s="182"/>
      <c r="U55" s="182"/>
      <c r="V55" s="182"/>
      <c r="W55" s="182"/>
      <c r="X55" s="182"/>
      <c r="Y55" s="182"/>
      <c r="Z55" s="182"/>
      <c r="AA55" s="182"/>
      <c r="AB55" s="182"/>
      <c r="AC55" s="182"/>
      <c r="AD55" s="182"/>
      <c r="AE55" s="182"/>
      <c r="AF55" s="182"/>
      <c r="AG55" s="182"/>
      <c r="AH55" s="182"/>
      <c r="AI55" s="182"/>
      <c r="AJ55" s="182">
        <v>0</v>
      </c>
      <c r="AK55" s="182">
        <v>0</v>
      </c>
      <c r="AL55" s="182">
        <v>23</v>
      </c>
      <c r="AM55" s="182">
        <v>45</v>
      </c>
      <c r="AN55" s="182">
        <v>54</v>
      </c>
      <c r="AO55" s="182"/>
      <c r="AP55" s="192">
        <f t="shared" si="3"/>
        <v>122</v>
      </c>
      <c r="AQ55" s="221" t="e">
        <f t="shared" si="1"/>
        <v>#DIV/0!</v>
      </c>
      <c r="AR55" s="252" t="s">
        <v>713</v>
      </c>
      <c r="AS55" s="251" t="s">
        <v>762</v>
      </c>
      <c r="AT55" s="269" t="s">
        <v>714</v>
      </c>
      <c r="AU55" s="265" t="s">
        <v>411</v>
      </c>
      <c r="AV55" s="268" t="s">
        <v>248</v>
      </c>
    </row>
    <row r="56" spans="1:48" ht="125.25" customHeight="1" x14ac:dyDescent="0.25">
      <c r="A56" s="162"/>
      <c r="B56" s="162"/>
      <c r="C56" s="162">
        <v>27</v>
      </c>
      <c r="D56" s="142" t="s">
        <v>416</v>
      </c>
      <c r="E56" s="142" t="s">
        <v>417</v>
      </c>
      <c r="F56" s="144" t="s">
        <v>418</v>
      </c>
      <c r="G56" s="141" t="s">
        <v>262</v>
      </c>
      <c r="H56" s="147" t="s">
        <v>284</v>
      </c>
      <c r="I56" s="162" t="s">
        <v>244</v>
      </c>
      <c r="J56" s="144" t="s">
        <v>419</v>
      </c>
      <c r="K56" s="142" t="s">
        <v>245</v>
      </c>
      <c r="L56" s="182"/>
      <c r="M56" s="182"/>
      <c r="N56" s="182"/>
      <c r="O56" s="182"/>
      <c r="P56" s="143" t="s">
        <v>246</v>
      </c>
      <c r="Q56" s="141" t="s">
        <v>406</v>
      </c>
      <c r="R56" s="182"/>
      <c r="S56" s="182"/>
      <c r="T56" s="182"/>
      <c r="U56" s="182"/>
      <c r="V56" s="182"/>
      <c r="W56" s="182"/>
      <c r="X56" s="182"/>
      <c r="Y56" s="182"/>
      <c r="Z56" s="182"/>
      <c r="AA56" s="182"/>
      <c r="AB56" s="182"/>
      <c r="AC56" s="182"/>
      <c r="AD56" s="182"/>
      <c r="AE56" s="182"/>
      <c r="AF56" s="182"/>
      <c r="AG56" s="182"/>
      <c r="AH56" s="182"/>
      <c r="AI56" s="182"/>
      <c r="AJ56" s="106">
        <v>23</v>
      </c>
      <c r="AK56" s="106">
        <v>10</v>
      </c>
      <c r="AL56" s="106">
        <v>10</v>
      </c>
      <c r="AM56" s="106">
        <v>14</v>
      </c>
      <c r="AN56" s="106">
        <v>15</v>
      </c>
      <c r="AO56" s="106"/>
      <c r="AP56" s="192">
        <f t="shared" si="3"/>
        <v>72</v>
      </c>
      <c r="AQ56" s="267"/>
      <c r="AR56" s="264" t="s">
        <v>715</v>
      </c>
      <c r="AS56" s="260" t="s">
        <v>763</v>
      </c>
      <c r="AT56" s="264" t="s">
        <v>716</v>
      </c>
      <c r="AU56" s="265" t="s">
        <v>411</v>
      </c>
      <c r="AV56" s="268" t="s">
        <v>248</v>
      </c>
    </row>
    <row r="57" spans="1:48" ht="71.099999999999994" customHeight="1" x14ac:dyDescent="0.25">
      <c r="A57" s="162"/>
      <c r="B57" s="162"/>
      <c r="C57" s="162">
        <v>28</v>
      </c>
      <c r="D57" s="142" t="s">
        <v>420</v>
      </c>
      <c r="E57" s="142" t="s">
        <v>421</v>
      </c>
      <c r="F57" s="144" t="s">
        <v>422</v>
      </c>
      <c r="G57" s="141" t="s">
        <v>262</v>
      </c>
      <c r="H57" s="147" t="s">
        <v>284</v>
      </c>
      <c r="I57" s="162" t="s">
        <v>244</v>
      </c>
      <c r="J57" s="144" t="s">
        <v>423</v>
      </c>
      <c r="K57" s="142" t="s">
        <v>245</v>
      </c>
      <c r="L57" s="182"/>
      <c r="M57" s="182"/>
      <c r="N57" s="182"/>
      <c r="O57" s="182"/>
      <c r="P57" s="143" t="s">
        <v>246</v>
      </c>
      <c r="Q57" s="141" t="s">
        <v>406</v>
      </c>
      <c r="R57" s="182"/>
      <c r="S57" s="182"/>
      <c r="T57" s="182"/>
      <c r="U57" s="182"/>
      <c r="V57" s="182"/>
      <c r="W57" s="182"/>
      <c r="X57" s="182"/>
      <c r="Y57" s="182"/>
      <c r="Z57" s="182"/>
      <c r="AA57" s="182"/>
      <c r="AB57" s="182"/>
      <c r="AC57" s="182"/>
      <c r="AD57" s="182"/>
      <c r="AE57" s="182"/>
      <c r="AF57" s="182"/>
      <c r="AG57" s="182"/>
      <c r="AH57" s="182"/>
      <c r="AI57" s="182"/>
      <c r="AJ57" s="182">
        <v>0</v>
      </c>
      <c r="AK57" s="182">
        <v>0</v>
      </c>
      <c r="AL57" s="182">
        <v>60</v>
      </c>
      <c r="AM57" s="182">
        <v>48</v>
      </c>
      <c r="AN57" s="182">
        <v>70</v>
      </c>
      <c r="AO57" s="182"/>
      <c r="AP57" s="192">
        <f>SUM(AJ57:AO57)</f>
        <v>178</v>
      </c>
      <c r="AQ57" s="221" t="e">
        <f t="shared" si="1"/>
        <v>#DIV/0!</v>
      </c>
      <c r="AR57" s="252" t="s">
        <v>717</v>
      </c>
      <c r="AS57" s="260" t="s">
        <v>764</v>
      </c>
      <c r="AT57" s="269" t="s">
        <v>718</v>
      </c>
      <c r="AU57" s="265" t="s">
        <v>411</v>
      </c>
      <c r="AV57" s="268" t="s">
        <v>248</v>
      </c>
    </row>
    <row r="58" spans="1:48" ht="15" x14ac:dyDescent="0.25">
      <c r="A58" s="567" t="s">
        <v>185</v>
      </c>
      <c r="B58" s="568"/>
      <c r="C58" s="568"/>
      <c r="D58" s="568"/>
      <c r="E58" s="568"/>
      <c r="F58" s="568"/>
      <c r="G58" s="568"/>
      <c r="H58" s="568"/>
      <c r="I58" s="568"/>
      <c r="J58" s="568"/>
      <c r="K58" s="568"/>
      <c r="L58" s="568"/>
      <c r="M58" s="568"/>
      <c r="N58" s="568"/>
      <c r="O58" s="568"/>
      <c r="P58" s="568"/>
      <c r="Q58" s="568"/>
      <c r="R58" s="568"/>
      <c r="S58" s="568"/>
      <c r="T58" s="568"/>
      <c r="U58" s="568"/>
      <c r="V58" s="568"/>
      <c r="W58" s="568"/>
      <c r="X58" s="568"/>
      <c r="Y58" s="568"/>
      <c r="Z58" s="568"/>
      <c r="AA58" s="568"/>
      <c r="AB58" s="568"/>
      <c r="AC58" s="568"/>
      <c r="AD58" s="568"/>
      <c r="AE58" s="568"/>
      <c r="AF58" s="568"/>
      <c r="AG58" s="568"/>
      <c r="AH58" s="568"/>
      <c r="AI58" s="568"/>
      <c r="AJ58" s="568"/>
      <c r="AK58" s="568"/>
      <c r="AL58" s="568"/>
      <c r="AM58" s="568"/>
      <c r="AN58" s="568"/>
      <c r="AO58" s="568"/>
      <c r="AP58" s="568"/>
      <c r="AQ58" s="568"/>
      <c r="AR58" s="568"/>
      <c r="AS58" s="568"/>
      <c r="AT58" s="568"/>
      <c r="AU58" s="568"/>
      <c r="AV58" s="569"/>
    </row>
    <row r="59" spans="1:48" ht="50.1" customHeight="1" x14ac:dyDescent="0.25">
      <c r="A59" s="582" t="s">
        <v>424</v>
      </c>
      <c r="B59" s="559" t="s">
        <v>425</v>
      </c>
      <c r="C59" s="559"/>
      <c r="D59" s="559"/>
      <c r="E59" s="583" t="s">
        <v>426</v>
      </c>
      <c r="F59" s="583"/>
      <c r="G59" s="583"/>
      <c r="H59" s="583"/>
      <c r="I59" s="583"/>
      <c r="J59" s="583"/>
      <c r="K59" s="583"/>
      <c r="L59" s="583"/>
      <c r="M59" s="559" t="s">
        <v>425</v>
      </c>
      <c r="N59" s="559"/>
      <c r="O59" s="559"/>
      <c r="P59" s="559"/>
      <c r="Q59" s="559"/>
      <c r="R59" s="559" t="s">
        <v>425</v>
      </c>
      <c r="S59" s="559"/>
      <c r="T59" s="559"/>
      <c r="U59" s="559"/>
      <c r="V59" s="559"/>
      <c r="W59" s="559"/>
      <c r="X59" s="559"/>
      <c r="Y59" s="559"/>
      <c r="Z59" s="559" t="s">
        <v>425</v>
      </c>
      <c r="AA59" s="559"/>
      <c r="AB59" s="559"/>
      <c r="AC59" s="559"/>
      <c r="AD59" s="559"/>
      <c r="AE59" s="559"/>
      <c r="AF59" s="559"/>
      <c r="AG59" s="559"/>
      <c r="AH59" s="559"/>
      <c r="AI59" s="559"/>
      <c r="AJ59" s="559"/>
      <c r="AK59" s="559"/>
      <c r="AL59" s="583" t="s">
        <v>427</v>
      </c>
      <c r="AM59" s="583"/>
      <c r="AN59" s="583"/>
      <c r="AO59" s="583"/>
      <c r="AP59" s="559" t="s">
        <v>428</v>
      </c>
      <c r="AQ59" s="559"/>
      <c r="AR59" s="559"/>
      <c r="AS59" s="559"/>
      <c r="AT59" s="559"/>
      <c r="AU59" s="559"/>
      <c r="AV59" s="559"/>
    </row>
    <row r="60" spans="1:48" ht="50.1" customHeight="1" x14ac:dyDescent="0.25">
      <c r="A60" s="582"/>
      <c r="B60" s="559" t="s">
        <v>429</v>
      </c>
      <c r="C60" s="559"/>
      <c r="D60" s="559"/>
      <c r="E60" s="583"/>
      <c r="F60" s="583"/>
      <c r="G60" s="583"/>
      <c r="H60" s="583"/>
      <c r="I60" s="583"/>
      <c r="J60" s="583"/>
      <c r="K60" s="583"/>
      <c r="L60" s="583"/>
      <c r="M60" s="559" t="s">
        <v>430</v>
      </c>
      <c r="N60" s="559"/>
      <c r="O60" s="559"/>
      <c r="P60" s="559"/>
      <c r="Q60" s="559"/>
      <c r="R60" s="559" t="s">
        <v>431</v>
      </c>
      <c r="S60" s="559"/>
      <c r="T60" s="559"/>
      <c r="U60" s="559"/>
      <c r="V60" s="559"/>
      <c r="W60" s="559"/>
      <c r="X60" s="559"/>
      <c r="Y60" s="559"/>
      <c r="Z60" s="559" t="s">
        <v>432</v>
      </c>
      <c r="AA60" s="559"/>
      <c r="AB60" s="559"/>
      <c r="AC60" s="559"/>
      <c r="AD60" s="559"/>
      <c r="AE60" s="559"/>
      <c r="AF60" s="559"/>
      <c r="AG60" s="559"/>
      <c r="AH60" s="559"/>
      <c r="AI60" s="559"/>
      <c r="AJ60" s="559"/>
      <c r="AK60" s="559"/>
      <c r="AL60" s="583"/>
      <c r="AM60" s="583"/>
      <c r="AN60" s="583"/>
      <c r="AO60" s="583"/>
      <c r="AP60" s="559" t="s">
        <v>433</v>
      </c>
      <c r="AQ60" s="559"/>
      <c r="AR60" s="559"/>
      <c r="AS60" s="559"/>
      <c r="AT60" s="559"/>
      <c r="AU60" s="559"/>
      <c r="AV60" s="559"/>
    </row>
    <row r="61" spans="1:48" ht="50.1" customHeight="1" x14ac:dyDescent="0.25">
      <c r="A61" s="582"/>
      <c r="B61" s="559" t="s">
        <v>434</v>
      </c>
      <c r="C61" s="559"/>
      <c r="D61" s="559"/>
      <c r="E61" s="583"/>
      <c r="F61" s="583"/>
      <c r="G61" s="583"/>
      <c r="H61" s="583"/>
      <c r="I61" s="583"/>
      <c r="J61" s="583"/>
      <c r="K61" s="583"/>
      <c r="L61" s="583"/>
      <c r="M61" s="559" t="s">
        <v>435</v>
      </c>
      <c r="N61" s="559"/>
      <c r="O61" s="559"/>
      <c r="P61" s="559"/>
      <c r="Q61" s="559"/>
      <c r="R61" s="559" t="s">
        <v>436</v>
      </c>
      <c r="S61" s="559"/>
      <c r="T61" s="559"/>
      <c r="U61" s="559"/>
      <c r="V61" s="559"/>
      <c r="W61" s="559"/>
      <c r="X61" s="559"/>
      <c r="Y61" s="559"/>
      <c r="Z61" s="559" t="s">
        <v>437</v>
      </c>
      <c r="AA61" s="559"/>
      <c r="AB61" s="559"/>
      <c r="AC61" s="559"/>
      <c r="AD61" s="559"/>
      <c r="AE61" s="559"/>
      <c r="AF61" s="559"/>
      <c r="AG61" s="559"/>
      <c r="AH61" s="559"/>
      <c r="AI61" s="559"/>
      <c r="AJ61" s="559"/>
      <c r="AK61" s="559"/>
      <c r="AL61" s="583"/>
      <c r="AM61" s="583"/>
      <c r="AN61" s="583"/>
      <c r="AO61" s="583"/>
      <c r="AP61" s="559" t="s">
        <v>438</v>
      </c>
      <c r="AQ61" s="559"/>
      <c r="AR61" s="559"/>
      <c r="AS61" s="559"/>
      <c r="AT61" s="559"/>
      <c r="AU61" s="559"/>
      <c r="AV61" s="559"/>
    </row>
  </sheetData>
  <mergeCells count="54">
    <mergeCell ref="AU1:AV1"/>
    <mergeCell ref="AU2:AV2"/>
    <mergeCell ref="AU3:AV3"/>
    <mergeCell ref="AU4:AV4"/>
    <mergeCell ref="A1:AT1"/>
    <mergeCell ref="A2:AT2"/>
    <mergeCell ref="A3:AT4"/>
    <mergeCell ref="AP60:AV60"/>
    <mergeCell ref="AP59:AV59"/>
    <mergeCell ref="B60:D60"/>
    <mergeCell ref="A59:A61"/>
    <mergeCell ref="E59:L61"/>
    <mergeCell ref="Z59:AK59"/>
    <mergeCell ref="Z60:AK60"/>
    <mergeCell ref="Z61:AK61"/>
    <mergeCell ref="AP61:AV61"/>
    <mergeCell ref="AL59:AO61"/>
    <mergeCell ref="M59:Q59"/>
    <mergeCell ref="M60:Q60"/>
    <mergeCell ref="M61:Q61"/>
    <mergeCell ref="R59:Y59"/>
    <mergeCell ref="B59:D59"/>
    <mergeCell ref="B61:D61"/>
    <mergeCell ref="AD5:AQ10"/>
    <mergeCell ref="AR5:AR12"/>
    <mergeCell ref="A5:AC5"/>
    <mergeCell ref="A6:A8"/>
    <mergeCell ref="B6:C8"/>
    <mergeCell ref="G11:G12"/>
    <mergeCell ref="Q11:Q12"/>
    <mergeCell ref="L11:O11"/>
    <mergeCell ref="F11:F12"/>
    <mergeCell ref="K11:K12"/>
    <mergeCell ref="R11:AC11"/>
    <mergeCell ref="P11:P12"/>
    <mergeCell ref="J11:J12"/>
    <mergeCell ref="I11:I12"/>
    <mergeCell ref="A9:C9"/>
    <mergeCell ref="R60:Y60"/>
    <mergeCell ref="R61:Y61"/>
    <mergeCell ref="A10:C10"/>
    <mergeCell ref="D9:AC9"/>
    <mergeCell ref="D10:AC10"/>
    <mergeCell ref="A11:C11"/>
    <mergeCell ref="H11:H12"/>
    <mergeCell ref="A58:AV58"/>
    <mergeCell ref="AP11:AQ11"/>
    <mergeCell ref="AS5:AS12"/>
    <mergeCell ref="AU5:AU12"/>
    <mergeCell ref="AV5:AV12"/>
    <mergeCell ref="AD11:AO11"/>
    <mergeCell ref="D11:D12"/>
    <mergeCell ref="E11:E12"/>
    <mergeCell ref="AT5:AT12"/>
  </mergeCells>
  <dataValidations count="2">
    <dataValidation type="list" allowBlank="1" showInputMessage="1" showErrorMessage="1" sqref="G16:G21" xr:uid="{13953121-AC9C-4BCC-B0F8-603AF5F16162}">
      <formula1>$XFB$13:$XFD$62</formula1>
    </dataValidation>
    <dataValidation type="list" allowBlank="1" showInputMessage="1" showErrorMessage="1" sqref="G49:G51" xr:uid="{A72A28DE-547A-43E5-9481-A3830D5C75E0}">
      <formula1>$XFD$13:$XFD$56</formula1>
    </dataValidation>
  </dataValidations>
  <hyperlinks>
    <hyperlink ref="AS13" r:id="rId1" xr:uid="{B15B3FCD-9AF5-49E6-99D6-EEDF4294CE8B}"/>
    <hyperlink ref="AS14" r:id="rId2" display="https://secretariadistritald-my.sharepoint.com/:f:/g/personal/cvillareal_sdmujer_gov_co/EuhI8DhYiyFMm_Zb_pjqSpQBjwlzsOggXk_q4XkNdon4uw?e=qdMgJf_x000a__x000a_" xr:uid="{509ACCFE-DCF8-4EDF-ADEB-B2A2BD3D56E5}"/>
    <hyperlink ref="AS15" r:id="rId3" xr:uid="{060FE26A-A20E-432B-8D43-975B2DA5400B}"/>
    <hyperlink ref="AS17" r:id="rId4" xr:uid="{7A0BA97F-7FBC-4B7F-84FF-3093DA8804F4}"/>
    <hyperlink ref="AS18" r:id="rId5" xr:uid="{E88DEDFF-6A25-45C5-A03A-E584F4A364F4}"/>
    <hyperlink ref="AS19" r:id="rId6" xr:uid="{5A72D9CF-1555-4FAB-864B-87CBDFA00B44}"/>
    <hyperlink ref="AS20" r:id="rId7" xr:uid="{22703E93-C254-4B68-95E6-165D9C7EC12A}"/>
    <hyperlink ref="AS21" r:id="rId8" xr:uid="{373BC54E-A259-4E9A-8CF0-A9E91F7AEB1B}"/>
    <hyperlink ref="AS22" r:id="rId9" xr:uid="{6D58FDE2-C770-472E-9175-C48F9E3C1692}"/>
    <hyperlink ref="AS23" r:id="rId10" xr:uid="{492B78AC-93D8-4481-9FA6-2CDD0A71D27B}"/>
    <hyperlink ref="AS25" r:id="rId11" xr:uid="{45B03CAD-2ECC-4FE7-9ADC-7BA46FB8D025}"/>
    <hyperlink ref="AS24" r:id="rId12" xr:uid="{CAB2A1C6-AC5D-4C74-9E6D-0A0F04A16ACD}"/>
    <hyperlink ref="AS26" r:id="rId13" xr:uid="{6B61B8AF-35CC-46F0-9D43-93AE94B0D48C}"/>
    <hyperlink ref="AS27" r:id="rId14" xr:uid="{EE8C80A1-2849-4CA7-80F3-C63822E30D87}"/>
    <hyperlink ref="AS16" r:id="rId15" xr:uid="{0B902D46-433D-4947-897E-FA2D99040C2D}"/>
    <hyperlink ref="AS32" r:id="rId16" xr:uid="{CB85F303-2089-4EFB-8E4A-87CC99E96F75}"/>
    <hyperlink ref="AS33" r:id="rId17" xr:uid="{85D73411-2155-434B-8335-8F364B8B9D19}"/>
    <hyperlink ref="AS34" r:id="rId18" xr:uid="{525FC23F-B348-439E-8364-7B00C6166815}"/>
    <hyperlink ref="AS35" r:id="rId19" xr:uid="{7B087C17-1767-4652-A62E-46B8B42DC482}"/>
    <hyperlink ref="AS36" r:id="rId20" xr:uid="{3B49AABA-B7F4-41B4-9F23-B7DB33AC24E1}"/>
    <hyperlink ref="AS37" r:id="rId21" xr:uid="{6D15FD9A-D1EF-4003-85C5-D2C9D849A134}"/>
    <hyperlink ref="AS38" r:id="rId22" xr:uid="{5C2470EF-C016-4848-B51B-74029A7FB17B}"/>
    <hyperlink ref="AS39" r:id="rId23" xr:uid="{D14DEA59-C879-4794-9A4E-15659271052F}"/>
    <hyperlink ref="AS40" r:id="rId24" xr:uid="{CE89902F-BA5F-495E-A593-9C368D2415A5}"/>
    <hyperlink ref="AS41" r:id="rId25" xr:uid="{FF631D83-F10B-4509-8793-CD4099BF2632}"/>
    <hyperlink ref="AS42" r:id="rId26" xr:uid="{0C34AC25-8D0D-438D-BD49-AA320345F845}"/>
    <hyperlink ref="AS43" r:id="rId27" xr:uid="{9061ED0D-A32E-4057-BEFF-0C9840EFADEB}"/>
    <hyperlink ref="AS44" r:id="rId28" xr:uid="{AEEC655F-C711-4807-A09F-90895EC9E0C6}"/>
    <hyperlink ref="AS45" r:id="rId29" xr:uid="{B4D6CD69-0EB2-4683-9A5F-2CDD80EC46EC}"/>
    <hyperlink ref="AS46" r:id="rId30" xr:uid="{2B179255-98E2-4A8F-BCDF-54BA062FB7DC}"/>
    <hyperlink ref="AS47" r:id="rId31" xr:uid="{F623697A-3666-44CF-BB49-7B703EAA6DA7}"/>
    <hyperlink ref="AS48" r:id="rId32" xr:uid="{B8901ABF-1F54-4D63-9455-CBBA4388B483}"/>
    <hyperlink ref="AS49" r:id="rId33" xr:uid="{D94F0576-75D9-44AB-A97B-173C186D77C9}"/>
    <hyperlink ref="AS50" r:id="rId34" xr:uid="{9C2E9541-470E-44A2-AE18-9700FAF1F2B1}"/>
    <hyperlink ref="AS51" r:id="rId35" xr:uid="{237DF903-5754-49E1-80BA-2B0D9CC7C87D}"/>
    <hyperlink ref="AS52" r:id="rId36" xr:uid="{682084A3-328B-4C45-9D8E-58801F0D9F85}"/>
    <hyperlink ref="AS53" r:id="rId37" xr:uid="{D518EC5A-D828-4ACA-BDBF-CC08FC31D62F}"/>
    <hyperlink ref="AS54" r:id="rId38" xr:uid="{1DAFCDEA-9239-4CC9-AF8C-256E451D5F30}"/>
    <hyperlink ref="AS55" r:id="rId39" xr:uid="{CDCFBE8F-9D64-46F4-9251-0E09C05CC476}"/>
    <hyperlink ref="AS56" r:id="rId40" xr:uid="{44374245-54BE-4C93-8EBC-7E221DDA7DB3}"/>
    <hyperlink ref="AS57" r:id="rId41" xr:uid="{EC8FA743-131F-45A0-A9C9-9218186BDEA8}"/>
  </hyperlinks>
  <pageMargins left="0.7" right="0.7" top="0.75" bottom="0.75" header="0.3" footer="0.3"/>
  <pageSetup scale="10" orientation="landscape" r:id="rId42"/>
  <legacyDrawing r:id="rId43"/>
  <extLst>
    <ext xmlns:x14="http://schemas.microsoft.com/office/spreadsheetml/2009/9/main" uri="{CCE6A557-97BC-4b89-ADB6-D9C93CAAB3DF}">
      <x14:dataValidations xmlns:xm="http://schemas.microsoft.com/office/excel/2006/main" count="2">
        <x14:dataValidation type="list" allowBlank="1" showInputMessage="1" showErrorMessage="1" xr:uid="{30B5F1B6-729C-44FA-A4F3-34AD2BA71C5F}">
          <x14:formula1>
            <xm:f>listas!$A$3:$A$6</xm:f>
          </x14:formula1>
          <xm:sqref>D10:AC10</xm:sqref>
        </x14:dataValidation>
        <x14:dataValidation type="list" allowBlank="1" showInputMessage="1" showErrorMessage="1" xr:uid="{BB947DFD-876D-4CBA-B4F9-43960E36A95A}">
          <x14:formula1>
            <xm:f>listas!$H$2:$H$5</xm:f>
          </x14:formula1>
          <xm:sqref>G52:G57 G22:G48</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7" tint="0.39997558519241921"/>
    <pageSetUpPr fitToPage="1"/>
  </sheetPr>
  <dimension ref="A1:BK32"/>
  <sheetViews>
    <sheetView zoomScale="70" zoomScaleNormal="70" workbookViewId="0">
      <selection activeCell="T48" sqref="T48"/>
    </sheetView>
  </sheetViews>
  <sheetFormatPr baseColWidth="10" defaultColWidth="19.42578125" defaultRowHeight="14.25" x14ac:dyDescent="0.25"/>
  <cols>
    <col min="1" max="1" width="29.5703125" style="15" bestFit="1" customWidth="1"/>
    <col min="2" max="12" width="11" style="15" customWidth="1"/>
    <col min="13" max="13" width="21.7109375" style="15" bestFit="1" customWidth="1"/>
    <col min="14" max="17" width="11" style="15" customWidth="1"/>
    <col min="18" max="18" width="12.140625" style="15" customWidth="1"/>
    <col min="19" max="19" width="24.28515625" style="15" bestFit="1" customWidth="1"/>
    <col min="20" max="23" width="8.140625" style="15" customWidth="1"/>
    <col min="24" max="24" width="9.42578125" style="15" customWidth="1"/>
    <col min="25" max="25" width="8.140625" style="15" customWidth="1"/>
    <col min="26" max="30" width="7.85546875" style="15" customWidth="1"/>
    <col min="31" max="31" width="11.42578125" style="15" customWidth="1"/>
    <col min="32" max="32" width="2.42578125" style="15" customWidth="1"/>
    <col min="33" max="33" width="19.42578125" style="15" customWidth="1"/>
    <col min="34" max="34" width="11.140625" style="15" customWidth="1"/>
    <col min="35" max="51" width="11.42578125" style="15" customWidth="1"/>
    <col min="52" max="63" width="8.85546875" style="15" customWidth="1"/>
    <col min="64" max="16384" width="19.42578125" style="15"/>
  </cols>
  <sheetData>
    <row r="1" spans="1:63" ht="15.95" customHeight="1" x14ac:dyDescent="0.25">
      <c r="A1" s="612" t="s">
        <v>121</v>
      </c>
      <c r="B1" s="612"/>
      <c r="C1" s="612"/>
      <c r="D1" s="612"/>
      <c r="E1" s="612"/>
      <c r="F1" s="612"/>
      <c r="G1" s="612"/>
      <c r="H1" s="612"/>
      <c r="I1" s="612"/>
      <c r="J1" s="612"/>
      <c r="K1" s="612"/>
      <c r="L1" s="612"/>
      <c r="M1" s="612"/>
      <c r="N1" s="612"/>
      <c r="O1" s="612"/>
      <c r="P1" s="612"/>
      <c r="Q1" s="612"/>
      <c r="R1" s="612"/>
      <c r="S1" s="612"/>
      <c r="T1" s="612"/>
      <c r="U1" s="612"/>
      <c r="V1" s="612"/>
      <c r="W1" s="612"/>
      <c r="X1" s="612"/>
      <c r="Y1" s="612"/>
      <c r="Z1" s="612"/>
      <c r="AA1" s="612"/>
      <c r="AB1" s="612"/>
      <c r="AC1" s="612"/>
      <c r="AD1" s="612"/>
      <c r="AE1" s="612"/>
      <c r="AF1" s="612"/>
      <c r="AG1" s="612"/>
      <c r="AH1" s="612"/>
      <c r="AI1" s="612"/>
      <c r="AJ1" s="612"/>
      <c r="AK1" s="612"/>
      <c r="AL1" s="612"/>
      <c r="AM1" s="612"/>
      <c r="AN1" s="612"/>
      <c r="AO1" s="612"/>
      <c r="AP1" s="612"/>
      <c r="AQ1" s="612"/>
      <c r="AR1" s="612"/>
      <c r="AS1" s="612"/>
      <c r="AT1" s="612"/>
      <c r="AU1" s="612"/>
      <c r="AV1" s="612"/>
      <c r="AW1" s="612"/>
      <c r="AX1" s="612"/>
      <c r="AY1" s="612"/>
      <c r="AZ1" s="612"/>
      <c r="BA1" s="612"/>
      <c r="BB1" s="612"/>
      <c r="BC1" s="612"/>
      <c r="BD1" s="612"/>
      <c r="BE1" s="612"/>
      <c r="BF1" s="612"/>
      <c r="BG1" s="612"/>
      <c r="BH1" s="612"/>
      <c r="BI1" s="615" t="s">
        <v>453</v>
      </c>
      <c r="BJ1" s="615"/>
      <c r="BK1" s="615"/>
    </row>
    <row r="2" spans="1:63" ht="15.95" customHeight="1" x14ac:dyDescent="0.25">
      <c r="A2" s="612" t="s">
        <v>123</v>
      </c>
      <c r="B2" s="612"/>
      <c r="C2" s="612"/>
      <c r="D2" s="612"/>
      <c r="E2" s="612"/>
      <c r="F2" s="612"/>
      <c r="G2" s="612"/>
      <c r="H2" s="612"/>
      <c r="I2" s="612"/>
      <c r="J2" s="612"/>
      <c r="K2" s="612"/>
      <c r="L2" s="612"/>
      <c r="M2" s="612"/>
      <c r="N2" s="612"/>
      <c r="O2" s="612"/>
      <c r="P2" s="612"/>
      <c r="Q2" s="612"/>
      <c r="R2" s="612"/>
      <c r="S2" s="612"/>
      <c r="T2" s="612"/>
      <c r="U2" s="612"/>
      <c r="V2" s="612"/>
      <c r="W2" s="612"/>
      <c r="X2" s="612"/>
      <c r="Y2" s="612"/>
      <c r="Z2" s="612"/>
      <c r="AA2" s="612"/>
      <c r="AB2" s="612"/>
      <c r="AC2" s="612"/>
      <c r="AD2" s="612"/>
      <c r="AE2" s="612"/>
      <c r="AF2" s="612"/>
      <c r="AG2" s="612"/>
      <c r="AH2" s="612"/>
      <c r="AI2" s="612"/>
      <c r="AJ2" s="612"/>
      <c r="AK2" s="612"/>
      <c r="AL2" s="612"/>
      <c r="AM2" s="612"/>
      <c r="AN2" s="612"/>
      <c r="AO2" s="612"/>
      <c r="AP2" s="612"/>
      <c r="AQ2" s="612"/>
      <c r="AR2" s="612"/>
      <c r="AS2" s="612"/>
      <c r="AT2" s="612"/>
      <c r="AU2" s="612"/>
      <c r="AV2" s="612"/>
      <c r="AW2" s="612"/>
      <c r="AX2" s="612"/>
      <c r="AY2" s="612"/>
      <c r="AZ2" s="612"/>
      <c r="BA2" s="612"/>
      <c r="BB2" s="612"/>
      <c r="BC2" s="612"/>
      <c r="BD2" s="612"/>
      <c r="BE2" s="612"/>
      <c r="BF2" s="612"/>
      <c r="BG2" s="612"/>
      <c r="BH2" s="612"/>
      <c r="BI2" s="615" t="s">
        <v>124</v>
      </c>
      <c r="BJ2" s="615"/>
      <c r="BK2" s="615"/>
    </row>
    <row r="3" spans="1:63" ht="26.1" customHeight="1" x14ac:dyDescent="0.25">
      <c r="A3" s="612" t="s">
        <v>454</v>
      </c>
      <c r="B3" s="612"/>
      <c r="C3" s="612"/>
      <c r="D3" s="612"/>
      <c r="E3" s="612"/>
      <c r="F3" s="612"/>
      <c r="G3" s="612"/>
      <c r="H3" s="612"/>
      <c r="I3" s="612"/>
      <c r="J3" s="612"/>
      <c r="K3" s="612"/>
      <c r="L3" s="612"/>
      <c r="M3" s="612"/>
      <c r="N3" s="612"/>
      <c r="O3" s="612"/>
      <c r="P3" s="612"/>
      <c r="Q3" s="612"/>
      <c r="R3" s="612"/>
      <c r="S3" s="612"/>
      <c r="T3" s="612"/>
      <c r="U3" s="612"/>
      <c r="V3" s="612"/>
      <c r="W3" s="612"/>
      <c r="X3" s="612"/>
      <c r="Y3" s="612"/>
      <c r="Z3" s="612"/>
      <c r="AA3" s="612"/>
      <c r="AB3" s="612"/>
      <c r="AC3" s="612"/>
      <c r="AD3" s="612"/>
      <c r="AE3" s="612"/>
      <c r="AF3" s="612"/>
      <c r="AG3" s="612"/>
      <c r="AH3" s="612"/>
      <c r="AI3" s="612"/>
      <c r="AJ3" s="612"/>
      <c r="AK3" s="612"/>
      <c r="AL3" s="612"/>
      <c r="AM3" s="612"/>
      <c r="AN3" s="612"/>
      <c r="AO3" s="612"/>
      <c r="AP3" s="612"/>
      <c r="AQ3" s="612"/>
      <c r="AR3" s="612"/>
      <c r="AS3" s="612"/>
      <c r="AT3" s="612"/>
      <c r="AU3" s="612"/>
      <c r="AV3" s="612"/>
      <c r="AW3" s="612"/>
      <c r="AX3" s="612"/>
      <c r="AY3" s="612"/>
      <c r="AZ3" s="612"/>
      <c r="BA3" s="612"/>
      <c r="BB3" s="612"/>
      <c r="BC3" s="612"/>
      <c r="BD3" s="612"/>
      <c r="BE3" s="612"/>
      <c r="BF3" s="612"/>
      <c r="BG3" s="612"/>
      <c r="BH3" s="612"/>
      <c r="BI3" s="615" t="s">
        <v>126</v>
      </c>
      <c r="BJ3" s="615"/>
      <c r="BK3" s="615"/>
    </row>
    <row r="4" spans="1:63" ht="15.95" customHeight="1" x14ac:dyDescent="0.25">
      <c r="A4" s="612" t="s">
        <v>455</v>
      </c>
      <c r="B4" s="612"/>
      <c r="C4" s="612"/>
      <c r="D4" s="612"/>
      <c r="E4" s="612"/>
      <c r="F4" s="612"/>
      <c r="G4" s="612"/>
      <c r="H4" s="612"/>
      <c r="I4" s="612"/>
      <c r="J4" s="612"/>
      <c r="K4" s="612"/>
      <c r="L4" s="612"/>
      <c r="M4" s="612"/>
      <c r="N4" s="612"/>
      <c r="O4" s="612"/>
      <c r="P4" s="612"/>
      <c r="Q4" s="612"/>
      <c r="R4" s="612"/>
      <c r="S4" s="612"/>
      <c r="T4" s="612"/>
      <c r="U4" s="612"/>
      <c r="V4" s="612"/>
      <c r="W4" s="612"/>
      <c r="X4" s="612"/>
      <c r="Y4" s="612"/>
      <c r="Z4" s="612"/>
      <c r="AA4" s="612"/>
      <c r="AB4" s="612"/>
      <c r="AC4" s="612"/>
      <c r="AD4" s="612"/>
      <c r="AE4" s="612"/>
      <c r="AF4" s="612"/>
      <c r="AG4" s="612"/>
      <c r="AH4" s="612"/>
      <c r="AI4" s="612"/>
      <c r="AJ4" s="612"/>
      <c r="AK4" s="612"/>
      <c r="AL4" s="612"/>
      <c r="AM4" s="612"/>
      <c r="AN4" s="612"/>
      <c r="AO4" s="612"/>
      <c r="AP4" s="612"/>
      <c r="AQ4" s="612"/>
      <c r="AR4" s="612"/>
      <c r="AS4" s="612"/>
      <c r="AT4" s="612"/>
      <c r="AU4" s="612"/>
      <c r="AV4" s="612"/>
      <c r="AW4" s="612"/>
      <c r="AX4" s="612"/>
      <c r="AY4" s="612"/>
      <c r="AZ4" s="612"/>
      <c r="BA4" s="612"/>
      <c r="BB4" s="612"/>
      <c r="BC4" s="612"/>
      <c r="BD4" s="612"/>
      <c r="BE4" s="612"/>
      <c r="BF4" s="612"/>
      <c r="BG4" s="612"/>
      <c r="BH4" s="612"/>
      <c r="BI4" s="609" t="s">
        <v>456</v>
      </c>
      <c r="BJ4" s="610"/>
      <c r="BK4" s="611"/>
    </row>
    <row r="5" spans="1:63" ht="26.1" customHeight="1" x14ac:dyDescent="0.25">
      <c r="A5" s="613" t="s">
        <v>228</v>
      </c>
      <c r="B5" s="613"/>
      <c r="C5" s="613"/>
      <c r="D5" s="613"/>
      <c r="E5" s="613"/>
      <c r="F5" s="613"/>
      <c r="G5" s="613"/>
      <c r="H5" s="613"/>
      <c r="I5" s="613"/>
      <c r="J5" s="613"/>
      <c r="K5" s="613"/>
      <c r="L5" s="613"/>
      <c r="M5" s="613"/>
      <c r="N5" s="613"/>
      <c r="O5" s="613"/>
      <c r="P5" s="613"/>
      <c r="Q5" s="613"/>
      <c r="R5" s="613"/>
      <c r="S5" s="613"/>
      <c r="T5" s="613"/>
      <c r="U5" s="613"/>
      <c r="V5" s="613"/>
      <c r="W5" s="613"/>
      <c r="X5" s="613"/>
      <c r="Y5" s="613"/>
      <c r="Z5" s="613"/>
      <c r="AA5" s="613"/>
      <c r="AB5" s="613"/>
      <c r="AC5" s="613"/>
      <c r="AD5" s="613"/>
      <c r="AE5" s="613"/>
      <c r="AG5" s="613" t="s">
        <v>457</v>
      </c>
      <c r="AH5" s="613"/>
      <c r="AI5" s="613"/>
      <c r="AJ5" s="613"/>
      <c r="AK5" s="613"/>
      <c r="AL5" s="613"/>
      <c r="AM5" s="613"/>
      <c r="AN5" s="613"/>
      <c r="AO5" s="613"/>
      <c r="AP5" s="613"/>
      <c r="AQ5" s="613"/>
      <c r="AR5" s="613"/>
      <c r="AS5" s="613"/>
      <c r="AT5" s="613"/>
      <c r="AU5" s="613"/>
      <c r="AV5" s="613"/>
      <c r="AW5" s="613"/>
      <c r="AX5" s="613"/>
      <c r="AY5" s="613"/>
      <c r="AZ5" s="613"/>
      <c r="BA5" s="613"/>
      <c r="BB5" s="613"/>
      <c r="BC5" s="613"/>
      <c r="BD5" s="613"/>
      <c r="BE5" s="613"/>
      <c r="BF5" s="613"/>
      <c r="BG5" s="613"/>
      <c r="BH5" s="613"/>
      <c r="BI5" s="614"/>
      <c r="BJ5" s="614"/>
      <c r="BK5" s="614"/>
    </row>
    <row r="6" spans="1:63" ht="31.5" customHeight="1" x14ac:dyDescent="0.25">
      <c r="A6" s="109" t="s">
        <v>458</v>
      </c>
      <c r="B6" s="606">
        <v>45637</v>
      </c>
      <c r="C6" s="607"/>
      <c r="D6" s="607"/>
      <c r="E6" s="607"/>
      <c r="F6" s="607"/>
      <c r="G6" s="607"/>
      <c r="H6" s="607"/>
      <c r="I6" s="607"/>
      <c r="J6" s="607"/>
      <c r="K6" s="607"/>
      <c r="L6" s="607"/>
      <c r="M6" s="607"/>
      <c r="N6" s="607"/>
      <c r="O6" s="607"/>
      <c r="P6" s="607"/>
      <c r="Q6" s="607"/>
      <c r="R6" s="607"/>
      <c r="S6" s="607"/>
      <c r="T6" s="607"/>
      <c r="U6" s="607"/>
      <c r="V6" s="607"/>
      <c r="W6" s="607"/>
      <c r="X6" s="607"/>
      <c r="Y6" s="607"/>
      <c r="Z6" s="607"/>
      <c r="AA6" s="607"/>
      <c r="AB6" s="607"/>
      <c r="AC6" s="607"/>
      <c r="AD6" s="607"/>
      <c r="AE6" s="607"/>
      <c r="AF6" s="607"/>
      <c r="AG6" s="607"/>
      <c r="AH6" s="607"/>
      <c r="AI6" s="607"/>
      <c r="AJ6" s="607"/>
      <c r="AK6" s="607"/>
      <c r="AL6" s="607"/>
      <c r="AM6" s="607"/>
      <c r="AN6" s="607"/>
      <c r="AO6" s="607"/>
      <c r="AP6" s="607"/>
      <c r="AQ6" s="607"/>
      <c r="AR6" s="607"/>
      <c r="AS6" s="607"/>
      <c r="AT6" s="607"/>
      <c r="AU6" s="607"/>
      <c r="AV6" s="607"/>
      <c r="AW6" s="607"/>
      <c r="AX6" s="607"/>
      <c r="AY6" s="607"/>
      <c r="AZ6" s="607"/>
      <c r="BA6" s="607"/>
      <c r="BB6" s="607"/>
      <c r="BC6" s="607"/>
      <c r="BD6" s="607"/>
      <c r="BE6" s="607"/>
      <c r="BF6" s="607"/>
      <c r="BG6" s="607"/>
      <c r="BH6" s="607"/>
      <c r="BI6" s="607"/>
      <c r="BJ6" s="607"/>
      <c r="BK6" s="608"/>
    </row>
    <row r="7" spans="1:63" ht="31.5" customHeight="1" x14ac:dyDescent="0.25">
      <c r="A7" s="110" t="s">
        <v>459</v>
      </c>
      <c r="B7" s="598" t="s">
        <v>221</v>
      </c>
      <c r="C7" s="599"/>
      <c r="D7" s="599"/>
      <c r="E7" s="599"/>
      <c r="F7" s="599"/>
      <c r="G7" s="599"/>
      <c r="H7" s="599"/>
      <c r="I7" s="599"/>
      <c r="J7" s="599"/>
      <c r="K7" s="599"/>
      <c r="L7" s="599"/>
      <c r="M7" s="599"/>
      <c r="N7" s="599"/>
      <c r="O7" s="599"/>
      <c r="P7" s="599"/>
      <c r="Q7" s="599"/>
      <c r="R7" s="599"/>
      <c r="S7" s="599"/>
      <c r="T7" s="599"/>
      <c r="U7" s="599"/>
      <c r="V7" s="599"/>
      <c r="W7" s="599"/>
      <c r="X7" s="599"/>
      <c r="Y7" s="599"/>
      <c r="Z7" s="599"/>
      <c r="AA7" s="599"/>
      <c r="AB7" s="599"/>
      <c r="AC7" s="599"/>
      <c r="AD7" s="599"/>
      <c r="AE7" s="599"/>
      <c r="AF7" s="599"/>
      <c r="AG7" s="599"/>
      <c r="AH7" s="599"/>
      <c r="AI7" s="599"/>
      <c r="AJ7" s="599"/>
      <c r="AK7" s="599"/>
      <c r="AL7" s="599"/>
      <c r="AM7" s="599"/>
      <c r="AN7" s="599"/>
      <c r="AO7" s="599"/>
      <c r="AP7" s="599"/>
      <c r="AQ7" s="599"/>
      <c r="AR7" s="599"/>
      <c r="AS7" s="599"/>
      <c r="AT7" s="599"/>
      <c r="AU7" s="599"/>
      <c r="AV7" s="599"/>
      <c r="AW7" s="599"/>
      <c r="AX7" s="599"/>
      <c r="AY7" s="599"/>
      <c r="AZ7" s="599"/>
      <c r="BA7" s="599"/>
      <c r="BB7" s="599"/>
      <c r="BC7" s="599"/>
      <c r="BD7" s="599"/>
      <c r="BE7" s="599"/>
      <c r="BF7" s="599"/>
      <c r="BG7" s="599"/>
      <c r="BH7" s="599"/>
      <c r="BI7" s="599"/>
      <c r="BJ7" s="599"/>
      <c r="BK7" s="600"/>
    </row>
    <row r="8" spans="1:63" ht="18.75" customHeight="1" x14ac:dyDescent="0.25">
      <c r="A8" s="111"/>
      <c r="B8" s="111"/>
      <c r="C8" s="111"/>
      <c r="D8" s="111"/>
      <c r="E8" s="111"/>
      <c r="F8" s="111"/>
      <c r="G8" s="111"/>
      <c r="H8" s="111"/>
      <c r="I8" s="111"/>
      <c r="J8" s="111"/>
      <c r="K8" s="112"/>
      <c r="L8" s="112"/>
      <c r="M8" s="112"/>
      <c r="N8" s="112"/>
      <c r="O8" s="112"/>
      <c r="P8" s="112"/>
      <c r="Q8" s="112"/>
      <c r="R8" s="112"/>
      <c r="S8" s="112"/>
      <c r="T8" s="112"/>
      <c r="U8" s="112"/>
      <c r="V8" s="112"/>
      <c r="W8" s="112"/>
      <c r="X8" s="112"/>
      <c r="Y8" s="112"/>
      <c r="Z8" s="112"/>
      <c r="AA8" s="112"/>
      <c r="AB8" s="112"/>
      <c r="AC8" s="112"/>
      <c r="AD8" s="112"/>
      <c r="AE8" s="112"/>
      <c r="AG8" s="111"/>
      <c r="AH8" s="112"/>
      <c r="AI8" s="112"/>
      <c r="AJ8" s="112"/>
      <c r="AK8" s="112"/>
      <c r="AL8" s="112"/>
      <c r="AM8" s="112"/>
      <c r="AN8" s="112"/>
      <c r="AO8" s="112"/>
    </row>
    <row r="9" spans="1:63" ht="30" customHeight="1" x14ac:dyDescent="0.25">
      <c r="A9" s="604" t="s">
        <v>460</v>
      </c>
      <c r="B9" s="113" t="s">
        <v>141</v>
      </c>
      <c r="C9" s="113" t="s">
        <v>142</v>
      </c>
      <c r="D9" s="601" t="s">
        <v>143</v>
      </c>
      <c r="E9" s="603"/>
      <c r="F9" s="113" t="s">
        <v>144</v>
      </c>
      <c r="G9" s="113" t="s">
        <v>145</v>
      </c>
      <c r="H9" s="601" t="s">
        <v>146</v>
      </c>
      <c r="I9" s="603"/>
      <c r="J9" s="113" t="s">
        <v>128</v>
      </c>
      <c r="K9" s="113" t="s">
        <v>147</v>
      </c>
      <c r="L9" s="601" t="s">
        <v>148</v>
      </c>
      <c r="M9" s="603"/>
      <c r="N9" s="113" t="s">
        <v>149</v>
      </c>
      <c r="O9" s="113" t="s">
        <v>150</v>
      </c>
      <c r="P9" s="601" t="s">
        <v>151</v>
      </c>
      <c r="Q9" s="603"/>
      <c r="R9" s="601" t="s">
        <v>461</v>
      </c>
      <c r="S9" s="603"/>
      <c r="T9" s="601" t="s">
        <v>462</v>
      </c>
      <c r="U9" s="602"/>
      <c r="V9" s="602"/>
      <c r="W9" s="602"/>
      <c r="X9" s="602"/>
      <c r="Y9" s="603"/>
      <c r="Z9" s="601" t="s">
        <v>463</v>
      </c>
      <c r="AA9" s="602"/>
      <c r="AB9" s="602"/>
      <c r="AC9" s="602"/>
      <c r="AD9" s="602"/>
      <c r="AE9" s="603"/>
      <c r="AG9" s="604" t="s">
        <v>460</v>
      </c>
      <c r="AH9" s="113" t="s">
        <v>141</v>
      </c>
      <c r="AI9" s="113" t="s">
        <v>142</v>
      </c>
      <c r="AJ9" s="601" t="s">
        <v>143</v>
      </c>
      <c r="AK9" s="603"/>
      <c r="AL9" s="113" t="s">
        <v>144</v>
      </c>
      <c r="AM9" s="113" t="s">
        <v>145</v>
      </c>
      <c r="AN9" s="601" t="s">
        <v>146</v>
      </c>
      <c r="AO9" s="603"/>
      <c r="AP9" s="113" t="s">
        <v>128</v>
      </c>
      <c r="AQ9" s="113" t="s">
        <v>147</v>
      </c>
      <c r="AR9" s="601" t="s">
        <v>148</v>
      </c>
      <c r="AS9" s="603"/>
      <c r="AT9" s="113" t="s">
        <v>149</v>
      </c>
      <c r="AU9" s="113" t="s">
        <v>150</v>
      </c>
      <c r="AV9" s="601" t="s">
        <v>151</v>
      </c>
      <c r="AW9" s="603"/>
      <c r="AX9" s="601" t="s">
        <v>461</v>
      </c>
      <c r="AY9" s="603"/>
      <c r="AZ9" s="601" t="s">
        <v>462</v>
      </c>
      <c r="BA9" s="602"/>
      <c r="BB9" s="602"/>
      <c r="BC9" s="602"/>
      <c r="BD9" s="602"/>
      <c r="BE9" s="603"/>
      <c r="BF9" s="601" t="s">
        <v>463</v>
      </c>
      <c r="BG9" s="602"/>
      <c r="BH9" s="602"/>
      <c r="BI9" s="602"/>
      <c r="BJ9" s="602"/>
      <c r="BK9" s="603"/>
    </row>
    <row r="10" spans="1:63" ht="36" customHeight="1" x14ac:dyDescent="0.25">
      <c r="A10" s="605"/>
      <c r="B10" s="105" t="s">
        <v>464</v>
      </c>
      <c r="C10" s="105" t="s">
        <v>464</v>
      </c>
      <c r="D10" s="105" t="s">
        <v>464</v>
      </c>
      <c r="E10" s="105" t="s">
        <v>465</v>
      </c>
      <c r="F10" s="105" t="s">
        <v>464</v>
      </c>
      <c r="G10" s="105" t="s">
        <v>464</v>
      </c>
      <c r="H10" s="105" t="s">
        <v>464</v>
      </c>
      <c r="I10" s="105" t="s">
        <v>465</v>
      </c>
      <c r="J10" s="105" t="s">
        <v>464</v>
      </c>
      <c r="K10" s="105" t="s">
        <v>464</v>
      </c>
      <c r="L10" s="105" t="s">
        <v>464</v>
      </c>
      <c r="M10" s="105" t="s">
        <v>465</v>
      </c>
      <c r="N10" s="105" t="s">
        <v>464</v>
      </c>
      <c r="O10" s="105" t="s">
        <v>464</v>
      </c>
      <c r="P10" s="105" t="s">
        <v>464</v>
      </c>
      <c r="Q10" s="105" t="s">
        <v>465</v>
      </c>
      <c r="R10" s="105" t="s">
        <v>464</v>
      </c>
      <c r="S10" s="105" t="s">
        <v>465</v>
      </c>
      <c r="T10" s="114" t="s">
        <v>466</v>
      </c>
      <c r="U10" s="114" t="s">
        <v>467</v>
      </c>
      <c r="V10" s="114" t="s">
        <v>468</v>
      </c>
      <c r="W10" s="114" t="s">
        <v>469</v>
      </c>
      <c r="X10" s="115" t="s">
        <v>470</v>
      </c>
      <c r="Y10" s="114" t="s">
        <v>471</v>
      </c>
      <c r="Z10" s="105" t="s">
        <v>472</v>
      </c>
      <c r="AA10" s="116" t="s">
        <v>473</v>
      </c>
      <c r="AB10" s="105" t="s">
        <v>474</v>
      </c>
      <c r="AC10" s="105" t="s">
        <v>475</v>
      </c>
      <c r="AD10" s="105" t="s">
        <v>476</v>
      </c>
      <c r="AE10" s="105" t="s">
        <v>477</v>
      </c>
      <c r="AG10" s="605"/>
      <c r="AH10" s="105" t="s">
        <v>464</v>
      </c>
      <c r="AI10" s="105" t="s">
        <v>464</v>
      </c>
      <c r="AJ10" s="105" t="s">
        <v>464</v>
      </c>
      <c r="AK10" s="105" t="s">
        <v>465</v>
      </c>
      <c r="AL10" s="105" t="s">
        <v>464</v>
      </c>
      <c r="AM10" s="105" t="s">
        <v>464</v>
      </c>
      <c r="AN10" s="105" t="s">
        <v>464</v>
      </c>
      <c r="AO10" s="105" t="s">
        <v>465</v>
      </c>
      <c r="AP10" s="105" t="s">
        <v>464</v>
      </c>
      <c r="AQ10" s="105" t="s">
        <v>464</v>
      </c>
      <c r="AR10" s="105" t="s">
        <v>464</v>
      </c>
      <c r="AS10" s="105" t="s">
        <v>465</v>
      </c>
      <c r="AT10" s="105" t="s">
        <v>464</v>
      </c>
      <c r="AU10" s="105" t="s">
        <v>464</v>
      </c>
      <c r="AV10" s="105" t="s">
        <v>464</v>
      </c>
      <c r="AW10" s="105" t="s">
        <v>465</v>
      </c>
      <c r="AX10" s="105" t="s">
        <v>464</v>
      </c>
      <c r="AY10" s="105" t="s">
        <v>465</v>
      </c>
      <c r="AZ10" s="114" t="s">
        <v>466</v>
      </c>
      <c r="BA10" s="114" t="s">
        <v>467</v>
      </c>
      <c r="BB10" s="114" t="s">
        <v>468</v>
      </c>
      <c r="BC10" s="114" t="s">
        <v>469</v>
      </c>
      <c r="BD10" s="115" t="s">
        <v>470</v>
      </c>
      <c r="BE10" s="114" t="s">
        <v>471</v>
      </c>
      <c r="BF10" s="117" t="s">
        <v>472</v>
      </c>
      <c r="BG10" s="118" t="s">
        <v>473</v>
      </c>
      <c r="BH10" s="117" t="s">
        <v>474</v>
      </c>
      <c r="BI10" s="117" t="s">
        <v>475</v>
      </c>
      <c r="BJ10" s="117" t="s">
        <v>476</v>
      </c>
      <c r="BK10" s="117" t="s">
        <v>477</v>
      </c>
    </row>
    <row r="11" spans="1:63" ht="15" x14ac:dyDescent="0.25">
      <c r="A11" s="119" t="s">
        <v>478</v>
      </c>
      <c r="B11" s="119"/>
      <c r="C11" s="119"/>
      <c r="D11" s="119"/>
      <c r="E11" s="120"/>
      <c r="F11" s="119"/>
      <c r="G11" s="119"/>
      <c r="H11" s="119"/>
      <c r="I11" s="120"/>
      <c r="J11" s="119">
        <v>0</v>
      </c>
      <c r="K11" s="119">
        <v>0</v>
      </c>
      <c r="L11" s="119">
        <v>0</v>
      </c>
      <c r="M11" s="120"/>
      <c r="N11" s="119">
        <v>0</v>
      </c>
      <c r="O11" s="119">
        <v>0</v>
      </c>
      <c r="P11" s="119">
        <v>0</v>
      </c>
      <c r="Q11" s="120"/>
      <c r="R11" s="224">
        <v>0</v>
      </c>
      <c r="S11" s="121">
        <v>0</v>
      </c>
      <c r="T11" s="225"/>
      <c r="U11" s="225"/>
      <c r="V11" s="225"/>
      <c r="W11" s="225"/>
      <c r="X11" s="225"/>
      <c r="Y11" s="226"/>
      <c r="Z11" s="226"/>
      <c r="AA11" s="226"/>
      <c r="AB11" s="226"/>
      <c r="AC11" s="226"/>
      <c r="AD11" s="226"/>
      <c r="AE11" s="227"/>
      <c r="AF11"/>
      <c r="AG11" s="119" t="s">
        <v>478</v>
      </c>
      <c r="AH11" s="119"/>
      <c r="AI11" s="119"/>
      <c r="AJ11" s="119"/>
      <c r="AK11" s="120"/>
      <c r="AL11" s="119"/>
      <c r="AM11" s="119"/>
      <c r="AN11" s="119"/>
      <c r="AO11" s="120"/>
      <c r="AP11" s="119"/>
      <c r="AQ11" s="119"/>
      <c r="AR11" s="119"/>
      <c r="AS11" s="120"/>
      <c r="AT11" s="119"/>
      <c r="AU11" s="119"/>
      <c r="AV11" s="119"/>
      <c r="AW11" s="120"/>
      <c r="AX11" s="224">
        <v>0</v>
      </c>
      <c r="AY11" s="121">
        <v>0</v>
      </c>
      <c r="AZ11" s="226"/>
      <c r="BA11" s="226"/>
      <c r="BB11" s="226"/>
      <c r="BC11" s="226"/>
      <c r="BD11" s="226"/>
      <c r="BE11" s="226"/>
      <c r="BF11" s="226"/>
      <c r="BG11" s="226"/>
      <c r="BH11" s="226"/>
      <c r="BI11" s="226"/>
      <c r="BJ11" s="226"/>
      <c r="BK11" s="227"/>
    </row>
    <row r="12" spans="1:63" ht="15" x14ac:dyDescent="0.25">
      <c r="A12" s="119" t="s">
        <v>479</v>
      </c>
      <c r="B12" s="119"/>
      <c r="C12" s="119"/>
      <c r="D12" s="119"/>
      <c r="E12" s="120"/>
      <c r="F12" s="119"/>
      <c r="G12" s="119"/>
      <c r="H12" s="119"/>
      <c r="I12" s="120"/>
      <c r="J12" s="119">
        <v>1</v>
      </c>
      <c r="K12" s="119">
        <v>1</v>
      </c>
      <c r="L12" s="119">
        <v>1</v>
      </c>
      <c r="M12" s="228">
        <v>28653000</v>
      </c>
      <c r="N12" s="119">
        <v>1</v>
      </c>
      <c r="O12" s="119">
        <v>1</v>
      </c>
      <c r="P12" s="119">
        <v>1</v>
      </c>
      <c r="Q12" s="120"/>
      <c r="R12" s="224">
        <v>1</v>
      </c>
      <c r="S12" s="121">
        <v>28653000</v>
      </c>
      <c r="T12" s="225"/>
      <c r="U12" s="225"/>
      <c r="V12" s="225"/>
      <c r="W12" s="225"/>
      <c r="X12" s="225"/>
      <c r="Y12" s="226"/>
      <c r="Z12" s="226"/>
      <c r="AA12" s="226"/>
      <c r="AB12" s="226"/>
      <c r="AC12" s="226"/>
      <c r="AD12" s="226"/>
      <c r="AE12" s="226"/>
      <c r="AF12"/>
      <c r="AG12" s="119" t="s">
        <v>479</v>
      </c>
      <c r="AH12" s="119"/>
      <c r="AI12" s="119"/>
      <c r="AJ12" s="119"/>
      <c r="AK12" s="120"/>
      <c r="AL12" s="119"/>
      <c r="AM12" s="119"/>
      <c r="AN12" s="119"/>
      <c r="AO12" s="120"/>
      <c r="AP12" s="119"/>
      <c r="AQ12" s="119"/>
      <c r="AR12" s="119"/>
      <c r="AS12" s="120"/>
      <c r="AT12" s="119"/>
      <c r="AU12" s="119"/>
      <c r="AV12" s="119"/>
      <c r="AW12" s="120"/>
      <c r="AX12" s="224">
        <v>0</v>
      </c>
      <c r="AY12" s="121">
        <v>0</v>
      </c>
      <c r="AZ12" s="226"/>
      <c r="BA12" s="226"/>
      <c r="BB12" s="226"/>
      <c r="BC12" s="226"/>
      <c r="BD12" s="226"/>
      <c r="BE12" s="226"/>
      <c r="BF12" s="226"/>
      <c r="BG12" s="226"/>
      <c r="BH12" s="226"/>
      <c r="BI12" s="226"/>
      <c r="BJ12" s="226"/>
      <c r="BK12" s="226"/>
    </row>
    <row r="13" spans="1:63" ht="15" x14ac:dyDescent="0.25">
      <c r="A13" s="119" t="s">
        <v>480</v>
      </c>
      <c r="B13" s="119"/>
      <c r="C13" s="119"/>
      <c r="D13" s="119"/>
      <c r="E13" s="120"/>
      <c r="F13" s="119"/>
      <c r="G13" s="119"/>
      <c r="H13" s="119"/>
      <c r="I13" s="120"/>
      <c r="J13" s="119">
        <v>1</v>
      </c>
      <c r="K13" s="119">
        <v>1</v>
      </c>
      <c r="L13" s="119">
        <v>1</v>
      </c>
      <c r="M13" s="228">
        <v>28653000</v>
      </c>
      <c r="N13" s="119">
        <v>1</v>
      </c>
      <c r="O13" s="119">
        <v>1</v>
      </c>
      <c r="P13" s="119">
        <v>1</v>
      </c>
      <c r="Q13" s="120"/>
      <c r="R13" s="224">
        <v>1</v>
      </c>
      <c r="S13" s="121">
        <v>28653000</v>
      </c>
      <c r="T13" s="225"/>
      <c r="U13" s="225"/>
      <c r="V13" s="225"/>
      <c r="W13" s="225"/>
      <c r="X13" s="225"/>
      <c r="Y13" s="226"/>
      <c r="Z13" s="226"/>
      <c r="AA13" s="226"/>
      <c r="AB13" s="226"/>
      <c r="AC13" s="226"/>
      <c r="AD13" s="226"/>
      <c r="AE13" s="226"/>
      <c r="AF13"/>
      <c r="AG13" s="119" t="s">
        <v>480</v>
      </c>
      <c r="AH13" s="119"/>
      <c r="AI13" s="119"/>
      <c r="AJ13" s="119"/>
      <c r="AK13" s="120"/>
      <c r="AL13" s="119"/>
      <c r="AM13" s="119"/>
      <c r="AN13" s="119"/>
      <c r="AO13" s="120"/>
      <c r="AP13" s="119"/>
      <c r="AQ13" s="119"/>
      <c r="AR13" s="119"/>
      <c r="AS13" s="120"/>
      <c r="AT13" s="119"/>
      <c r="AU13" s="119"/>
      <c r="AV13" s="119"/>
      <c r="AW13" s="120"/>
      <c r="AX13" s="224">
        <v>0</v>
      </c>
      <c r="AY13" s="121">
        <v>0</v>
      </c>
      <c r="AZ13" s="226"/>
      <c r="BA13" s="226"/>
      <c r="BB13" s="226"/>
      <c r="BC13" s="226"/>
      <c r="BD13" s="226"/>
      <c r="BE13" s="226"/>
      <c r="BF13" s="226"/>
      <c r="BG13" s="226"/>
      <c r="BH13" s="226"/>
      <c r="BI13" s="226"/>
      <c r="BJ13" s="226"/>
      <c r="BK13" s="226"/>
    </row>
    <row r="14" spans="1:63" ht="15" x14ac:dyDescent="0.25">
      <c r="A14" s="119" t="s">
        <v>481</v>
      </c>
      <c r="B14" s="119"/>
      <c r="C14" s="119"/>
      <c r="D14" s="119"/>
      <c r="E14" s="120"/>
      <c r="F14" s="119"/>
      <c r="G14" s="119"/>
      <c r="H14" s="119"/>
      <c r="I14" s="120"/>
      <c r="J14" s="119">
        <v>1</v>
      </c>
      <c r="K14" s="119">
        <v>1</v>
      </c>
      <c r="L14" s="119">
        <v>1</v>
      </c>
      <c r="M14" s="228">
        <v>28653000</v>
      </c>
      <c r="N14" s="119">
        <v>1</v>
      </c>
      <c r="O14" s="119">
        <v>1</v>
      </c>
      <c r="P14" s="119">
        <v>1</v>
      </c>
      <c r="Q14" s="120"/>
      <c r="R14" s="224">
        <v>1</v>
      </c>
      <c r="S14" s="121">
        <v>28653000</v>
      </c>
      <c r="T14" s="225"/>
      <c r="U14" s="225"/>
      <c r="V14" s="225"/>
      <c r="W14" s="225"/>
      <c r="X14" s="225"/>
      <c r="Y14" s="226"/>
      <c r="Z14" s="226"/>
      <c r="AA14" s="226"/>
      <c r="AB14" s="226"/>
      <c r="AC14" s="226"/>
      <c r="AD14" s="226"/>
      <c r="AE14" s="226"/>
      <c r="AF14"/>
      <c r="AG14" s="119" t="s">
        <v>481</v>
      </c>
      <c r="AH14" s="119"/>
      <c r="AI14" s="119"/>
      <c r="AJ14" s="119"/>
      <c r="AK14" s="120"/>
      <c r="AL14" s="119"/>
      <c r="AM14" s="119"/>
      <c r="AN14" s="119"/>
      <c r="AO14" s="120"/>
      <c r="AP14" s="119"/>
      <c r="AQ14" s="119"/>
      <c r="AR14" s="119"/>
      <c r="AS14" s="120"/>
      <c r="AT14" s="119"/>
      <c r="AU14" s="119"/>
      <c r="AV14" s="119"/>
      <c r="AW14" s="120"/>
      <c r="AX14" s="224">
        <v>0</v>
      </c>
      <c r="AY14" s="121">
        <v>0</v>
      </c>
      <c r="AZ14" s="226"/>
      <c r="BA14" s="226"/>
      <c r="BB14" s="226"/>
      <c r="BC14" s="226"/>
      <c r="BD14" s="226"/>
      <c r="BE14" s="226"/>
      <c r="BF14" s="226"/>
      <c r="BG14" s="226"/>
      <c r="BH14" s="226"/>
      <c r="BI14" s="226"/>
      <c r="BJ14" s="226"/>
      <c r="BK14" s="226"/>
    </row>
    <row r="15" spans="1:63" ht="15" x14ac:dyDescent="0.25">
      <c r="A15" s="119" t="s">
        <v>482</v>
      </c>
      <c r="B15" s="119"/>
      <c r="C15" s="119"/>
      <c r="D15" s="119"/>
      <c r="E15" s="120"/>
      <c r="F15" s="119"/>
      <c r="G15" s="119"/>
      <c r="H15" s="119"/>
      <c r="I15" s="120"/>
      <c r="J15" s="119">
        <v>1</v>
      </c>
      <c r="K15" s="119">
        <v>1</v>
      </c>
      <c r="L15" s="119">
        <v>1</v>
      </c>
      <c r="M15" s="228">
        <v>28653000</v>
      </c>
      <c r="N15" s="119">
        <v>1</v>
      </c>
      <c r="O15" s="119">
        <v>1</v>
      </c>
      <c r="P15" s="119">
        <v>1</v>
      </c>
      <c r="Q15" s="120"/>
      <c r="R15" s="224">
        <v>1</v>
      </c>
      <c r="S15" s="121">
        <v>28653000</v>
      </c>
      <c r="T15" s="225"/>
      <c r="U15" s="225"/>
      <c r="V15" s="225"/>
      <c r="W15" s="225"/>
      <c r="X15" s="225"/>
      <c r="Y15" s="226"/>
      <c r="Z15" s="226"/>
      <c r="AA15" s="226"/>
      <c r="AB15" s="226"/>
      <c r="AC15" s="226"/>
      <c r="AD15" s="226"/>
      <c r="AE15" s="226"/>
      <c r="AF15"/>
      <c r="AG15" s="119" t="s">
        <v>482</v>
      </c>
      <c r="AH15" s="119"/>
      <c r="AI15" s="119"/>
      <c r="AJ15" s="119"/>
      <c r="AK15" s="120"/>
      <c r="AL15" s="119"/>
      <c r="AM15" s="119"/>
      <c r="AN15" s="119"/>
      <c r="AO15" s="120"/>
      <c r="AP15" s="119"/>
      <c r="AQ15" s="119"/>
      <c r="AR15" s="119"/>
      <c r="AS15" s="120"/>
      <c r="AT15" s="119"/>
      <c r="AU15" s="119"/>
      <c r="AV15" s="119"/>
      <c r="AW15" s="120"/>
      <c r="AX15" s="224">
        <v>0</v>
      </c>
      <c r="AY15" s="121">
        <v>0</v>
      </c>
      <c r="AZ15" s="226"/>
      <c r="BA15" s="226"/>
      <c r="BB15" s="226"/>
      <c r="BC15" s="226"/>
      <c r="BD15" s="226"/>
      <c r="BE15" s="226"/>
      <c r="BF15" s="226"/>
      <c r="BG15" s="226"/>
      <c r="BH15" s="226"/>
      <c r="BI15" s="226"/>
      <c r="BJ15" s="226"/>
      <c r="BK15" s="226"/>
    </row>
    <row r="16" spans="1:63" ht="15" x14ac:dyDescent="0.25">
      <c r="A16" s="119" t="s">
        <v>483</v>
      </c>
      <c r="B16" s="119"/>
      <c r="C16" s="119"/>
      <c r="D16" s="119"/>
      <c r="E16" s="120"/>
      <c r="F16" s="119"/>
      <c r="G16" s="119"/>
      <c r="H16" s="119"/>
      <c r="I16" s="120"/>
      <c r="J16" s="119">
        <v>1</v>
      </c>
      <c r="K16" s="119">
        <v>1</v>
      </c>
      <c r="L16" s="119">
        <v>1</v>
      </c>
      <c r="M16" s="228">
        <v>28653000</v>
      </c>
      <c r="N16" s="119">
        <v>1</v>
      </c>
      <c r="O16" s="119">
        <v>1</v>
      </c>
      <c r="P16" s="119">
        <v>1</v>
      </c>
      <c r="Q16" s="120"/>
      <c r="R16" s="224">
        <v>1</v>
      </c>
      <c r="S16" s="121">
        <v>28653000</v>
      </c>
      <c r="T16" s="225"/>
      <c r="U16" s="225"/>
      <c r="V16" s="225"/>
      <c r="W16" s="225"/>
      <c r="X16" s="225"/>
      <c r="Y16" s="226"/>
      <c r="Z16" s="226"/>
      <c r="AA16" s="226"/>
      <c r="AB16" s="226"/>
      <c r="AC16" s="226"/>
      <c r="AD16" s="226"/>
      <c r="AE16" s="226"/>
      <c r="AF16"/>
      <c r="AG16" s="119" t="s">
        <v>483</v>
      </c>
      <c r="AH16" s="119"/>
      <c r="AI16" s="119"/>
      <c r="AJ16" s="119"/>
      <c r="AK16" s="120"/>
      <c r="AL16" s="119"/>
      <c r="AM16" s="119"/>
      <c r="AN16" s="119"/>
      <c r="AO16" s="120"/>
      <c r="AP16" s="119"/>
      <c r="AQ16" s="119"/>
      <c r="AR16" s="119"/>
      <c r="AS16" s="120"/>
      <c r="AT16" s="119"/>
      <c r="AU16" s="119"/>
      <c r="AV16" s="119"/>
      <c r="AW16" s="120"/>
      <c r="AX16" s="224">
        <v>0</v>
      </c>
      <c r="AY16" s="121">
        <v>0</v>
      </c>
      <c r="AZ16" s="226"/>
      <c r="BA16" s="226"/>
      <c r="BB16" s="226"/>
      <c r="BC16" s="226"/>
      <c r="BD16" s="226"/>
      <c r="BE16" s="226"/>
      <c r="BF16" s="226"/>
      <c r="BG16" s="226"/>
      <c r="BH16" s="226"/>
      <c r="BI16" s="226"/>
      <c r="BJ16" s="226"/>
      <c r="BK16" s="226"/>
    </row>
    <row r="17" spans="1:63" ht="15" x14ac:dyDescent="0.25">
      <c r="A17" s="119" t="s">
        <v>484</v>
      </c>
      <c r="B17" s="119"/>
      <c r="C17" s="119"/>
      <c r="D17" s="119"/>
      <c r="E17" s="120"/>
      <c r="F17" s="119"/>
      <c r="G17" s="119"/>
      <c r="H17" s="119"/>
      <c r="I17" s="120"/>
      <c r="J17" s="119">
        <v>1</v>
      </c>
      <c r="K17" s="119">
        <v>1</v>
      </c>
      <c r="L17" s="119">
        <v>1</v>
      </c>
      <c r="M17" s="228">
        <v>28653000</v>
      </c>
      <c r="N17" s="119">
        <v>1</v>
      </c>
      <c r="O17" s="119">
        <v>1</v>
      </c>
      <c r="P17" s="119">
        <v>1</v>
      </c>
      <c r="Q17" s="120"/>
      <c r="R17" s="224">
        <v>1</v>
      </c>
      <c r="S17" s="121">
        <v>28653000</v>
      </c>
      <c r="T17" s="225"/>
      <c r="U17" s="225"/>
      <c r="V17" s="225"/>
      <c r="W17" s="225"/>
      <c r="X17" s="225"/>
      <c r="Y17" s="226"/>
      <c r="Z17" s="226"/>
      <c r="AA17" s="226"/>
      <c r="AB17" s="226"/>
      <c r="AC17" s="226"/>
      <c r="AD17" s="226"/>
      <c r="AE17" s="226"/>
      <c r="AF17"/>
      <c r="AG17" s="119" t="s">
        <v>484</v>
      </c>
      <c r="AH17" s="119"/>
      <c r="AI17" s="119"/>
      <c r="AJ17" s="119"/>
      <c r="AK17" s="120"/>
      <c r="AL17" s="119"/>
      <c r="AM17" s="119"/>
      <c r="AN17" s="119"/>
      <c r="AO17" s="120"/>
      <c r="AP17" s="119"/>
      <c r="AQ17" s="119"/>
      <c r="AR17" s="119"/>
      <c r="AS17" s="120"/>
      <c r="AT17" s="119"/>
      <c r="AU17" s="119"/>
      <c r="AV17" s="119"/>
      <c r="AW17" s="120"/>
      <c r="AX17" s="224">
        <v>0</v>
      </c>
      <c r="AY17" s="121">
        <v>0</v>
      </c>
      <c r="AZ17" s="226"/>
      <c r="BA17" s="226"/>
      <c r="BB17" s="226"/>
      <c r="BC17" s="226"/>
      <c r="BD17" s="226"/>
      <c r="BE17" s="226"/>
      <c r="BF17" s="226"/>
      <c r="BG17" s="226"/>
      <c r="BH17" s="226"/>
      <c r="BI17" s="226"/>
      <c r="BJ17" s="226"/>
      <c r="BK17" s="226"/>
    </row>
    <row r="18" spans="1:63" ht="15" x14ac:dyDescent="0.25">
      <c r="A18" s="119" t="s">
        <v>485</v>
      </c>
      <c r="B18" s="119"/>
      <c r="C18" s="119"/>
      <c r="D18" s="119"/>
      <c r="E18" s="120"/>
      <c r="F18" s="119"/>
      <c r="G18" s="119"/>
      <c r="H18" s="119"/>
      <c r="I18" s="120"/>
      <c r="J18" s="119">
        <v>1</v>
      </c>
      <c r="K18" s="119">
        <v>1</v>
      </c>
      <c r="L18" s="119">
        <v>1</v>
      </c>
      <c r="M18" s="228">
        <v>28653000</v>
      </c>
      <c r="N18" s="119">
        <v>1</v>
      </c>
      <c r="O18" s="119">
        <v>1</v>
      </c>
      <c r="P18" s="119">
        <v>1</v>
      </c>
      <c r="Q18" s="120"/>
      <c r="R18" s="224">
        <v>1</v>
      </c>
      <c r="S18" s="121">
        <v>28653000</v>
      </c>
      <c r="T18" s="225"/>
      <c r="U18" s="225"/>
      <c r="V18" s="225"/>
      <c r="W18" s="225"/>
      <c r="X18" s="225"/>
      <c r="Y18" s="226"/>
      <c r="Z18" s="226"/>
      <c r="AA18" s="226"/>
      <c r="AB18" s="226"/>
      <c r="AC18" s="226"/>
      <c r="AD18" s="226"/>
      <c r="AE18" s="226"/>
      <c r="AF18"/>
      <c r="AG18" s="119" t="s">
        <v>485</v>
      </c>
      <c r="AH18" s="119"/>
      <c r="AI18" s="119"/>
      <c r="AJ18" s="119"/>
      <c r="AK18" s="120"/>
      <c r="AL18" s="119"/>
      <c r="AM18" s="119"/>
      <c r="AN18" s="119"/>
      <c r="AO18" s="120"/>
      <c r="AP18" s="119"/>
      <c r="AQ18" s="119"/>
      <c r="AR18" s="119"/>
      <c r="AS18" s="120"/>
      <c r="AT18" s="119"/>
      <c r="AU18" s="119"/>
      <c r="AV18" s="119"/>
      <c r="AW18" s="120"/>
      <c r="AX18" s="224">
        <v>0</v>
      </c>
      <c r="AY18" s="121">
        <v>0</v>
      </c>
      <c r="AZ18" s="226"/>
      <c r="BA18" s="226"/>
      <c r="BB18" s="226"/>
      <c r="BC18" s="226"/>
      <c r="BD18" s="226"/>
      <c r="BE18" s="226"/>
      <c r="BF18" s="226"/>
      <c r="BG18" s="226"/>
      <c r="BH18" s="226"/>
      <c r="BI18" s="226"/>
      <c r="BJ18" s="226"/>
      <c r="BK18" s="226"/>
    </row>
    <row r="19" spans="1:63" ht="15" x14ac:dyDescent="0.25">
      <c r="A19" s="119" t="s">
        <v>486</v>
      </c>
      <c r="B19" s="119"/>
      <c r="C19" s="119"/>
      <c r="D19" s="119"/>
      <c r="E19" s="120"/>
      <c r="F19" s="119"/>
      <c r="G19" s="119"/>
      <c r="H19" s="119"/>
      <c r="I19" s="120"/>
      <c r="J19" s="119">
        <v>1</v>
      </c>
      <c r="K19" s="119">
        <v>1</v>
      </c>
      <c r="L19" s="119">
        <v>1</v>
      </c>
      <c r="M19" s="228">
        <v>28653000</v>
      </c>
      <c r="N19" s="119">
        <v>1</v>
      </c>
      <c r="O19" s="119">
        <v>1</v>
      </c>
      <c r="P19" s="119">
        <v>1</v>
      </c>
      <c r="Q19" s="120"/>
      <c r="R19" s="224">
        <v>1</v>
      </c>
      <c r="S19" s="121">
        <v>28653000</v>
      </c>
      <c r="T19" s="225"/>
      <c r="U19" s="225"/>
      <c r="V19" s="225"/>
      <c r="W19" s="225"/>
      <c r="X19" s="225"/>
      <c r="Y19" s="226"/>
      <c r="Z19" s="226"/>
      <c r="AA19" s="226"/>
      <c r="AB19" s="226"/>
      <c r="AC19" s="226"/>
      <c r="AD19" s="226"/>
      <c r="AE19" s="226"/>
      <c r="AF19"/>
      <c r="AG19" s="119" t="s">
        <v>486</v>
      </c>
      <c r="AH19" s="119"/>
      <c r="AI19" s="119"/>
      <c r="AJ19" s="119"/>
      <c r="AK19" s="120"/>
      <c r="AL19" s="119"/>
      <c r="AM19" s="119"/>
      <c r="AN19" s="119"/>
      <c r="AO19" s="120"/>
      <c r="AP19" s="119"/>
      <c r="AQ19" s="119"/>
      <c r="AR19" s="119"/>
      <c r="AS19" s="120"/>
      <c r="AT19" s="119"/>
      <c r="AU19" s="119"/>
      <c r="AV19" s="119"/>
      <c r="AW19" s="120"/>
      <c r="AX19" s="224">
        <v>0</v>
      </c>
      <c r="AY19" s="121">
        <v>0</v>
      </c>
      <c r="AZ19" s="226"/>
      <c r="BA19" s="226"/>
      <c r="BB19" s="226"/>
      <c r="BC19" s="226"/>
      <c r="BD19" s="226"/>
      <c r="BE19" s="226"/>
      <c r="BF19" s="226"/>
      <c r="BG19" s="226"/>
      <c r="BH19" s="226"/>
      <c r="BI19" s="119"/>
      <c r="BJ19" s="119"/>
      <c r="BK19" s="119"/>
    </row>
    <row r="20" spans="1:63" ht="15" x14ac:dyDescent="0.25">
      <c r="A20" s="119" t="s">
        <v>487</v>
      </c>
      <c r="B20" s="119"/>
      <c r="C20" s="119"/>
      <c r="D20" s="119"/>
      <c r="E20" s="120"/>
      <c r="F20" s="119"/>
      <c r="G20" s="119"/>
      <c r="H20" s="119"/>
      <c r="I20" s="120"/>
      <c r="J20" s="119">
        <v>1</v>
      </c>
      <c r="K20" s="119">
        <v>1</v>
      </c>
      <c r="L20" s="119">
        <v>1</v>
      </c>
      <c r="M20" s="228">
        <v>28653000</v>
      </c>
      <c r="N20" s="119">
        <v>1</v>
      </c>
      <c r="O20" s="119">
        <v>1</v>
      </c>
      <c r="P20" s="119">
        <v>1</v>
      </c>
      <c r="Q20" s="120"/>
      <c r="R20" s="224">
        <v>1</v>
      </c>
      <c r="S20" s="121">
        <v>28653000</v>
      </c>
      <c r="T20" s="225"/>
      <c r="U20" s="225"/>
      <c r="V20" s="225"/>
      <c r="W20" s="225"/>
      <c r="X20" s="225"/>
      <c r="Y20" s="226"/>
      <c r="Z20" s="226"/>
      <c r="AA20" s="226"/>
      <c r="AB20" s="226"/>
      <c r="AC20" s="226"/>
      <c r="AD20" s="226"/>
      <c r="AE20" s="226"/>
      <c r="AF20"/>
      <c r="AG20" s="119" t="s">
        <v>487</v>
      </c>
      <c r="AH20" s="119"/>
      <c r="AI20" s="119"/>
      <c r="AJ20" s="119"/>
      <c r="AK20" s="120"/>
      <c r="AL20" s="119"/>
      <c r="AM20" s="119"/>
      <c r="AN20" s="119"/>
      <c r="AO20" s="120"/>
      <c r="AP20" s="119"/>
      <c r="AQ20" s="119"/>
      <c r="AR20" s="119"/>
      <c r="AS20" s="120"/>
      <c r="AT20" s="119"/>
      <c r="AU20" s="119"/>
      <c r="AV20" s="119"/>
      <c r="AW20" s="120"/>
      <c r="AX20" s="224">
        <v>0</v>
      </c>
      <c r="AY20" s="121">
        <v>0</v>
      </c>
      <c r="AZ20" s="226"/>
      <c r="BA20" s="226"/>
      <c r="BB20" s="226"/>
      <c r="BC20" s="226"/>
      <c r="BD20" s="226"/>
      <c r="BE20" s="226"/>
      <c r="BF20" s="226"/>
      <c r="BG20" s="226"/>
      <c r="BH20" s="226"/>
      <c r="BI20" s="119"/>
      <c r="BJ20" s="119"/>
      <c r="BK20" s="119"/>
    </row>
    <row r="21" spans="1:63" ht="15" x14ac:dyDescent="0.25">
      <c r="A21" s="119" t="s">
        <v>488</v>
      </c>
      <c r="B21" s="119"/>
      <c r="C21" s="119"/>
      <c r="D21" s="119"/>
      <c r="E21" s="120"/>
      <c r="F21" s="119"/>
      <c r="G21" s="119"/>
      <c r="H21" s="119"/>
      <c r="I21" s="120"/>
      <c r="J21" s="119">
        <v>1</v>
      </c>
      <c r="K21" s="119">
        <v>1</v>
      </c>
      <c r="L21" s="119">
        <v>1</v>
      </c>
      <c r="M21" s="228">
        <v>28653000</v>
      </c>
      <c r="N21" s="119">
        <v>1</v>
      </c>
      <c r="O21" s="119">
        <v>1</v>
      </c>
      <c r="P21" s="119">
        <v>1</v>
      </c>
      <c r="Q21" s="120"/>
      <c r="R21" s="224">
        <v>1</v>
      </c>
      <c r="S21" s="121">
        <v>28653000</v>
      </c>
      <c r="T21" s="225"/>
      <c r="U21" s="225"/>
      <c r="V21" s="225"/>
      <c r="W21" s="225"/>
      <c r="X21" s="225"/>
      <c r="Y21" s="226"/>
      <c r="Z21" s="226"/>
      <c r="AA21" s="226"/>
      <c r="AB21" s="226"/>
      <c r="AC21" s="226"/>
      <c r="AD21" s="226"/>
      <c r="AE21" s="226"/>
      <c r="AF21"/>
      <c r="AG21" s="119" t="s">
        <v>488</v>
      </c>
      <c r="AH21" s="119"/>
      <c r="AI21" s="119"/>
      <c r="AJ21" s="119"/>
      <c r="AK21" s="120"/>
      <c r="AL21" s="119"/>
      <c r="AM21" s="119"/>
      <c r="AN21" s="119"/>
      <c r="AO21" s="120"/>
      <c r="AP21" s="119"/>
      <c r="AQ21" s="119"/>
      <c r="AR21" s="119"/>
      <c r="AS21" s="120"/>
      <c r="AT21" s="119"/>
      <c r="AU21" s="119"/>
      <c r="AV21" s="119"/>
      <c r="AW21" s="120"/>
      <c r="AX21" s="224">
        <v>0</v>
      </c>
      <c r="AY21" s="121">
        <v>0</v>
      </c>
      <c r="AZ21" s="226"/>
      <c r="BA21" s="226"/>
      <c r="BB21" s="226"/>
      <c r="BC21" s="226"/>
      <c r="BD21" s="226"/>
      <c r="BE21" s="226"/>
      <c r="BF21" s="226"/>
      <c r="BG21" s="226"/>
      <c r="BH21" s="226"/>
      <c r="BI21" s="119"/>
      <c r="BJ21" s="119"/>
      <c r="BK21" s="119"/>
    </row>
    <row r="22" spans="1:63" ht="15" x14ac:dyDescent="0.25">
      <c r="A22" s="119" t="s">
        <v>489</v>
      </c>
      <c r="B22" s="119"/>
      <c r="C22" s="119"/>
      <c r="D22" s="119"/>
      <c r="E22" s="120"/>
      <c r="F22" s="119"/>
      <c r="G22" s="119"/>
      <c r="H22" s="119"/>
      <c r="I22" s="120"/>
      <c r="J22" s="119">
        <v>1</v>
      </c>
      <c r="K22" s="119">
        <v>1</v>
      </c>
      <c r="L22" s="119">
        <v>1</v>
      </c>
      <c r="M22" s="228">
        <v>28653000</v>
      </c>
      <c r="N22" s="119">
        <v>1</v>
      </c>
      <c r="O22" s="119">
        <v>1</v>
      </c>
      <c r="P22" s="119">
        <v>1</v>
      </c>
      <c r="Q22" s="120"/>
      <c r="R22" s="224">
        <v>1</v>
      </c>
      <c r="S22" s="121">
        <v>28653000</v>
      </c>
      <c r="T22" s="225"/>
      <c r="U22" s="225"/>
      <c r="V22" s="225"/>
      <c r="W22" s="225"/>
      <c r="X22" s="225"/>
      <c r="Y22" s="226"/>
      <c r="Z22" s="226"/>
      <c r="AA22" s="226"/>
      <c r="AB22" s="226"/>
      <c r="AC22" s="226"/>
      <c r="AD22" s="226"/>
      <c r="AE22" s="226"/>
      <c r="AF22"/>
      <c r="AG22" s="119" t="s">
        <v>489</v>
      </c>
      <c r="AH22" s="119"/>
      <c r="AI22" s="119"/>
      <c r="AJ22" s="119"/>
      <c r="AK22" s="120"/>
      <c r="AL22" s="119"/>
      <c r="AM22" s="119"/>
      <c r="AN22" s="119"/>
      <c r="AO22" s="120"/>
      <c r="AP22" s="119"/>
      <c r="AQ22" s="119"/>
      <c r="AR22" s="119"/>
      <c r="AS22" s="120"/>
      <c r="AT22" s="119"/>
      <c r="AU22" s="119"/>
      <c r="AV22" s="119"/>
      <c r="AW22" s="120"/>
      <c r="AX22" s="224">
        <v>0</v>
      </c>
      <c r="AY22" s="121">
        <v>0</v>
      </c>
      <c r="AZ22" s="226"/>
      <c r="BA22" s="226"/>
      <c r="BB22" s="226"/>
      <c r="BC22" s="226"/>
      <c r="BD22" s="226"/>
      <c r="BE22" s="226"/>
      <c r="BF22" s="226"/>
      <c r="BG22" s="226"/>
      <c r="BH22" s="226"/>
      <c r="BI22" s="226"/>
      <c r="BJ22" s="226"/>
      <c r="BK22" s="226"/>
    </row>
    <row r="23" spans="1:63" ht="15" x14ac:dyDescent="0.25">
      <c r="A23" s="119" t="s">
        <v>490</v>
      </c>
      <c r="B23" s="119"/>
      <c r="C23" s="119"/>
      <c r="D23" s="119"/>
      <c r="E23" s="120"/>
      <c r="F23" s="119"/>
      <c r="G23" s="119"/>
      <c r="H23" s="119"/>
      <c r="I23" s="120"/>
      <c r="J23" s="119">
        <v>1</v>
      </c>
      <c r="K23" s="119">
        <v>1</v>
      </c>
      <c r="L23" s="119">
        <v>1</v>
      </c>
      <c r="M23" s="228">
        <v>28653000</v>
      </c>
      <c r="N23" s="119">
        <v>1</v>
      </c>
      <c r="O23" s="119">
        <v>1</v>
      </c>
      <c r="P23" s="119">
        <v>1</v>
      </c>
      <c r="Q23" s="120"/>
      <c r="R23" s="224">
        <v>1</v>
      </c>
      <c r="S23" s="121">
        <v>28653000</v>
      </c>
      <c r="T23" s="225"/>
      <c r="U23" s="225"/>
      <c r="V23" s="225"/>
      <c r="W23" s="225"/>
      <c r="X23" s="225"/>
      <c r="Y23" s="226"/>
      <c r="Z23" s="226"/>
      <c r="AA23" s="226"/>
      <c r="AB23" s="226"/>
      <c r="AC23" s="226"/>
      <c r="AD23" s="226"/>
      <c r="AE23" s="226"/>
      <c r="AF23"/>
      <c r="AG23" s="119" t="s">
        <v>490</v>
      </c>
      <c r="AH23" s="119"/>
      <c r="AI23" s="119"/>
      <c r="AJ23" s="119"/>
      <c r="AK23" s="120"/>
      <c r="AL23" s="119"/>
      <c r="AM23" s="119"/>
      <c r="AN23" s="119"/>
      <c r="AO23" s="120"/>
      <c r="AP23" s="119"/>
      <c r="AQ23" s="119"/>
      <c r="AR23" s="119"/>
      <c r="AS23" s="120"/>
      <c r="AT23" s="119"/>
      <c r="AU23" s="119"/>
      <c r="AV23" s="119"/>
      <c r="AW23" s="120"/>
      <c r="AX23" s="224">
        <v>0</v>
      </c>
      <c r="AY23" s="121">
        <v>0</v>
      </c>
      <c r="AZ23" s="226"/>
      <c r="BA23" s="226"/>
      <c r="BB23" s="226"/>
      <c r="BC23" s="226"/>
      <c r="BD23" s="226"/>
      <c r="BE23" s="226"/>
      <c r="BF23" s="226"/>
      <c r="BG23" s="226"/>
      <c r="BH23" s="226"/>
      <c r="BI23" s="226"/>
      <c r="BJ23" s="226"/>
      <c r="BK23" s="226"/>
    </row>
    <row r="24" spans="1:63" ht="15" x14ac:dyDescent="0.25">
      <c r="A24" s="119" t="s">
        <v>491</v>
      </c>
      <c r="B24" s="119"/>
      <c r="C24" s="119"/>
      <c r="D24" s="119"/>
      <c r="E24" s="120"/>
      <c r="F24" s="119"/>
      <c r="G24" s="119"/>
      <c r="H24" s="119"/>
      <c r="I24" s="120"/>
      <c r="J24" s="119">
        <v>1</v>
      </c>
      <c r="K24" s="119">
        <v>1</v>
      </c>
      <c r="L24" s="119">
        <v>1</v>
      </c>
      <c r="M24" s="228">
        <v>28653000</v>
      </c>
      <c r="N24" s="119">
        <v>1</v>
      </c>
      <c r="O24" s="119">
        <v>1</v>
      </c>
      <c r="P24" s="119">
        <v>1</v>
      </c>
      <c r="Q24" s="120"/>
      <c r="R24" s="224">
        <v>1</v>
      </c>
      <c r="S24" s="121">
        <v>28653000</v>
      </c>
      <c r="T24" s="225"/>
      <c r="U24" s="225"/>
      <c r="V24" s="225"/>
      <c r="W24" s="225"/>
      <c r="X24" s="225"/>
      <c r="Y24" s="226"/>
      <c r="Z24" s="226"/>
      <c r="AA24" s="226"/>
      <c r="AB24" s="226"/>
      <c r="AC24" s="226"/>
      <c r="AD24" s="226"/>
      <c r="AE24" s="226"/>
      <c r="AF24"/>
      <c r="AG24" s="119" t="s">
        <v>491</v>
      </c>
      <c r="AH24" s="119"/>
      <c r="AI24" s="119"/>
      <c r="AJ24" s="119"/>
      <c r="AK24" s="120"/>
      <c r="AL24" s="119"/>
      <c r="AM24" s="119"/>
      <c r="AN24" s="119"/>
      <c r="AO24" s="120"/>
      <c r="AP24" s="119"/>
      <c r="AQ24" s="119"/>
      <c r="AR24" s="119"/>
      <c r="AS24" s="120"/>
      <c r="AT24" s="119"/>
      <c r="AU24" s="119"/>
      <c r="AV24" s="119"/>
      <c r="AW24" s="120"/>
      <c r="AX24" s="224">
        <v>0</v>
      </c>
      <c r="AY24" s="121">
        <v>0</v>
      </c>
      <c r="AZ24" s="226"/>
      <c r="BA24" s="226"/>
      <c r="BB24" s="226"/>
      <c r="BC24" s="226"/>
      <c r="BD24" s="226"/>
      <c r="BE24" s="226"/>
      <c r="BF24" s="226"/>
      <c r="BG24" s="226"/>
      <c r="BH24" s="226"/>
      <c r="BI24" s="226"/>
      <c r="BJ24" s="226"/>
      <c r="BK24" s="226"/>
    </row>
    <row r="25" spans="1:63" ht="15" x14ac:dyDescent="0.25">
      <c r="A25" s="119" t="s">
        <v>492</v>
      </c>
      <c r="B25" s="119"/>
      <c r="C25" s="119"/>
      <c r="D25" s="119"/>
      <c r="E25" s="120"/>
      <c r="F25" s="119"/>
      <c r="G25" s="119"/>
      <c r="H25" s="119"/>
      <c r="I25" s="120"/>
      <c r="J25" s="119">
        <v>1</v>
      </c>
      <c r="K25" s="119">
        <v>1</v>
      </c>
      <c r="L25" s="119">
        <v>1</v>
      </c>
      <c r="M25" s="228">
        <v>28653000</v>
      </c>
      <c r="N25" s="119">
        <v>1</v>
      </c>
      <c r="O25" s="119">
        <v>1</v>
      </c>
      <c r="P25" s="119">
        <v>1</v>
      </c>
      <c r="Q25" s="120"/>
      <c r="R25" s="224">
        <v>1</v>
      </c>
      <c r="S25" s="121">
        <v>28653000</v>
      </c>
      <c r="T25" s="225"/>
      <c r="U25" s="225"/>
      <c r="V25" s="225"/>
      <c r="W25" s="225"/>
      <c r="X25" s="225"/>
      <c r="Y25" s="226"/>
      <c r="Z25" s="226"/>
      <c r="AA25" s="226"/>
      <c r="AB25" s="226"/>
      <c r="AC25" s="226"/>
      <c r="AD25" s="226"/>
      <c r="AE25" s="226"/>
      <c r="AF25"/>
      <c r="AG25" s="119" t="s">
        <v>492</v>
      </c>
      <c r="AH25" s="119"/>
      <c r="AI25" s="119"/>
      <c r="AJ25" s="119"/>
      <c r="AK25" s="120"/>
      <c r="AL25" s="119"/>
      <c r="AM25" s="119"/>
      <c r="AN25" s="119"/>
      <c r="AO25" s="120"/>
      <c r="AP25" s="119"/>
      <c r="AQ25" s="119"/>
      <c r="AR25" s="119"/>
      <c r="AS25" s="120"/>
      <c r="AT25" s="119"/>
      <c r="AU25" s="119"/>
      <c r="AV25" s="119"/>
      <c r="AW25" s="120"/>
      <c r="AX25" s="224">
        <v>0</v>
      </c>
      <c r="AY25" s="121">
        <v>0</v>
      </c>
      <c r="AZ25" s="226"/>
      <c r="BA25" s="226"/>
      <c r="BB25" s="226"/>
      <c r="BC25" s="226"/>
      <c r="BD25" s="226"/>
      <c r="BE25" s="226"/>
      <c r="BF25" s="226"/>
      <c r="BG25" s="226"/>
      <c r="BH25" s="226"/>
      <c r="BI25" s="226"/>
      <c r="BJ25" s="226"/>
      <c r="BK25" s="226"/>
    </row>
    <row r="26" spans="1:63" ht="15" x14ac:dyDescent="0.25">
      <c r="A26" s="119" t="s">
        <v>493</v>
      </c>
      <c r="B26" s="119"/>
      <c r="C26" s="119"/>
      <c r="D26" s="119"/>
      <c r="E26" s="120"/>
      <c r="F26" s="119"/>
      <c r="G26" s="119"/>
      <c r="H26" s="119"/>
      <c r="I26" s="120"/>
      <c r="J26" s="119">
        <v>1</v>
      </c>
      <c r="K26" s="119">
        <v>1</v>
      </c>
      <c r="L26" s="119">
        <v>1</v>
      </c>
      <c r="M26" s="228">
        <v>28653000</v>
      </c>
      <c r="N26" s="119">
        <v>1</v>
      </c>
      <c r="O26" s="119">
        <v>1</v>
      </c>
      <c r="P26" s="119">
        <v>1</v>
      </c>
      <c r="Q26" s="120"/>
      <c r="R26" s="224">
        <v>1</v>
      </c>
      <c r="S26" s="121">
        <v>28653000</v>
      </c>
      <c r="T26" s="225"/>
      <c r="U26" s="225"/>
      <c r="V26" s="225"/>
      <c r="W26" s="225"/>
      <c r="X26" s="225"/>
      <c r="Y26" s="226"/>
      <c r="Z26" s="226"/>
      <c r="AA26" s="226"/>
      <c r="AB26" s="226"/>
      <c r="AC26" s="226"/>
      <c r="AD26" s="226"/>
      <c r="AE26" s="226"/>
      <c r="AF26"/>
      <c r="AG26" s="119" t="s">
        <v>493</v>
      </c>
      <c r="AH26" s="119"/>
      <c r="AI26" s="119"/>
      <c r="AJ26" s="119"/>
      <c r="AK26" s="120"/>
      <c r="AL26" s="119"/>
      <c r="AM26" s="119"/>
      <c r="AN26" s="119"/>
      <c r="AO26" s="120"/>
      <c r="AP26" s="119"/>
      <c r="AQ26" s="119"/>
      <c r="AR26" s="119"/>
      <c r="AS26" s="120"/>
      <c r="AT26" s="119"/>
      <c r="AU26" s="119"/>
      <c r="AV26" s="119"/>
      <c r="AW26" s="120"/>
      <c r="AX26" s="224">
        <v>0</v>
      </c>
      <c r="AY26" s="121">
        <v>0</v>
      </c>
      <c r="AZ26" s="226"/>
      <c r="BA26" s="226"/>
      <c r="BB26" s="226"/>
      <c r="BC26" s="226"/>
      <c r="BD26" s="226"/>
      <c r="BE26" s="226"/>
      <c r="BF26" s="226"/>
      <c r="BG26" s="226"/>
      <c r="BH26" s="226"/>
      <c r="BI26" s="226"/>
      <c r="BJ26" s="226"/>
      <c r="BK26" s="226"/>
    </row>
    <row r="27" spans="1:63" ht="15" x14ac:dyDescent="0.25">
      <c r="A27" s="119" t="s">
        <v>494</v>
      </c>
      <c r="B27" s="119"/>
      <c r="C27" s="119"/>
      <c r="D27" s="119"/>
      <c r="E27" s="120"/>
      <c r="F27" s="119"/>
      <c r="G27" s="119"/>
      <c r="H27" s="119"/>
      <c r="I27" s="120"/>
      <c r="J27" s="119">
        <v>1</v>
      </c>
      <c r="K27" s="119">
        <v>1</v>
      </c>
      <c r="L27" s="119">
        <v>1</v>
      </c>
      <c r="M27" s="228">
        <v>28653000</v>
      </c>
      <c r="N27" s="119">
        <v>1</v>
      </c>
      <c r="O27" s="119">
        <v>1</v>
      </c>
      <c r="P27" s="119">
        <v>1</v>
      </c>
      <c r="Q27" s="120"/>
      <c r="R27" s="224">
        <v>1</v>
      </c>
      <c r="S27" s="121">
        <v>28653000</v>
      </c>
      <c r="T27" s="225"/>
      <c r="U27" s="225"/>
      <c r="V27" s="225"/>
      <c r="W27" s="225"/>
      <c r="X27" s="225"/>
      <c r="Y27" s="226"/>
      <c r="Z27" s="226"/>
      <c r="AA27" s="226"/>
      <c r="AB27" s="226"/>
      <c r="AC27" s="226"/>
      <c r="AD27" s="226"/>
      <c r="AE27" s="226"/>
      <c r="AF27"/>
      <c r="AG27" s="119" t="s">
        <v>494</v>
      </c>
      <c r="AH27" s="119"/>
      <c r="AI27" s="119"/>
      <c r="AJ27" s="119"/>
      <c r="AK27" s="120"/>
      <c r="AL27" s="119"/>
      <c r="AM27" s="119"/>
      <c r="AN27" s="119"/>
      <c r="AO27" s="120"/>
      <c r="AP27" s="119"/>
      <c r="AQ27" s="119"/>
      <c r="AR27" s="119"/>
      <c r="AS27" s="120"/>
      <c r="AT27" s="119"/>
      <c r="AU27" s="119"/>
      <c r="AV27" s="119"/>
      <c r="AW27" s="120"/>
      <c r="AX27" s="224">
        <v>0</v>
      </c>
      <c r="AY27" s="121">
        <v>0</v>
      </c>
      <c r="AZ27" s="226"/>
      <c r="BA27" s="226"/>
      <c r="BB27" s="226"/>
      <c r="BC27" s="226"/>
      <c r="BD27" s="226"/>
      <c r="BE27" s="226"/>
      <c r="BF27" s="226"/>
      <c r="BG27" s="226"/>
      <c r="BH27" s="226"/>
      <c r="BI27" s="226"/>
      <c r="BJ27" s="226"/>
      <c r="BK27" s="226"/>
    </row>
    <row r="28" spans="1:63" ht="15" x14ac:dyDescent="0.25">
      <c r="A28" s="119" t="s">
        <v>495</v>
      </c>
      <c r="B28" s="119"/>
      <c r="C28" s="119"/>
      <c r="D28" s="119"/>
      <c r="E28" s="120"/>
      <c r="F28" s="119"/>
      <c r="G28" s="119"/>
      <c r="H28" s="119"/>
      <c r="I28" s="120"/>
      <c r="J28" s="119">
        <v>1</v>
      </c>
      <c r="K28" s="119">
        <v>1</v>
      </c>
      <c r="L28" s="119">
        <v>1</v>
      </c>
      <c r="M28" s="228">
        <v>28653000</v>
      </c>
      <c r="N28" s="119">
        <v>1</v>
      </c>
      <c r="O28" s="119">
        <v>1</v>
      </c>
      <c r="P28" s="119">
        <v>1</v>
      </c>
      <c r="Q28" s="120"/>
      <c r="R28" s="224">
        <v>1</v>
      </c>
      <c r="S28" s="121">
        <v>28653000</v>
      </c>
      <c r="T28" s="225"/>
      <c r="U28" s="225"/>
      <c r="V28" s="225"/>
      <c r="W28" s="225"/>
      <c r="X28" s="225"/>
      <c r="Y28" s="226"/>
      <c r="Z28" s="226"/>
      <c r="AA28" s="226"/>
      <c r="AB28" s="226"/>
      <c r="AC28" s="226"/>
      <c r="AD28" s="226"/>
      <c r="AE28" s="226"/>
      <c r="AF28"/>
      <c r="AG28" s="119" t="s">
        <v>495</v>
      </c>
      <c r="AH28" s="119"/>
      <c r="AI28" s="119"/>
      <c r="AJ28" s="119"/>
      <c r="AK28" s="120"/>
      <c r="AL28" s="119"/>
      <c r="AM28" s="119"/>
      <c r="AN28" s="119"/>
      <c r="AO28" s="120"/>
      <c r="AP28" s="119"/>
      <c r="AQ28" s="119"/>
      <c r="AR28" s="119"/>
      <c r="AS28" s="120"/>
      <c r="AT28" s="119"/>
      <c r="AU28" s="119"/>
      <c r="AV28" s="119"/>
      <c r="AW28" s="120"/>
      <c r="AX28" s="224">
        <v>0</v>
      </c>
      <c r="AY28" s="121">
        <v>0</v>
      </c>
      <c r="AZ28" s="226"/>
      <c r="BA28" s="226"/>
      <c r="BB28" s="226"/>
      <c r="BC28" s="226"/>
      <c r="BD28" s="226"/>
      <c r="BE28" s="226"/>
      <c r="BF28" s="226"/>
      <c r="BG28" s="226"/>
      <c r="BH28" s="226"/>
      <c r="BI28" s="226"/>
      <c r="BJ28" s="226"/>
      <c r="BK28" s="226"/>
    </row>
    <row r="29" spans="1:63" ht="15" x14ac:dyDescent="0.25">
      <c r="A29" s="119" t="s">
        <v>496</v>
      </c>
      <c r="B29" s="119"/>
      <c r="C29" s="119"/>
      <c r="D29" s="119"/>
      <c r="E29" s="120"/>
      <c r="F29" s="119"/>
      <c r="G29" s="119"/>
      <c r="H29" s="119"/>
      <c r="I29" s="120"/>
      <c r="J29" s="119">
        <v>1</v>
      </c>
      <c r="K29" s="119">
        <v>1</v>
      </c>
      <c r="L29" s="119">
        <v>1</v>
      </c>
      <c r="M29" s="228">
        <v>28653000</v>
      </c>
      <c r="N29" s="119">
        <v>1</v>
      </c>
      <c r="O29" s="119">
        <v>1</v>
      </c>
      <c r="P29" s="119">
        <v>1</v>
      </c>
      <c r="Q29" s="120"/>
      <c r="R29" s="224">
        <v>1</v>
      </c>
      <c r="S29" s="121">
        <v>28653000</v>
      </c>
      <c r="T29" s="225"/>
      <c r="U29" s="225"/>
      <c r="V29" s="225"/>
      <c r="W29" s="225"/>
      <c r="X29" s="225"/>
      <c r="Y29" s="226"/>
      <c r="Z29" s="226"/>
      <c r="AA29" s="226"/>
      <c r="AB29" s="226"/>
      <c r="AC29" s="226"/>
      <c r="AD29" s="226"/>
      <c r="AE29" s="226"/>
      <c r="AF29"/>
      <c r="AG29" s="119" t="s">
        <v>496</v>
      </c>
      <c r="AH29" s="119"/>
      <c r="AI29" s="119"/>
      <c r="AJ29" s="119"/>
      <c r="AK29" s="120"/>
      <c r="AL29" s="119"/>
      <c r="AM29" s="119"/>
      <c r="AN29" s="119"/>
      <c r="AO29" s="120"/>
      <c r="AP29" s="119"/>
      <c r="AQ29" s="119"/>
      <c r="AR29" s="119"/>
      <c r="AS29" s="120"/>
      <c r="AT29" s="119"/>
      <c r="AU29" s="119"/>
      <c r="AV29" s="119"/>
      <c r="AW29" s="120"/>
      <c r="AX29" s="224">
        <v>0</v>
      </c>
      <c r="AY29" s="121">
        <v>0</v>
      </c>
      <c r="AZ29" s="226"/>
      <c r="BA29" s="226"/>
      <c r="BB29" s="226"/>
      <c r="BC29" s="226"/>
      <c r="BD29" s="226"/>
      <c r="BE29" s="226"/>
      <c r="BF29" s="226"/>
      <c r="BG29" s="226"/>
      <c r="BH29" s="226"/>
      <c r="BI29" s="226"/>
      <c r="BJ29" s="226"/>
      <c r="BK29" s="226"/>
    </row>
    <row r="30" spans="1:63" ht="15" x14ac:dyDescent="0.25">
      <c r="A30" s="119" t="s">
        <v>497</v>
      </c>
      <c r="B30" s="119"/>
      <c r="C30" s="119"/>
      <c r="D30" s="119"/>
      <c r="E30" s="120"/>
      <c r="F30" s="119"/>
      <c r="G30" s="119"/>
      <c r="H30" s="119"/>
      <c r="I30" s="120"/>
      <c r="J30" s="119">
        <v>1</v>
      </c>
      <c r="K30" s="119">
        <v>1</v>
      </c>
      <c r="L30" s="119">
        <v>1</v>
      </c>
      <c r="M30" s="228">
        <v>28653000</v>
      </c>
      <c r="N30" s="119">
        <v>1</v>
      </c>
      <c r="O30" s="119">
        <v>1</v>
      </c>
      <c r="P30" s="119">
        <v>1</v>
      </c>
      <c r="Q30" s="120"/>
      <c r="R30" s="224">
        <v>1</v>
      </c>
      <c r="S30" s="121">
        <v>28653000</v>
      </c>
      <c r="T30" s="225"/>
      <c r="U30" s="225"/>
      <c r="V30" s="225"/>
      <c r="W30" s="225"/>
      <c r="X30" s="225"/>
      <c r="Y30" s="226"/>
      <c r="Z30" s="226"/>
      <c r="AA30" s="226"/>
      <c r="AB30" s="226"/>
      <c r="AC30" s="226"/>
      <c r="AD30" s="226"/>
      <c r="AE30" s="226"/>
      <c r="AF30"/>
      <c r="AG30" s="119" t="s">
        <v>497</v>
      </c>
      <c r="AH30" s="119"/>
      <c r="AI30" s="119"/>
      <c r="AJ30" s="119"/>
      <c r="AK30" s="120"/>
      <c r="AL30" s="119"/>
      <c r="AM30" s="119"/>
      <c r="AN30" s="119"/>
      <c r="AO30" s="120"/>
      <c r="AP30" s="119"/>
      <c r="AQ30" s="119"/>
      <c r="AR30" s="119"/>
      <c r="AS30" s="120"/>
      <c r="AT30" s="119"/>
      <c r="AU30" s="119"/>
      <c r="AV30" s="119"/>
      <c r="AW30" s="120"/>
      <c r="AX30" s="224">
        <v>0</v>
      </c>
      <c r="AY30" s="121">
        <v>0</v>
      </c>
      <c r="AZ30" s="226"/>
      <c r="BA30" s="226"/>
      <c r="BB30" s="226"/>
      <c r="BC30" s="226"/>
      <c r="BD30" s="226"/>
      <c r="BE30" s="226"/>
      <c r="BF30" s="226"/>
      <c r="BG30" s="226"/>
      <c r="BH30" s="226"/>
      <c r="BI30" s="226"/>
      <c r="BJ30" s="226"/>
      <c r="BK30" s="226"/>
    </row>
    <row r="31" spans="1:63" ht="15" x14ac:dyDescent="0.25">
      <c r="A31" s="119" t="s">
        <v>498</v>
      </c>
      <c r="B31" s="119"/>
      <c r="C31" s="119"/>
      <c r="D31" s="119"/>
      <c r="E31" s="120"/>
      <c r="F31" s="119"/>
      <c r="G31" s="119"/>
      <c r="H31" s="119"/>
      <c r="I31" s="120"/>
      <c r="J31" s="119">
        <v>1</v>
      </c>
      <c r="K31" s="119">
        <v>1</v>
      </c>
      <c r="L31" s="119">
        <v>1</v>
      </c>
      <c r="M31" s="228">
        <v>28653000</v>
      </c>
      <c r="N31" s="119">
        <v>1</v>
      </c>
      <c r="O31" s="119">
        <v>1</v>
      </c>
      <c r="P31" s="119">
        <v>1</v>
      </c>
      <c r="Q31" s="120"/>
      <c r="R31" s="224">
        <v>1</v>
      </c>
      <c r="S31" s="121">
        <v>28653000</v>
      </c>
      <c r="T31" s="225"/>
      <c r="U31" s="225"/>
      <c r="V31" s="225"/>
      <c r="W31" s="225"/>
      <c r="X31" s="225"/>
      <c r="Y31" s="226"/>
      <c r="Z31" s="226"/>
      <c r="AA31" s="226"/>
      <c r="AB31" s="226"/>
      <c r="AC31" s="226"/>
      <c r="AD31" s="226"/>
      <c r="AE31" s="226"/>
      <c r="AF31"/>
      <c r="AG31" s="119" t="s">
        <v>498</v>
      </c>
      <c r="AH31" s="119"/>
      <c r="AI31" s="119"/>
      <c r="AJ31" s="119"/>
      <c r="AK31" s="120"/>
      <c r="AL31" s="119"/>
      <c r="AM31" s="119"/>
      <c r="AN31" s="119"/>
      <c r="AO31" s="120"/>
      <c r="AP31" s="119"/>
      <c r="AQ31" s="119"/>
      <c r="AR31" s="119"/>
      <c r="AS31" s="120"/>
      <c r="AT31" s="119"/>
      <c r="AU31" s="119"/>
      <c r="AV31" s="119"/>
      <c r="AW31" s="120"/>
      <c r="AX31" s="224">
        <v>0</v>
      </c>
      <c r="AY31" s="121">
        <v>0</v>
      </c>
      <c r="AZ31" s="226"/>
      <c r="BA31" s="226"/>
      <c r="BB31" s="226"/>
      <c r="BC31" s="226"/>
      <c r="BD31" s="226"/>
      <c r="BE31" s="226"/>
      <c r="BF31" s="226"/>
      <c r="BG31" s="226"/>
      <c r="BH31" s="226"/>
      <c r="BI31" s="226"/>
      <c r="BJ31" s="226"/>
      <c r="BK31" s="226"/>
    </row>
    <row r="32" spans="1:63" ht="15" x14ac:dyDescent="0.25">
      <c r="A32" s="122" t="s">
        <v>499</v>
      </c>
      <c r="B32" s="123">
        <f>SUM(B11:B31)</f>
        <v>0</v>
      </c>
      <c r="C32" s="123">
        <f t="shared" ref="C32:AE32" si="0">SUM(C11:C31)</f>
        <v>0</v>
      </c>
      <c r="D32" s="123">
        <f t="shared" si="0"/>
        <v>0</v>
      </c>
      <c r="E32" s="124">
        <f>SUM(E11:E31)</f>
        <v>0</v>
      </c>
      <c r="F32" s="123">
        <f t="shared" si="0"/>
        <v>0</v>
      </c>
      <c r="G32" s="123">
        <f t="shared" si="0"/>
        <v>0</v>
      </c>
      <c r="H32" s="123">
        <f t="shared" si="0"/>
        <v>0</v>
      </c>
      <c r="I32" s="124">
        <f>SUM(I11:I31)</f>
        <v>0</v>
      </c>
      <c r="J32" s="123">
        <f t="shared" si="0"/>
        <v>20</v>
      </c>
      <c r="K32" s="123">
        <f t="shared" si="0"/>
        <v>20</v>
      </c>
      <c r="L32" s="123">
        <f t="shared" si="0"/>
        <v>20</v>
      </c>
      <c r="M32" s="124">
        <f>SUM(M11:M31)</f>
        <v>573060000</v>
      </c>
      <c r="N32" s="123">
        <f t="shared" si="0"/>
        <v>20</v>
      </c>
      <c r="O32" s="123">
        <f t="shared" si="0"/>
        <v>20</v>
      </c>
      <c r="P32" s="123">
        <f t="shared" si="0"/>
        <v>20</v>
      </c>
      <c r="Q32" s="124">
        <f>SUM(Q11:Q31)</f>
        <v>0</v>
      </c>
      <c r="R32" s="123">
        <f t="shared" si="0"/>
        <v>20</v>
      </c>
      <c r="S32" s="121">
        <f t="shared" si="0"/>
        <v>573060000</v>
      </c>
      <c r="T32" s="123">
        <f t="shared" si="0"/>
        <v>0</v>
      </c>
      <c r="U32" s="123">
        <f t="shared" si="0"/>
        <v>0</v>
      </c>
      <c r="V32" s="123">
        <f t="shared" si="0"/>
        <v>0</v>
      </c>
      <c r="W32" s="123">
        <f t="shared" si="0"/>
        <v>0</v>
      </c>
      <c r="X32" s="123">
        <f t="shared" si="0"/>
        <v>0</v>
      </c>
      <c r="Y32" s="123">
        <f t="shared" si="0"/>
        <v>0</v>
      </c>
      <c r="Z32" s="123">
        <f t="shared" si="0"/>
        <v>0</v>
      </c>
      <c r="AA32" s="123">
        <f t="shared" si="0"/>
        <v>0</v>
      </c>
      <c r="AB32" s="123">
        <f t="shared" si="0"/>
        <v>0</v>
      </c>
      <c r="AC32" s="123">
        <f t="shared" si="0"/>
        <v>0</v>
      </c>
      <c r="AD32" s="123">
        <f t="shared" si="0"/>
        <v>0</v>
      </c>
      <c r="AE32" s="123">
        <f t="shared" si="0"/>
        <v>0</v>
      </c>
      <c r="AG32" s="122" t="s">
        <v>499</v>
      </c>
      <c r="AH32" s="123">
        <f t="shared" ref="AH32:AW32" si="1">SUM(AH11:AH31)</f>
        <v>0</v>
      </c>
      <c r="AI32" s="123">
        <f t="shared" si="1"/>
        <v>0</v>
      </c>
      <c r="AJ32" s="123">
        <f t="shared" si="1"/>
        <v>0</v>
      </c>
      <c r="AK32" s="124">
        <f t="shared" si="1"/>
        <v>0</v>
      </c>
      <c r="AL32" s="123">
        <f t="shared" si="1"/>
        <v>0</v>
      </c>
      <c r="AM32" s="123">
        <f t="shared" si="1"/>
        <v>0</v>
      </c>
      <c r="AN32" s="123">
        <f t="shared" si="1"/>
        <v>0</v>
      </c>
      <c r="AO32" s="124">
        <f t="shared" si="1"/>
        <v>0</v>
      </c>
      <c r="AP32" s="123">
        <f t="shared" si="1"/>
        <v>0</v>
      </c>
      <c r="AQ32" s="123">
        <f t="shared" si="1"/>
        <v>0</v>
      </c>
      <c r="AR32" s="123">
        <f t="shared" si="1"/>
        <v>0</v>
      </c>
      <c r="AS32" s="124">
        <f t="shared" si="1"/>
        <v>0</v>
      </c>
      <c r="AT32" s="123">
        <f t="shared" si="1"/>
        <v>0</v>
      </c>
      <c r="AU32" s="123">
        <f t="shared" si="1"/>
        <v>0</v>
      </c>
      <c r="AV32" s="123">
        <f t="shared" si="1"/>
        <v>0</v>
      </c>
      <c r="AW32" s="124">
        <f t="shared" si="1"/>
        <v>0</v>
      </c>
      <c r="AX32" s="125">
        <f t="shared" ref="AX32:BK32" si="2">SUM(AX11:AX31)</f>
        <v>0</v>
      </c>
      <c r="AY32" s="126">
        <f t="shared" si="2"/>
        <v>0</v>
      </c>
      <c r="AZ32" s="123">
        <f t="shared" si="2"/>
        <v>0</v>
      </c>
      <c r="BA32" s="123">
        <f t="shared" si="2"/>
        <v>0</v>
      </c>
      <c r="BB32" s="123">
        <f t="shared" si="2"/>
        <v>0</v>
      </c>
      <c r="BC32" s="123">
        <f t="shared" si="2"/>
        <v>0</v>
      </c>
      <c r="BD32" s="123">
        <f t="shared" si="2"/>
        <v>0</v>
      </c>
      <c r="BE32" s="123">
        <f t="shared" si="2"/>
        <v>0</v>
      </c>
      <c r="BF32" s="123">
        <f t="shared" si="2"/>
        <v>0</v>
      </c>
      <c r="BG32" s="123">
        <f t="shared" si="2"/>
        <v>0</v>
      </c>
      <c r="BH32" s="123">
        <f t="shared" si="2"/>
        <v>0</v>
      </c>
      <c r="BI32" s="123">
        <f t="shared" si="2"/>
        <v>0</v>
      </c>
      <c r="BJ32" s="123">
        <f t="shared" si="2"/>
        <v>0</v>
      </c>
      <c r="BK32" s="123">
        <f t="shared" si="2"/>
        <v>0</v>
      </c>
    </row>
  </sheetData>
  <mergeCells count="28">
    <mergeCell ref="BI1:BK1"/>
    <mergeCell ref="BI2:BK2"/>
    <mergeCell ref="BI3:BK3"/>
    <mergeCell ref="A1:BH1"/>
    <mergeCell ref="A2:BH2"/>
    <mergeCell ref="A3:BH3"/>
    <mergeCell ref="B6:BK6"/>
    <mergeCell ref="R9:S9"/>
    <mergeCell ref="AV9:AW9"/>
    <mergeCell ref="BI4:BK4"/>
    <mergeCell ref="A4:BH4"/>
    <mergeCell ref="BF9:BK9"/>
    <mergeCell ref="AZ9:BE9"/>
    <mergeCell ref="AX9:AY9"/>
    <mergeCell ref="AG5:BK5"/>
    <mergeCell ref="A5:AE5"/>
    <mergeCell ref="AJ9:AK9"/>
    <mergeCell ref="AN9:AO9"/>
    <mergeCell ref="Z9:AE9"/>
    <mergeCell ref="AG9:AG10"/>
    <mergeCell ref="L9:M9"/>
    <mergeCell ref="P9:Q9"/>
    <mergeCell ref="B7:BK7"/>
    <mergeCell ref="T9:Y9"/>
    <mergeCell ref="AR9:AS9"/>
    <mergeCell ref="A9:A10"/>
    <mergeCell ref="D9:E9"/>
    <mergeCell ref="H9:I9"/>
  </mergeCells>
  <pageMargins left="0.7" right="0.7" top="0.75" bottom="0.75" header="0.3" footer="0.3"/>
  <pageSetup scale="18" orientation="landscape"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7" tint="0.39997558519241921"/>
  </sheetPr>
  <dimension ref="A1:E34"/>
  <sheetViews>
    <sheetView topLeftCell="A4" zoomScaleNormal="100" workbookViewId="0">
      <selection activeCell="C9" sqref="C9:E9"/>
    </sheetView>
  </sheetViews>
  <sheetFormatPr baseColWidth="10" defaultColWidth="11.42578125" defaultRowHeight="14.25" x14ac:dyDescent="0.2"/>
  <cols>
    <col min="1" max="1" width="21" style="67" customWidth="1"/>
    <col min="2" max="2" width="32" style="67" customWidth="1"/>
    <col min="3" max="4" width="20.5703125" style="67" customWidth="1"/>
    <col min="5" max="5" width="24.42578125" style="67" customWidth="1"/>
    <col min="6" max="16384" width="11.42578125" style="67"/>
  </cols>
  <sheetData>
    <row r="1" spans="1:5" s="15" customFormat="1" ht="16.5" customHeight="1" x14ac:dyDescent="0.25">
      <c r="A1" s="616"/>
      <c r="B1" s="619" t="s">
        <v>121</v>
      </c>
      <c r="C1" s="619"/>
      <c r="D1" s="619"/>
      <c r="E1" s="127" t="s">
        <v>122</v>
      </c>
    </row>
    <row r="2" spans="1:5" s="15" customFormat="1" ht="20.25" customHeight="1" x14ac:dyDescent="0.25">
      <c r="A2" s="617"/>
      <c r="B2" s="620" t="s">
        <v>123</v>
      </c>
      <c r="C2" s="620"/>
      <c r="D2" s="620"/>
      <c r="E2" s="128" t="s">
        <v>124</v>
      </c>
    </row>
    <row r="3" spans="1:5" s="15" customFormat="1" ht="30" customHeight="1" x14ac:dyDescent="0.25">
      <c r="A3" s="617"/>
      <c r="B3" s="621" t="s">
        <v>125</v>
      </c>
      <c r="C3" s="621"/>
      <c r="D3" s="621"/>
      <c r="E3" s="128" t="s">
        <v>126</v>
      </c>
    </row>
    <row r="4" spans="1:5" s="15" customFormat="1" ht="16.5" customHeight="1" thickBot="1" x14ac:dyDescent="0.3">
      <c r="A4" s="618"/>
      <c r="B4" s="311"/>
      <c r="C4" s="311"/>
      <c r="D4" s="311"/>
      <c r="E4" s="129" t="s">
        <v>500</v>
      </c>
    </row>
    <row r="5" spans="1:5" s="15" customFormat="1" ht="9" customHeight="1" thickBot="1" x14ac:dyDescent="0.25">
      <c r="A5" s="67"/>
      <c r="B5" s="67"/>
      <c r="C5" s="67"/>
      <c r="D5" s="67"/>
      <c r="E5" s="67"/>
    </row>
    <row r="6" spans="1:5" ht="14.25" customHeight="1" x14ac:dyDescent="0.2">
      <c r="A6" s="636" t="s">
        <v>501</v>
      </c>
      <c r="B6" s="380"/>
      <c r="C6" s="380"/>
      <c r="D6" s="380"/>
      <c r="E6" s="637"/>
    </row>
    <row r="7" spans="1:5" ht="35.25" customHeight="1" thickBot="1" x14ac:dyDescent="0.25">
      <c r="A7" s="130" t="s">
        <v>502</v>
      </c>
      <c r="B7" s="131" t="s">
        <v>503</v>
      </c>
      <c r="C7" s="622" t="s">
        <v>504</v>
      </c>
      <c r="D7" s="622"/>
      <c r="E7" s="623"/>
    </row>
    <row r="8" spans="1:5" ht="71.25" x14ac:dyDescent="0.2">
      <c r="A8" s="270">
        <v>45569</v>
      </c>
      <c r="B8" s="95" t="s">
        <v>776</v>
      </c>
      <c r="C8" s="627" t="s">
        <v>777</v>
      </c>
      <c r="D8" s="628"/>
      <c r="E8" s="629"/>
    </row>
    <row r="9" spans="1:5" ht="114" x14ac:dyDescent="0.2">
      <c r="A9" s="270">
        <v>45628</v>
      </c>
      <c r="B9" s="95" t="s">
        <v>778</v>
      </c>
      <c r="C9" s="630" t="s">
        <v>779</v>
      </c>
      <c r="D9" s="631"/>
      <c r="E9" s="632"/>
    </row>
    <row r="10" spans="1:5" x14ac:dyDescent="0.2">
      <c r="A10" s="132"/>
      <c r="B10" s="133"/>
      <c r="C10" s="624"/>
      <c r="D10" s="625"/>
      <c r="E10" s="626"/>
    </row>
    <row r="11" spans="1:5" x14ac:dyDescent="0.2">
      <c r="A11" s="132"/>
      <c r="B11" s="133"/>
      <c r="C11" s="624"/>
      <c r="D11" s="625"/>
      <c r="E11" s="626"/>
    </row>
    <row r="12" spans="1:5" x14ac:dyDescent="0.2">
      <c r="A12" s="132"/>
      <c r="B12" s="133"/>
      <c r="C12" s="624"/>
      <c r="D12" s="625"/>
      <c r="E12" s="626"/>
    </row>
    <row r="13" spans="1:5" x14ac:dyDescent="0.2">
      <c r="A13" s="132"/>
      <c r="B13" s="133"/>
      <c r="C13" s="624"/>
      <c r="D13" s="625"/>
      <c r="E13" s="626"/>
    </row>
    <row r="14" spans="1:5" x14ac:dyDescent="0.2">
      <c r="A14" s="132"/>
      <c r="B14" s="133"/>
      <c r="C14" s="624"/>
      <c r="D14" s="625"/>
      <c r="E14" s="626"/>
    </row>
    <row r="15" spans="1:5" x14ac:dyDescent="0.2">
      <c r="A15" s="132"/>
      <c r="B15" s="133"/>
      <c r="C15" s="624"/>
      <c r="D15" s="625"/>
      <c r="E15" s="626"/>
    </row>
    <row r="16" spans="1:5" x14ac:dyDescent="0.2">
      <c r="A16" s="132"/>
      <c r="B16" s="133"/>
      <c r="C16" s="624"/>
      <c r="D16" s="625"/>
      <c r="E16" s="626"/>
    </row>
    <row r="17" spans="1:5" x14ac:dyDescent="0.2">
      <c r="A17" s="132"/>
      <c r="B17" s="133"/>
      <c r="C17" s="624"/>
      <c r="D17" s="625"/>
      <c r="E17" s="626"/>
    </row>
    <row r="18" spans="1:5" x14ac:dyDescent="0.2">
      <c r="A18" s="132"/>
      <c r="B18" s="133"/>
      <c r="C18" s="624"/>
      <c r="D18" s="625"/>
      <c r="E18" s="626"/>
    </row>
    <row r="19" spans="1:5" x14ac:dyDescent="0.2">
      <c r="A19" s="132"/>
      <c r="B19" s="133"/>
      <c r="C19" s="624"/>
      <c r="D19" s="625"/>
      <c r="E19" s="626"/>
    </row>
    <row r="20" spans="1:5" x14ac:dyDescent="0.2">
      <c r="A20" s="132"/>
      <c r="B20" s="133"/>
      <c r="C20" s="624"/>
      <c r="D20" s="625"/>
      <c r="E20" s="626"/>
    </row>
    <row r="21" spans="1:5" x14ac:dyDescent="0.2">
      <c r="A21" s="132"/>
      <c r="B21" s="133"/>
      <c r="C21" s="624"/>
      <c r="D21" s="625"/>
      <c r="E21" s="626"/>
    </row>
    <row r="22" spans="1:5" x14ac:dyDescent="0.2">
      <c r="A22" s="132"/>
      <c r="B22" s="133"/>
      <c r="C22" s="624"/>
      <c r="D22" s="625"/>
      <c r="E22" s="626"/>
    </row>
    <row r="23" spans="1:5" x14ac:dyDescent="0.2">
      <c r="A23" s="132"/>
      <c r="B23" s="133"/>
      <c r="C23" s="624"/>
      <c r="D23" s="625"/>
      <c r="E23" s="626"/>
    </row>
    <row r="24" spans="1:5" x14ac:dyDescent="0.2">
      <c r="A24" s="132"/>
      <c r="B24" s="133"/>
      <c r="C24" s="624"/>
      <c r="D24" s="625"/>
      <c r="E24" s="626"/>
    </row>
    <row r="25" spans="1:5" x14ac:dyDescent="0.2">
      <c r="A25" s="132"/>
      <c r="B25" s="133"/>
      <c r="C25" s="624"/>
      <c r="D25" s="625"/>
      <c r="E25" s="626"/>
    </row>
    <row r="26" spans="1:5" x14ac:dyDescent="0.2">
      <c r="A26" s="132"/>
      <c r="B26" s="133"/>
      <c r="C26" s="624"/>
      <c r="D26" s="625"/>
      <c r="E26" s="626"/>
    </row>
    <row r="27" spans="1:5" x14ac:dyDescent="0.2">
      <c r="A27" s="132"/>
      <c r="B27" s="133"/>
      <c r="C27" s="624"/>
      <c r="D27" s="625"/>
      <c r="E27" s="626"/>
    </row>
    <row r="28" spans="1:5" x14ac:dyDescent="0.2">
      <c r="A28" s="132"/>
      <c r="B28" s="133"/>
      <c r="C28" s="624"/>
      <c r="D28" s="625"/>
      <c r="E28" s="626"/>
    </row>
    <row r="29" spans="1:5" x14ac:dyDescent="0.2">
      <c r="A29" s="132"/>
      <c r="B29" s="133"/>
      <c r="C29" s="624"/>
      <c r="D29" s="625"/>
      <c r="E29" s="626"/>
    </row>
    <row r="30" spans="1:5" x14ac:dyDescent="0.2">
      <c r="A30" s="132"/>
      <c r="B30" s="133"/>
      <c r="C30" s="624"/>
      <c r="D30" s="625"/>
      <c r="E30" s="626"/>
    </row>
    <row r="31" spans="1:5" x14ac:dyDescent="0.2">
      <c r="A31" s="132"/>
      <c r="B31" s="133"/>
      <c r="C31" s="624"/>
      <c r="D31" s="625"/>
      <c r="E31" s="626"/>
    </row>
    <row r="32" spans="1:5" x14ac:dyDescent="0.2">
      <c r="A32" s="132"/>
      <c r="B32" s="133"/>
      <c r="C32" s="624"/>
      <c r="D32" s="625"/>
      <c r="E32" s="626"/>
    </row>
    <row r="33" spans="1:5" x14ac:dyDescent="0.2">
      <c r="A33" s="132"/>
      <c r="B33" s="133"/>
      <c r="C33" s="624"/>
      <c r="D33" s="625"/>
      <c r="E33" s="626"/>
    </row>
    <row r="34" spans="1:5" ht="15" thickBot="1" x14ac:dyDescent="0.25">
      <c r="A34" s="134"/>
      <c r="B34" s="135"/>
      <c r="C34" s="633"/>
      <c r="D34" s="634"/>
      <c r="E34" s="635"/>
    </row>
  </sheetData>
  <mergeCells count="33">
    <mergeCell ref="C34:E34"/>
    <mergeCell ref="A6:E6"/>
    <mergeCell ref="C24:E24"/>
    <mergeCell ref="C25:E25"/>
    <mergeCell ref="C26:E26"/>
    <mergeCell ref="C27:E27"/>
    <mergeCell ref="C22:E22"/>
    <mergeCell ref="C23:E23"/>
    <mergeCell ref="C30:E30"/>
    <mergeCell ref="C31:E31"/>
    <mergeCell ref="C32:E32"/>
    <mergeCell ref="C33:E33"/>
    <mergeCell ref="C14:E14"/>
    <mergeCell ref="C15:E15"/>
    <mergeCell ref="C16:E16"/>
    <mergeCell ref="C17:E17"/>
    <mergeCell ref="C28:E28"/>
    <mergeCell ref="C29:E29"/>
    <mergeCell ref="C18:E18"/>
    <mergeCell ref="C19:E19"/>
    <mergeCell ref="C8:E8"/>
    <mergeCell ref="C20:E20"/>
    <mergeCell ref="C21:E21"/>
    <mergeCell ref="C9:E9"/>
    <mergeCell ref="C10:E10"/>
    <mergeCell ref="C11:E11"/>
    <mergeCell ref="C12:E12"/>
    <mergeCell ref="C13:E13"/>
    <mergeCell ref="A1:A4"/>
    <mergeCell ref="B1:D1"/>
    <mergeCell ref="B2:D2"/>
    <mergeCell ref="B3:D4"/>
    <mergeCell ref="C7:E7"/>
  </mergeCells>
  <pageMargins left="0.7" right="0.7" top="0.75" bottom="0.75" header="0.3" footer="0.3"/>
  <pageSetup paperSize="9" orientation="portrait"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F09A-13C1-4DC6-A2B2-7C8E4BB38F48}">
  <sheetPr codeName="Hoja6"/>
  <dimension ref="A1:J48"/>
  <sheetViews>
    <sheetView workbookViewId="0">
      <selection activeCell="B12" sqref="B12"/>
    </sheetView>
  </sheetViews>
  <sheetFormatPr baseColWidth="10" defaultColWidth="11.42578125" defaultRowHeight="15" x14ac:dyDescent="0.25"/>
  <cols>
    <col min="1" max="1" width="15.85546875" customWidth="1"/>
    <col min="2" max="2" width="70.5703125" customWidth="1"/>
    <col min="3" max="3" width="45.85546875" customWidth="1"/>
    <col min="4" max="4" width="77.85546875" customWidth="1"/>
    <col min="5" max="5" width="15.5703125" customWidth="1"/>
    <col min="6" max="6" width="53.5703125" customWidth="1"/>
    <col min="7" max="7" width="32.85546875" style="7" customWidth="1"/>
    <col min="8" max="8" width="19" style="2" customWidth="1"/>
    <col min="9" max="9" width="29.42578125" style="2" customWidth="1"/>
    <col min="10" max="10" width="36.42578125" style="2" customWidth="1"/>
  </cols>
  <sheetData>
    <row r="1" spans="1:10" ht="25.5" x14ac:dyDescent="0.25">
      <c r="A1" s="9" t="s">
        <v>505</v>
      </c>
      <c r="B1" s="9" t="s">
        <v>14</v>
      </c>
      <c r="C1" s="9" t="s">
        <v>506</v>
      </c>
      <c r="D1" s="9" t="s">
        <v>507</v>
      </c>
      <c r="E1" s="9" t="s">
        <v>508</v>
      </c>
      <c r="F1" s="10" t="s">
        <v>509</v>
      </c>
      <c r="G1" s="10" t="s">
        <v>86</v>
      </c>
      <c r="H1" s="10" t="s">
        <v>510</v>
      </c>
      <c r="I1" s="10" t="s">
        <v>510</v>
      </c>
      <c r="J1" s="10" t="s">
        <v>462</v>
      </c>
    </row>
    <row r="2" spans="1:10" x14ac:dyDescent="0.25">
      <c r="A2" s="11"/>
      <c r="B2" s="11"/>
      <c r="C2" s="11"/>
      <c r="D2" s="11"/>
      <c r="E2" s="11"/>
      <c r="F2" s="12"/>
      <c r="G2" s="3" t="s">
        <v>511</v>
      </c>
      <c r="H2" s="8" t="s">
        <v>512</v>
      </c>
      <c r="I2" s="8" t="s">
        <v>513</v>
      </c>
      <c r="J2" s="8" t="s">
        <v>514</v>
      </c>
    </row>
    <row r="3" spans="1:10" x14ac:dyDescent="0.25">
      <c r="A3" s="8" t="s">
        <v>134</v>
      </c>
      <c r="B3" s="14" t="s">
        <v>135</v>
      </c>
      <c r="C3" s="13" t="s">
        <v>515</v>
      </c>
      <c r="D3" s="8" t="s">
        <v>516</v>
      </c>
      <c r="E3" s="8" t="s">
        <v>517</v>
      </c>
      <c r="F3" s="8" t="s">
        <v>518</v>
      </c>
      <c r="G3" s="8" t="s">
        <v>519</v>
      </c>
      <c r="H3" s="8" t="s">
        <v>520</v>
      </c>
      <c r="I3" s="8" t="s">
        <v>521</v>
      </c>
      <c r="J3" s="8" t="s">
        <v>471</v>
      </c>
    </row>
    <row r="4" spans="1:10" x14ac:dyDescent="0.25">
      <c r="A4" s="8" t="s">
        <v>522</v>
      </c>
      <c r="B4" s="14" t="s">
        <v>523</v>
      </c>
      <c r="C4" s="13" t="s">
        <v>524</v>
      </c>
      <c r="D4" s="8" t="s">
        <v>525</v>
      </c>
      <c r="E4" s="8" t="s">
        <v>526</v>
      </c>
      <c r="F4" s="8" t="s">
        <v>527</v>
      </c>
      <c r="G4" s="8" t="s">
        <v>528</v>
      </c>
      <c r="H4" s="8" t="s">
        <v>243</v>
      </c>
      <c r="I4" s="8" t="s">
        <v>529</v>
      </c>
      <c r="J4" s="8" t="s">
        <v>466</v>
      </c>
    </row>
    <row r="5" spans="1:10" x14ac:dyDescent="0.25">
      <c r="A5" s="8" t="s">
        <v>530</v>
      </c>
      <c r="B5" s="14" t="s">
        <v>531</v>
      </c>
      <c r="C5" s="13" t="s">
        <v>136</v>
      </c>
      <c r="D5" s="8" t="s">
        <v>532</v>
      </c>
      <c r="E5" s="8" t="s">
        <v>533</v>
      </c>
      <c r="F5" s="8" t="s">
        <v>534</v>
      </c>
      <c r="G5" s="8" t="s">
        <v>535</v>
      </c>
      <c r="H5" s="8" t="s">
        <v>536</v>
      </c>
      <c r="I5" s="8" t="s">
        <v>537</v>
      </c>
      <c r="J5" s="8" t="s">
        <v>467</v>
      </c>
    </row>
    <row r="6" spans="1:10" x14ac:dyDescent="0.25">
      <c r="A6" s="8" t="s">
        <v>538</v>
      </c>
      <c r="B6" s="14" t="s">
        <v>539</v>
      </c>
      <c r="C6" s="13" t="s">
        <v>191</v>
      </c>
      <c r="D6" s="8" t="s">
        <v>540</v>
      </c>
      <c r="E6" s="8" t="s">
        <v>541</v>
      </c>
      <c r="F6" s="8" t="s">
        <v>542</v>
      </c>
      <c r="G6" s="8" t="s">
        <v>543</v>
      </c>
      <c r="H6" s="8"/>
      <c r="I6" s="8" t="s">
        <v>544</v>
      </c>
      <c r="J6" s="8" t="s">
        <v>468</v>
      </c>
    </row>
    <row r="7" spans="1:10" x14ac:dyDescent="0.25">
      <c r="A7" s="8"/>
      <c r="B7" s="14" t="s">
        <v>545</v>
      </c>
      <c r="C7" s="13" t="s">
        <v>214</v>
      </c>
      <c r="D7" s="8" t="s">
        <v>546</v>
      </c>
      <c r="E7" s="8" t="s">
        <v>547</v>
      </c>
      <c r="F7" s="8" t="s">
        <v>548</v>
      </c>
      <c r="G7" s="8" t="s">
        <v>549</v>
      </c>
      <c r="H7" s="8"/>
      <c r="I7" s="8" t="s">
        <v>477</v>
      </c>
      <c r="J7" s="8" t="s">
        <v>469</v>
      </c>
    </row>
    <row r="8" spans="1:10" x14ac:dyDescent="0.25">
      <c r="A8" s="8"/>
      <c r="B8" s="14" t="s">
        <v>550</v>
      </c>
      <c r="C8" s="13" t="s">
        <v>551</v>
      </c>
      <c r="D8" s="8" t="s">
        <v>552</v>
      </c>
      <c r="E8" s="8" t="s">
        <v>553</v>
      </c>
      <c r="F8" s="8" t="s">
        <v>554</v>
      </c>
      <c r="G8" s="8" t="s">
        <v>555</v>
      </c>
      <c r="H8" s="8"/>
      <c r="I8" s="8"/>
      <c r="J8" s="8"/>
    </row>
    <row r="9" spans="1:10" x14ac:dyDescent="0.25">
      <c r="C9" s="13" t="s">
        <v>556</v>
      </c>
      <c r="D9" s="8" t="s">
        <v>557</v>
      </c>
      <c r="E9" s="8"/>
      <c r="F9" s="8"/>
      <c r="G9" s="8" t="s">
        <v>558</v>
      </c>
    </row>
    <row r="10" spans="1:10" x14ac:dyDescent="0.25">
      <c r="C10" s="13" t="s">
        <v>559</v>
      </c>
      <c r="D10" s="8" t="s">
        <v>133</v>
      </c>
      <c r="E10" s="8"/>
      <c r="F10" s="8"/>
      <c r="G10" s="8" t="s">
        <v>560</v>
      </c>
    </row>
    <row r="11" spans="1:10" x14ac:dyDescent="0.25">
      <c r="C11" s="13" t="s">
        <v>561</v>
      </c>
      <c r="D11" s="8" t="s">
        <v>562</v>
      </c>
      <c r="E11" s="8"/>
      <c r="F11" s="8"/>
      <c r="G11" s="8" t="s">
        <v>563</v>
      </c>
    </row>
    <row r="12" spans="1:10" x14ac:dyDescent="0.25">
      <c r="C12" s="13" t="s">
        <v>564</v>
      </c>
      <c r="D12" s="8" t="s">
        <v>565</v>
      </c>
      <c r="E12" s="8"/>
      <c r="F12" s="8"/>
      <c r="G12" s="8" t="s">
        <v>566</v>
      </c>
    </row>
    <row r="13" spans="1:10" x14ac:dyDescent="0.25">
      <c r="C13" s="13" t="s">
        <v>567</v>
      </c>
      <c r="D13" s="8" t="s">
        <v>568</v>
      </c>
      <c r="E13" s="8"/>
      <c r="F13" s="8"/>
      <c r="G13" s="8" t="s">
        <v>569</v>
      </c>
    </row>
    <row r="14" spans="1:10" x14ac:dyDescent="0.25">
      <c r="B14" s="1"/>
      <c r="C14" s="13" t="s">
        <v>570</v>
      </c>
      <c r="D14" s="8" t="s">
        <v>571</v>
      </c>
      <c r="E14" s="8"/>
      <c r="F14" s="8"/>
      <c r="G14" s="8" t="s">
        <v>572</v>
      </c>
    </row>
    <row r="15" spans="1:10" x14ac:dyDescent="0.25">
      <c r="B15" s="1"/>
      <c r="C15" s="13" t="s">
        <v>573</v>
      </c>
      <c r="D15" s="8" t="s">
        <v>574</v>
      </c>
      <c r="E15" s="8"/>
      <c r="F15" s="8"/>
      <c r="G15" s="8" t="s">
        <v>575</v>
      </c>
    </row>
    <row r="16" spans="1:10" x14ac:dyDescent="0.25">
      <c r="C16" s="13" t="s">
        <v>576</v>
      </c>
      <c r="D16" s="8"/>
      <c r="E16" s="1"/>
      <c r="G16" s="5"/>
    </row>
    <row r="17" spans="2:7" x14ac:dyDescent="0.25">
      <c r="C17" s="13" t="s">
        <v>577</v>
      </c>
      <c r="D17" s="8"/>
      <c r="E17" s="1"/>
      <c r="G17" s="5"/>
    </row>
    <row r="18" spans="2:7" x14ac:dyDescent="0.25">
      <c r="C18" s="13" t="s">
        <v>578</v>
      </c>
      <c r="D18" s="8"/>
      <c r="E18" s="1"/>
      <c r="G18" s="5"/>
    </row>
    <row r="19" spans="2:7" x14ac:dyDescent="0.25">
      <c r="C19" s="13" t="s">
        <v>579</v>
      </c>
      <c r="D19" s="8"/>
      <c r="E19" s="1"/>
      <c r="G19" s="5"/>
    </row>
    <row r="20" spans="2:7" x14ac:dyDescent="0.25">
      <c r="B20" s="1"/>
      <c r="C20" s="13" t="s">
        <v>580</v>
      </c>
      <c r="D20" s="8"/>
      <c r="E20" s="1"/>
      <c r="G20" s="5"/>
    </row>
    <row r="21" spans="2:7" x14ac:dyDescent="0.25">
      <c r="E21" s="1"/>
      <c r="G21" s="5"/>
    </row>
    <row r="22" spans="2:7" x14ac:dyDescent="0.25">
      <c r="E22" s="1"/>
      <c r="G22" s="5"/>
    </row>
    <row r="23" spans="2:7" x14ac:dyDescent="0.25">
      <c r="G23" s="5"/>
    </row>
    <row r="24" spans="2:7" x14ac:dyDescent="0.25">
      <c r="G24" s="6" t="s">
        <v>581</v>
      </c>
    </row>
    <row r="25" spans="2:7" x14ac:dyDescent="0.25">
      <c r="G25" s="4" t="s">
        <v>582</v>
      </c>
    </row>
    <row r="26" spans="2:7" x14ac:dyDescent="0.25">
      <c r="G26" s="4" t="s">
        <v>583</v>
      </c>
    </row>
    <row r="27" spans="2:7" x14ac:dyDescent="0.25">
      <c r="G27" s="4" t="s">
        <v>584</v>
      </c>
    </row>
    <row r="28" spans="2:7" x14ac:dyDescent="0.25">
      <c r="G28" s="4" t="s">
        <v>585</v>
      </c>
    </row>
    <row r="29" spans="2:7" x14ac:dyDescent="0.25">
      <c r="G29" s="4" t="s">
        <v>586</v>
      </c>
    </row>
    <row r="30" spans="2:7" x14ac:dyDescent="0.25">
      <c r="G30" s="4" t="s">
        <v>587</v>
      </c>
    </row>
    <row r="31" spans="2:7" x14ac:dyDescent="0.25">
      <c r="G31" s="4" t="s">
        <v>588</v>
      </c>
    </row>
    <row r="32" spans="2:7" x14ac:dyDescent="0.25">
      <c r="G32" s="4" t="s">
        <v>589</v>
      </c>
    </row>
    <row r="33" spans="7:7" x14ac:dyDescent="0.25">
      <c r="G33" s="4" t="s">
        <v>590</v>
      </c>
    </row>
    <row r="34" spans="7:7" x14ac:dyDescent="0.25">
      <c r="G34" s="4" t="s">
        <v>591</v>
      </c>
    </row>
    <row r="35" spans="7:7" x14ac:dyDescent="0.25">
      <c r="G35" s="4" t="s">
        <v>592</v>
      </c>
    </row>
    <row r="36" spans="7:7" x14ac:dyDescent="0.25">
      <c r="G36" s="4" t="s">
        <v>593</v>
      </c>
    </row>
    <row r="37" spans="7:7" x14ac:dyDescent="0.25">
      <c r="G37" s="4" t="s">
        <v>594</v>
      </c>
    </row>
    <row r="38" spans="7:7" x14ac:dyDescent="0.25">
      <c r="G38" s="4" t="s">
        <v>595</v>
      </c>
    </row>
    <row r="39" spans="7:7" x14ac:dyDescent="0.25">
      <c r="G39" s="4" t="s">
        <v>596</v>
      </c>
    </row>
    <row r="40" spans="7:7" x14ac:dyDescent="0.25">
      <c r="G40" s="4" t="s">
        <v>597</v>
      </c>
    </row>
    <row r="41" spans="7:7" x14ac:dyDescent="0.25">
      <c r="G41" s="4" t="s">
        <v>598</v>
      </c>
    </row>
    <row r="42" spans="7:7" x14ac:dyDescent="0.25">
      <c r="G42" s="4" t="s">
        <v>599</v>
      </c>
    </row>
    <row r="43" spans="7:7" x14ac:dyDescent="0.25">
      <c r="G43" s="4" t="s">
        <v>600</v>
      </c>
    </row>
    <row r="44" spans="7:7" x14ac:dyDescent="0.25">
      <c r="G44" s="4" t="s">
        <v>601</v>
      </c>
    </row>
    <row r="45" spans="7:7" x14ac:dyDescent="0.25">
      <c r="G45" s="4" t="s">
        <v>602</v>
      </c>
    </row>
    <row r="46" spans="7:7" x14ac:dyDescent="0.25">
      <c r="G46" s="4" t="s">
        <v>603</v>
      </c>
    </row>
    <row r="47" spans="7:7" x14ac:dyDescent="0.25">
      <c r="G47" s="4" t="s">
        <v>604</v>
      </c>
    </row>
    <row r="48" spans="7:7" x14ac:dyDescent="0.25">
      <c r="G48" s="4" t="s">
        <v>605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0"/>
    <pageSetUpPr fitToPage="1"/>
  </sheetPr>
  <dimension ref="A1:AO49"/>
  <sheetViews>
    <sheetView showGridLines="0" tabSelected="1" topLeftCell="N42" zoomScale="80" zoomScaleNormal="80" workbookViewId="0">
      <selection activeCell="Q43" sqref="Q43:X44"/>
    </sheetView>
  </sheetViews>
  <sheetFormatPr baseColWidth="10" defaultColWidth="10.85546875" defaultRowHeight="14.25" x14ac:dyDescent="0.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01"/>
      <c r="B1" s="304" t="s">
        <v>121</v>
      </c>
      <c r="C1" s="305"/>
      <c r="D1" s="305"/>
      <c r="E1" s="305"/>
      <c r="F1" s="305"/>
      <c r="G1" s="305"/>
      <c r="H1" s="305"/>
      <c r="I1" s="305"/>
      <c r="J1" s="305"/>
      <c r="K1" s="305"/>
      <c r="L1" s="305"/>
      <c r="M1" s="305"/>
      <c r="N1" s="305"/>
      <c r="O1" s="305"/>
      <c r="P1" s="305"/>
      <c r="Q1" s="305"/>
      <c r="R1" s="305"/>
      <c r="S1" s="305"/>
      <c r="T1" s="305"/>
      <c r="U1" s="305"/>
      <c r="V1" s="305"/>
      <c r="W1" s="305"/>
      <c r="X1" s="305"/>
      <c r="Y1" s="305"/>
      <c r="Z1" s="305"/>
      <c r="AA1" s="306"/>
      <c r="AB1" s="313" t="s">
        <v>122</v>
      </c>
      <c r="AC1" s="314"/>
      <c r="AD1" s="314"/>
      <c r="AE1" s="315"/>
    </row>
    <row r="2" spans="1:31" ht="30.75" customHeight="1" thickBot="1" x14ac:dyDescent="0.3">
      <c r="A2" s="302"/>
      <c r="B2" s="304" t="s">
        <v>123</v>
      </c>
      <c r="C2" s="305"/>
      <c r="D2" s="305"/>
      <c r="E2" s="305"/>
      <c r="F2" s="305"/>
      <c r="G2" s="305"/>
      <c r="H2" s="305"/>
      <c r="I2" s="305"/>
      <c r="J2" s="305"/>
      <c r="K2" s="305"/>
      <c r="L2" s="305"/>
      <c r="M2" s="305"/>
      <c r="N2" s="305"/>
      <c r="O2" s="305"/>
      <c r="P2" s="305"/>
      <c r="Q2" s="305"/>
      <c r="R2" s="305"/>
      <c r="S2" s="305"/>
      <c r="T2" s="305"/>
      <c r="U2" s="305"/>
      <c r="V2" s="305"/>
      <c r="W2" s="305"/>
      <c r="X2" s="305"/>
      <c r="Y2" s="305"/>
      <c r="Z2" s="305"/>
      <c r="AA2" s="306"/>
      <c r="AB2" s="313" t="s">
        <v>124</v>
      </c>
      <c r="AC2" s="314"/>
      <c r="AD2" s="314"/>
      <c r="AE2" s="315"/>
    </row>
    <row r="3" spans="1:31" ht="24" customHeight="1" thickBot="1" x14ac:dyDescent="0.3">
      <c r="A3" s="302"/>
      <c r="B3" s="307" t="s">
        <v>125</v>
      </c>
      <c r="C3" s="308"/>
      <c r="D3" s="308"/>
      <c r="E3" s="308"/>
      <c r="F3" s="308"/>
      <c r="G3" s="308"/>
      <c r="H3" s="308"/>
      <c r="I3" s="308"/>
      <c r="J3" s="308"/>
      <c r="K3" s="308"/>
      <c r="L3" s="308"/>
      <c r="M3" s="308"/>
      <c r="N3" s="308"/>
      <c r="O3" s="308"/>
      <c r="P3" s="308"/>
      <c r="Q3" s="308"/>
      <c r="R3" s="308"/>
      <c r="S3" s="308"/>
      <c r="T3" s="308"/>
      <c r="U3" s="308"/>
      <c r="V3" s="308"/>
      <c r="W3" s="308"/>
      <c r="X3" s="308"/>
      <c r="Y3" s="308"/>
      <c r="Z3" s="308"/>
      <c r="AA3" s="309"/>
      <c r="AB3" s="313" t="s">
        <v>126</v>
      </c>
      <c r="AC3" s="314"/>
      <c r="AD3" s="314"/>
      <c r="AE3" s="315"/>
    </row>
    <row r="4" spans="1:31" ht="21.75" customHeight="1" thickBot="1" x14ac:dyDescent="0.3">
      <c r="A4" s="303"/>
      <c r="B4" s="310"/>
      <c r="C4" s="311"/>
      <c r="D4" s="311"/>
      <c r="E4" s="311"/>
      <c r="F4" s="311"/>
      <c r="G4" s="311"/>
      <c r="H4" s="311"/>
      <c r="I4" s="311"/>
      <c r="J4" s="311"/>
      <c r="K4" s="311"/>
      <c r="L4" s="311"/>
      <c r="M4" s="311"/>
      <c r="N4" s="311"/>
      <c r="O4" s="311"/>
      <c r="P4" s="311"/>
      <c r="Q4" s="311"/>
      <c r="R4" s="311"/>
      <c r="S4" s="311"/>
      <c r="T4" s="311"/>
      <c r="U4" s="311"/>
      <c r="V4" s="311"/>
      <c r="W4" s="311"/>
      <c r="X4" s="311"/>
      <c r="Y4" s="311"/>
      <c r="Z4" s="311"/>
      <c r="AA4" s="312"/>
      <c r="AB4" s="316" t="s">
        <v>127</v>
      </c>
      <c r="AC4" s="317"/>
      <c r="AD4" s="317"/>
      <c r="AE4" s="318"/>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x14ac:dyDescent="0.25">
      <c r="A7" s="319" t="s">
        <v>4</v>
      </c>
      <c r="B7" s="320"/>
      <c r="C7" s="356" t="s">
        <v>150</v>
      </c>
      <c r="D7" s="319" t="s">
        <v>6</v>
      </c>
      <c r="E7" s="325"/>
      <c r="F7" s="325"/>
      <c r="G7" s="325"/>
      <c r="H7" s="320"/>
      <c r="I7" s="350">
        <v>45637</v>
      </c>
      <c r="J7" s="351"/>
      <c r="K7" s="319" t="s">
        <v>8</v>
      </c>
      <c r="L7" s="320"/>
      <c r="M7" s="342" t="s">
        <v>129</v>
      </c>
      <c r="N7" s="343"/>
      <c r="O7" s="328"/>
      <c r="P7" s="329"/>
      <c r="Q7" s="20"/>
      <c r="R7" s="20"/>
      <c r="S7" s="20"/>
      <c r="T7" s="20"/>
      <c r="U7" s="20"/>
      <c r="V7" s="20"/>
      <c r="W7" s="20"/>
      <c r="X7" s="20"/>
      <c r="Y7" s="20"/>
      <c r="Z7" s="21"/>
      <c r="AA7" s="20"/>
      <c r="AB7" s="20"/>
      <c r="AD7" s="22"/>
      <c r="AE7" s="23"/>
    </row>
    <row r="8" spans="1:31" ht="15" x14ac:dyDescent="0.25">
      <c r="A8" s="321"/>
      <c r="B8" s="322"/>
      <c r="C8" s="357"/>
      <c r="D8" s="321"/>
      <c r="E8" s="326"/>
      <c r="F8" s="326"/>
      <c r="G8" s="326"/>
      <c r="H8" s="322"/>
      <c r="I8" s="352"/>
      <c r="J8" s="353"/>
      <c r="K8" s="321"/>
      <c r="L8" s="322"/>
      <c r="M8" s="359" t="s">
        <v>130</v>
      </c>
      <c r="N8" s="360"/>
      <c r="O8" s="344"/>
      <c r="P8" s="345"/>
      <c r="Q8" s="20"/>
      <c r="R8" s="20"/>
      <c r="S8" s="20"/>
      <c r="T8" s="20"/>
      <c r="U8" s="20"/>
      <c r="V8" s="20"/>
      <c r="W8" s="20"/>
      <c r="X8" s="20"/>
      <c r="Y8" s="20"/>
      <c r="Z8" s="21"/>
      <c r="AA8" s="20"/>
      <c r="AB8" s="20"/>
      <c r="AD8" s="22"/>
      <c r="AE8" s="23"/>
    </row>
    <row r="9" spans="1:31" ht="15.75" thickBot="1" x14ac:dyDescent="0.3">
      <c r="A9" s="323"/>
      <c r="B9" s="324"/>
      <c r="C9" s="358"/>
      <c r="D9" s="323"/>
      <c r="E9" s="327"/>
      <c r="F9" s="327"/>
      <c r="G9" s="327"/>
      <c r="H9" s="324"/>
      <c r="I9" s="354"/>
      <c r="J9" s="355"/>
      <c r="K9" s="323"/>
      <c r="L9" s="324"/>
      <c r="M9" s="346" t="s">
        <v>131</v>
      </c>
      <c r="N9" s="347"/>
      <c r="O9" s="348" t="s">
        <v>132</v>
      </c>
      <c r="P9" s="349"/>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319" t="s">
        <v>10</v>
      </c>
      <c r="B11" s="320"/>
      <c r="C11" s="330" t="s">
        <v>133</v>
      </c>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2"/>
    </row>
    <row r="12" spans="1:31" ht="15" customHeight="1" x14ac:dyDescent="0.25">
      <c r="A12" s="321"/>
      <c r="B12" s="322"/>
      <c r="C12" s="333"/>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5"/>
    </row>
    <row r="13" spans="1:31" ht="15" customHeight="1" thickBot="1" x14ac:dyDescent="0.3">
      <c r="A13" s="323"/>
      <c r="B13" s="324"/>
      <c r="C13" s="336"/>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c r="AB13" s="337"/>
      <c r="AC13" s="337"/>
      <c r="AD13" s="337"/>
      <c r="AE13" s="338"/>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59.1" customHeight="1" thickBot="1" x14ac:dyDescent="0.3">
      <c r="A15" s="299" t="s">
        <v>12</v>
      </c>
      <c r="B15" s="300"/>
      <c r="C15" s="339" t="s">
        <v>134</v>
      </c>
      <c r="D15" s="340"/>
      <c r="E15" s="340"/>
      <c r="F15" s="340"/>
      <c r="G15" s="340"/>
      <c r="H15" s="340"/>
      <c r="I15" s="340"/>
      <c r="J15" s="340"/>
      <c r="K15" s="341"/>
      <c r="L15" s="290" t="s">
        <v>14</v>
      </c>
      <c r="M15" s="291"/>
      <c r="N15" s="291"/>
      <c r="O15" s="291"/>
      <c r="P15" s="291"/>
      <c r="Q15" s="292"/>
      <c r="R15" s="293" t="s">
        <v>135</v>
      </c>
      <c r="S15" s="294"/>
      <c r="T15" s="294"/>
      <c r="U15" s="294"/>
      <c r="V15" s="294"/>
      <c r="W15" s="294"/>
      <c r="X15" s="295"/>
      <c r="Y15" s="290" t="s">
        <v>15</v>
      </c>
      <c r="Z15" s="292"/>
      <c r="AA15" s="280" t="s">
        <v>136</v>
      </c>
      <c r="AB15" s="281"/>
      <c r="AC15" s="281"/>
      <c r="AD15" s="281"/>
      <c r="AE15" s="282"/>
    </row>
    <row r="16" spans="1:31" ht="9" customHeight="1" thickBot="1" x14ac:dyDescent="0.3">
      <c r="A16" s="24"/>
      <c r="B16" s="20"/>
      <c r="C16" s="297"/>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D16" s="22"/>
      <c r="AE16" s="23"/>
    </row>
    <row r="17" spans="1:33" s="40" customFormat="1" ht="37.5" customHeight="1" thickBot="1" x14ac:dyDescent="0.3">
      <c r="A17" s="299" t="s">
        <v>17</v>
      </c>
      <c r="B17" s="300"/>
      <c r="C17" s="280" t="s">
        <v>137</v>
      </c>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2"/>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290" t="s">
        <v>138</v>
      </c>
      <c r="B19" s="291"/>
      <c r="C19" s="291"/>
      <c r="D19" s="291"/>
      <c r="E19" s="291"/>
      <c r="F19" s="291"/>
      <c r="G19" s="291"/>
      <c r="H19" s="291"/>
      <c r="I19" s="291"/>
      <c r="J19" s="291"/>
      <c r="K19" s="291"/>
      <c r="L19" s="291"/>
      <c r="M19" s="291"/>
      <c r="N19" s="291"/>
      <c r="O19" s="291"/>
      <c r="P19" s="291"/>
      <c r="Q19" s="291"/>
      <c r="R19" s="291"/>
      <c r="S19" s="291"/>
      <c r="T19" s="291"/>
      <c r="U19" s="291"/>
      <c r="V19" s="291"/>
      <c r="W19" s="291"/>
      <c r="X19" s="291"/>
      <c r="Y19" s="291"/>
      <c r="Z19" s="291"/>
      <c r="AA19" s="291"/>
      <c r="AB19" s="291"/>
      <c r="AC19" s="291"/>
      <c r="AD19" s="291"/>
      <c r="AE19" s="292"/>
      <c r="AF19" s="44"/>
    </row>
    <row r="20" spans="1:33" ht="32.1" customHeight="1" thickBot="1" x14ac:dyDescent="0.3">
      <c r="A20" s="45" t="s">
        <v>19</v>
      </c>
      <c r="B20" s="287" t="s">
        <v>139</v>
      </c>
      <c r="C20" s="288"/>
      <c r="D20" s="288"/>
      <c r="E20" s="288"/>
      <c r="F20" s="288"/>
      <c r="G20" s="288"/>
      <c r="H20" s="288"/>
      <c r="I20" s="288"/>
      <c r="J20" s="288"/>
      <c r="K20" s="288"/>
      <c r="L20" s="288"/>
      <c r="M20" s="288"/>
      <c r="N20" s="288"/>
      <c r="O20" s="289"/>
      <c r="P20" s="290" t="s">
        <v>140</v>
      </c>
      <c r="Q20" s="291"/>
      <c r="R20" s="291"/>
      <c r="S20" s="291"/>
      <c r="T20" s="291"/>
      <c r="U20" s="291"/>
      <c r="V20" s="291"/>
      <c r="W20" s="291"/>
      <c r="X20" s="291"/>
      <c r="Y20" s="291"/>
      <c r="Z20" s="291"/>
      <c r="AA20" s="291"/>
      <c r="AB20" s="291"/>
      <c r="AC20" s="291"/>
      <c r="AD20" s="291"/>
      <c r="AE20" s="292"/>
      <c r="AF20" s="44"/>
    </row>
    <row r="21" spans="1:33" ht="32.1" customHeight="1" thickBot="1" x14ac:dyDescent="0.3">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6" t="s">
        <v>141</v>
      </c>
      <c r="R21" s="47" t="s">
        <v>142</v>
      </c>
      <c r="S21" s="47" t="s">
        <v>143</v>
      </c>
      <c r="T21" s="47" t="s">
        <v>144</v>
      </c>
      <c r="U21" s="47" t="s">
        <v>145</v>
      </c>
      <c r="V21" s="47" t="s">
        <v>146</v>
      </c>
      <c r="W21" s="47" t="s">
        <v>128</v>
      </c>
      <c r="X21" s="47" t="s">
        <v>147</v>
      </c>
      <c r="Y21" s="47" t="s">
        <v>148</v>
      </c>
      <c r="Z21" s="47" t="s">
        <v>149</v>
      </c>
      <c r="AA21" s="47" t="s">
        <v>150</v>
      </c>
      <c r="AB21" s="47" t="s">
        <v>151</v>
      </c>
      <c r="AC21" s="47" t="s">
        <v>102</v>
      </c>
      <c r="AD21" s="47" t="s">
        <v>152</v>
      </c>
      <c r="AE21" s="48" t="s">
        <v>153</v>
      </c>
      <c r="AF21" s="50"/>
    </row>
    <row r="22" spans="1:33" ht="32.1" customHeight="1" x14ac:dyDescent="0.25">
      <c r="A22" s="51" t="s">
        <v>31</v>
      </c>
      <c r="B22" s="52"/>
      <c r="C22" s="53"/>
      <c r="D22" s="53"/>
      <c r="E22" s="53"/>
      <c r="F22" s="53"/>
      <c r="G22" s="53"/>
      <c r="H22" s="53"/>
      <c r="I22" s="53"/>
      <c r="J22" s="53"/>
      <c r="K22" s="53"/>
      <c r="L22" s="53"/>
      <c r="M22" s="53"/>
      <c r="N22" s="53">
        <f>SUM(B22:M22)</f>
        <v>0</v>
      </c>
      <c r="O22" s="54"/>
      <c r="P22" s="51" t="s">
        <v>27</v>
      </c>
      <c r="Q22" s="55"/>
      <c r="R22" s="56"/>
      <c r="S22" s="56"/>
      <c r="T22" s="56"/>
      <c r="U22" s="56"/>
      <c r="V22" s="56"/>
      <c r="W22" s="56"/>
      <c r="X22" s="234">
        <v>4702321680</v>
      </c>
      <c r="Y22" s="234"/>
      <c r="Z22" s="234"/>
      <c r="AA22" s="234"/>
      <c r="AB22" s="234"/>
      <c r="AC22" s="234">
        <v>4702321680</v>
      </c>
      <c r="AD22" s="106"/>
      <c r="AE22" s="154"/>
      <c r="AF22" s="50"/>
      <c r="AG22" s="153"/>
    </row>
    <row r="23" spans="1:33" ht="32.1" customHeight="1" x14ac:dyDescent="0.25">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58"/>
      <c r="R23" s="59"/>
      <c r="S23" s="59"/>
      <c r="T23" s="59"/>
      <c r="U23" s="59"/>
      <c r="V23" s="59"/>
      <c r="W23" s="234">
        <v>4702321680</v>
      </c>
      <c r="X23" s="234" t="s">
        <v>614</v>
      </c>
      <c r="Y23" s="234" t="s">
        <v>614</v>
      </c>
      <c r="Z23" s="234" t="s">
        <v>614</v>
      </c>
      <c r="AA23" s="234">
        <v>0</v>
      </c>
      <c r="AB23" s="234"/>
      <c r="AC23" s="234">
        <v>4702321680</v>
      </c>
      <c r="AD23" s="237">
        <v>1</v>
      </c>
      <c r="AE23" s="207">
        <v>1</v>
      </c>
      <c r="AF23" s="50"/>
    </row>
    <row r="24" spans="1:33" ht="32.1" customHeight="1" x14ac:dyDescent="0.25">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58"/>
      <c r="R24" s="59"/>
      <c r="S24" s="59"/>
      <c r="T24" s="59"/>
      <c r="U24" s="59"/>
      <c r="V24" s="59"/>
      <c r="W24" s="59"/>
      <c r="X24" s="234"/>
      <c r="Y24" s="234">
        <v>784000000</v>
      </c>
      <c r="Z24" s="234">
        <v>784000000</v>
      </c>
      <c r="AA24" s="234">
        <v>784000000</v>
      </c>
      <c r="AB24" s="234">
        <v>2350321680</v>
      </c>
      <c r="AC24" s="234">
        <v>4702321680</v>
      </c>
      <c r="AD24" s="59"/>
      <c r="AE24" s="62"/>
      <c r="AF24" s="50"/>
    </row>
    <row r="25" spans="1:33" ht="32.1" customHeight="1" thickBot="1" x14ac:dyDescent="0.3">
      <c r="A25" s="63" t="s">
        <v>25</v>
      </c>
      <c r="B25" s="64"/>
      <c r="C25" s="65"/>
      <c r="D25" s="65"/>
      <c r="E25" s="65"/>
      <c r="F25" s="65"/>
      <c r="G25" s="65"/>
      <c r="H25" s="65"/>
      <c r="I25" s="65"/>
      <c r="J25" s="65"/>
      <c r="K25" s="65"/>
      <c r="L25" s="65"/>
      <c r="M25" s="65"/>
      <c r="N25" s="65">
        <f>SUM(B25:M25)</f>
        <v>0</v>
      </c>
      <c r="O25" s="66" t="str">
        <f>IFERROR(N25/(SUMIF(B25:M25,"&gt;0",B24:M24))," ")</f>
        <v xml:space="preserve"> </v>
      </c>
      <c r="P25" s="63" t="s">
        <v>25</v>
      </c>
      <c r="Q25" s="64"/>
      <c r="R25" s="65"/>
      <c r="S25" s="65"/>
      <c r="T25" s="65"/>
      <c r="U25" s="65"/>
      <c r="V25" s="65"/>
      <c r="W25" s="65"/>
      <c r="X25" s="65" t="s">
        <v>615</v>
      </c>
      <c r="Y25" s="234">
        <v>358962107</v>
      </c>
      <c r="Z25" s="234">
        <v>1054728594</v>
      </c>
      <c r="AA25" s="234">
        <v>712793215</v>
      </c>
      <c r="AB25" s="65"/>
      <c r="AC25" s="234">
        <v>2126483916</v>
      </c>
      <c r="AD25" s="235">
        <v>0.45222000124840461</v>
      </c>
      <c r="AE25" s="236">
        <v>0.45222000124840461</v>
      </c>
      <c r="AF25" s="50"/>
    </row>
    <row r="26" spans="1:33" s="67" customFormat="1" ht="16.5" customHeight="1" thickBot="1" x14ac:dyDescent="0.25"/>
    <row r="27" spans="1:33" ht="33.950000000000003" customHeight="1" x14ac:dyDescent="0.25">
      <c r="A27" s="361" t="s">
        <v>154</v>
      </c>
      <c r="B27" s="362"/>
      <c r="C27" s="362"/>
      <c r="D27" s="362"/>
      <c r="E27" s="362"/>
      <c r="F27" s="362"/>
      <c r="G27" s="362"/>
      <c r="H27" s="362"/>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3"/>
    </row>
    <row r="28" spans="1:33" ht="15" customHeight="1" x14ac:dyDescent="0.25">
      <c r="A28" s="298" t="s">
        <v>34</v>
      </c>
      <c r="B28" s="283" t="s">
        <v>36</v>
      </c>
      <c r="C28" s="283"/>
      <c r="D28" s="283" t="s">
        <v>155</v>
      </c>
      <c r="E28" s="283"/>
      <c r="F28" s="283"/>
      <c r="G28" s="283"/>
      <c r="H28" s="283"/>
      <c r="I28" s="283"/>
      <c r="J28" s="283"/>
      <c r="K28" s="283"/>
      <c r="L28" s="283"/>
      <c r="M28" s="283"/>
      <c r="N28" s="283"/>
      <c r="O28" s="283"/>
      <c r="P28" s="283" t="s">
        <v>102</v>
      </c>
      <c r="Q28" s="283" t="s">
        <v>156</v>
      </c>
      <c r="R28" s="283"/>
      <c r="S28" s="283"/>
      <c r="T28" s="283"/>
      <c r="U28" s="283"/>
      <c r="V28" s="283"/>
      <c r="W28" s="283"/>
      <c r="X28" s="283"/>
      <c r="Y28" s="283" t="s">
        <v>157</v>
      </c>
      <c r="Z28" s="283"/>
      <c r="AA28" s="283"/>
      <c r="AB28" s="283"/>
      <c r="AC28" s="283"/>
      <c r="AD28" s="283"/>
      <c r="AE28" s="284"/>
    </row>
    <row r="29" spans="1:33" ht="27" customHeight="1" x14ac:dyDescent="0.25">
      <c r="A29" s="298"/>
      <c r="B29" s="283"/>
      <c r="C29" s="283"/>
      <c r="D29" s="68" t="s">
        <v>141</v>
      </c>
      <c r="E29" s="68" t="s">
        <v>142</v>
      </c>
      <c r="F29" s="68" t="s">
        <v>143</v>
      </c>
      <c r="G29" s="68" t="s">
        <v>144</v>
      </c>
      <c r="H29" s="68" t="s">
        <v>145</v>
      </c>
      <c r="I29" s="68" t="s">
        <v>146</v>
      </c>
      <c r="J29" s="68" t="s">
        <v>128</v>
      </c>
      <c r="K29" s="68" t="s">
        <v>147</v>
      </c>
      <c r="L29" s="68" t="s">
        <v>148</v>
      </c>
      <c r="M29" s="68" t="s">
        <v>149</v>
      </c>
      <c r="N29" s="68" t="s">
        <v>150</v>
      </c>
      <c r="O29" s="68" t="s">
        <v>151</v>
      </c>
      <c r="P29" s="283"/>
      <c r="Q29" s="283"/>
      <c r="R29" s="283"/>
      <c r="S29" s="283"/>
      <c r="T29" s="283"/>
      <c r="U29" s="283"/>
      <c r="V29" s="283"/>
      <c r="W29" s="283"/>
      <c r="X29" s="283"/>
      <c r="Y29" s="283"/>
      <c r="Z29" s="283"/>
      <c r="AA29" s="283"/>
      <c r="AB29" s="283"/>
      <c r="AC29" s="283"/>
      <c r="AD29" s="283"/>
      <c r="AE29" s="284"/>
    </row>
    <row r="30" spans="1:33" ht="111.95" customHeight="1" thickBot="1" x14ac:dyDescent="0.3">
      <c r="A30" s="106"/>
      <c r="B30" s="296"/>
      <c r="C30" s="296"/>
      <c r="D30" s="16"/>
      <c r="E30" s="16"/>
      <c r="F30" s="16"/>
      <c r="G30" s="16"/>
      <c r="H30" s="16"/>
      <c r="I30" s="16"/>
      <c r="J30" s="16"/>
      <c r="K30" s="16"/>
      <c r="L30" s="16"/>
      <c r="M30" s="16"/>
      <c r="N30" s="16"/>
      <c r="O30" s="16"/>
      <c r="P30" s="69">
        <f>SUM(D30:O30)</f>
        <v>0</v>
      </c>
      <c r="Q30" s="285"/>
      <c r="R30" s="285"/>
      <c r="S30" s="285"/>
      <c r="T30" s="285"/>
      <c r="U30" s="285"/>
      <c r="V30" s="285"/>
      <c r="W30" s="285"/>
      <c r="X30" s="285"/>
      <c r="Y30" s="285"/>
      <c r="Z30" s="285"/>
      <c r="AA30" s="285"/>
      <c r="AB30" s="285"/>
      <c r="AC30" s="285"/>
      <c r="AD30" s="285"/>
      <c r="AE30" s="286"/>
      <c r="AF30" s="136"/>
      <c r="AG30" s="136"/>
    </row>
    <row r="31" spans="1:33" ht="12" customHeight="1" thickBot="1" x14ac:dyDescent="0.3">
      <c r="A31" s="70"/>
      <c r="B31" s="71"/>
      <c r="C31" s="71"/>
      <c r="D31" s="27"/>
      <c r="E31" s="27"/>
      <c r="F31" s="27"/>
      <c r="G31" s="27"/>
      <c r="H31" s="27"/>
      <c r="I31" s="27"/>
      <c r="J31" s="27"/>
      <c r="K31" s="27"/>
      <c r="L31" s="27"/>
      <c r="M31" s="27"/>
      <c r="N31" s="27"/>
      <c r="O31" s="27"/>
      <c r="P31" s="72"/>
      <c r="Q31" s="137"/>
      <c r="R31" s="137"/>
      <c r="S31" s="137"/>
      <c r="T31" s="137"/>
      <c r="U31" s="137"/>
      <c r="V31" s="137"/>
      <c r="W31" s="137"/>
      <c r="X31" s="137"/>
      <c r="Y31" s="137"/>
      <c r="Z31" s="137"/>
      <c r="AA31" s="137"/>
      <c r="AB31" s="137"/>
      <c r="AC31" s="137"/>
      <c r="AD31" s="137"/>
      <c r="AE31" s="138"/>
      <c r="AF31" s="136"/>
      <c r="AG31" s="136"/>
    </row>
    <row r="32" spans="1:33" ht="45" customHeight="1" x14ac:dyDescent="0.25">
      <c r="A32" s="330" t="s">
        <v>158</v>
      </c>
      <c r="B32" s="331"/>
      <c r="C32" s="331"/>
      <c r="D32" s="331"/>
      <c r="E32" s="331"/>
      <c r="F32" s="331"/>
      <c r="G32" s="331"/>
      <c r="H32" s="331"/>
      <c r="I32" s="331"/>
      <c r="J32" s="331"/>
      <c r="K32" s="331"/>
      <c r="L32" s="331"/>
      <c r="M32" s="331"/>
      <c r="N32" s="331"/>
      <c r="O32" s="331"/>
      <c r="P32" s="331"/>
      <c r="Q32" s="331"/>
      <c r="R32" s="331"/>
      <c r="S32" s="331"/>
      <c r="T32" s="331"/>
      <c r="U32" s="331"/>
      <c r="V32" s="331"/>
      <c r="W32" s="331"/>
      <c r="X32" s="331"/>
      <c r="Y32" s="331"/>
      <c r="Z32" s="331"/>
      <c r="AA32" s="331"/>
      <c r="AB32" s="331"/>
      <c r="AC32" s="331"/>
      <c r="AD32" s="331"/>
      <c r="AE32" s="332"/>
      <c r="AF32" s="136"/>
      <c r="AG32" s="136"/>
    </row>
    <row r="33" spans="1:41" ht="23.1" customHeight="1" x14ac:dyDescent="0.25">
      <c r="A33" s="298" t="s">
        <v>44</v>
      </c>
      <c r="B33" s="283" t="s">
        <v>46</v>
      </c>
      <c r="C33" s="283" t="s">
        <v>36</v>
      </c>
      <c r="D33" s="283" t="s">
        <v>159</v>
      </c>
      <c r="E33" s="283"/>
      <c r="F33" s="283"/>
      <c r="G33" s="283"/>
      <c r="H33" s="283"/>
      <c r="I33" s="283"/>
      <c r="J33" s="283"/>
      <c r="K33" s="283"/>
      <c r="L33" s="283"/>
      <c r="M33" s="283"/>
      <c r="N33" s="283"/>
      <c r="O33" s="283"/>
      <c r="P33" s="283"/>
      <c r="Q33" s="283" t="s">
        <v>160</v>
      </c>
      <c r="R33" s="283"/>
      <c r="S33" s="283"/>
      <c r="T33" s="283"/>
      <c r="U33" s="283"/>
      <c r="V33" s="283"/>
      <c r="W33" s="283"/>
      <c r="X33" s="283"/>
      <c r="Y33" s="283"/>
      <c r="Z33" s="283"/>
      <c r="AA33" s="283"/>
      <c r="AB33" s="283"/>
      <c r="AC33" s="283"/>
      <c r="AD33" s="283"/>
      <c r="AE33" s="284"/>
      <c r="AF33" s="136"/>
      <c r="AG33" s="139"/>
      <c r="AH33" s="73"/>
      <c r="AI33" s="73"/>
      <c r="AJ33" s="73"/>
      <c r="AK33" s="73"/>
      <c r="AL33" s="73"/>
      <c r="AM33" s="73"/>
      <c r="AN33" s="73"/>
      <c r="AO33" s="73"/>
    </row>
    <row r="34" spans="1:41" ht="27" customHeight="1" x14ac:dyDescent="0.25">
      <c r="A34" s="298"/>
      <c r="B34" s="283"/>
      <c r="C34" s="367"/>
      <c r="D34" s="68" t="s">
        <v>141</v>
      </c>
      <c r="E34" s="68" t="s">
        <v>142</v>
      </c>
      <c r="F34" s="68" t="s">
        <v>143</v>
      </c>
      <c r="G34" s="68" t="s">
        <v>144</v>
      </c>
      <c r="H34" s="68" t="s">
        <v>145</v>
      </c>
      <c r="I34" s="68" t="s">
        <v>146</v>
      </c>
      <c r="J34" s="68" t="s">
        <v>128</v>
      </c>
      <c r="K34" s="68" t="s">
        <v>147</v>
      </c>
      <c r="L34" s="68" t="s">
        <v>148</v>
      </c>
      <c r="M34" s="68" t="s">
        <v>149</v>
      </c>
      <c r="N34" s="68" t="s">
        <v>150</v>
      </c>
      <c r="O34" s="68" t="s">
        <v>151</v>
      </c>
      <c r="P34" s="68" t="s">
        <v>102</v>
      </c>
      <c r="Q34" s="364" t="s">
        <v>52</v>
      </c>
      <c r="R34" s="365"/>
      <c r="S34" s="365"/>
      <c r="T34" s="366"/>
      <c r="U34" s="283" t="s">
        <v>54</v>
      </c>
      <c r="V34" s="283"/>
      <c r="W34" s="283"/>
      <c r="X34" s="283"/>
      <c r="Y34" s="283" t="s">
        <v>56</v>
      </c>
      <c r="Z34" s="283"/>
      <c r="AA34" s="283"/>
      <c r="AB34" s="283"/>
      <c r="AC34" s="283" t="s">
        <v>58</v>
      </c>
      <c r="AD34" s="283"/>
      <c r="AE34" s="284"/>
      <c r="AF34" s="136"/>
      <c r="AG34" s="139"/>
      <c r="AH34" s="73"/>
      <c r="AI34" s="73"/>
      <c r="AJ34" s="73"/>
      <c r="AK34" s="73"/>
      <c r="AL34" s="73"/>
      <c r="AM34" s="73"/>
      <c r="AN34" s="73"/>
      <c r="AO34" s="73"/>
    </row>
    <row r="35" spans="1:41" ht="246.95" customHeight="1" x14ac:dyDescent="0.25">
      <c r="A35" s="368" t="s">
        <v>137</v>
      </c>
      <c r="B35" s="370">
        <f>SUM(B41:B48)</f>
        <v>0.1</v>
      </c>
      <c r="C35" s="75" t="s">
        <v>48</v>
      </c>
      <c r="D35" s="74"/>
      <c r="E35" s="74"/>
      <c r="F35" s="74"/>
      <c r="G35" s="74"/>
      <c r="H35" s="74"/>
      <c r="I35" s="74"/>
      <c r="J35" s="74">
        <v>6</v>
      </c>
      <c r="K35" s="74">
        <v>6</v>
      </c>
      <c r="L35" s="74">
        <v>6</v>
      </c>
      <c r="M35" s="74">
        <v>6</v>
      </c>
      <c r="N35" s="74">
        <v>6</v>
      </c>
      <c r="O35" s="74">
        <v>6</v>
      </c>
      <c r="P35" s="149">
        <f>MAX(J35:O35)</f>
        <v>6</v>
      </c>
      <c r="Q35" s="382" t="s">
        <v>616</v>
      </c>
      <c r="R35" s="383"/>
      <c r="S35" s="383"/>
      <c r="T35" s="384"/>
      <c r="U35" s="388" t="s">
        <v>617</v>
      </c>
      <c r="V35" s="388"/>
      <c r="W35" s="388"/>
      <c r="X35" s="388"/>
      <c r="Y35" s="388" t="s">
        <v>161</v>
      </c>
      <c r="Z35" s="388"/>
      <c r="AA35" s="388"/>
      <c r="AB35" s="388"/>
      <c r="AC35" s="388" t="s">
        <v>609</v>
      </c>
      <c r="AD35" s="388"/>
      <c r="AE35" s="390"/>
      <c r="AF35" s="136"/>
      <c r="AG35" s="139"/>
      <c r="AH35" s="73"/>
      <c r="AI35" s="73"/>
      <c r="AJ35" s="73"/>
      <c r="AK35" s="73"/>
      <c r="AL35" s="73"/>
      <c r="AM35" s="73"/>
      <c r="AN35" s="73"/>
      <c r="AO35" s="73"/>
    </row>
    <row r="36" spans="1:41" ht="246.95" customHeight="1" thickBot="1" x14ac:dyDescent="0.3">
      <c r="A36" s="369"/>
      <c r="B36" s="371"/>
      <c r="C36" s="76" t="s">
        <v>50</v>
      </c>
      <c r="D36" s="140"/>
      <c r="E36" s="140"/>
      <c r="F36" s="140"/>
      <c r="G36" s="77"/>
      <c r="H36" s="77"/>
      <c r="I36" s="77"/>
      <c r="J36" s="208">
        <v>6</v>
      </c>
      <c r="K36" s="208">
        <v>6</v>
      </c>
      <c r="L36" s="208">
        <v>6</v>
      </c>
      <c r="M36" s="208">
        <v>6</v>
      </c>
      <c r="N36" s="208">
        <v>6</v>
      </c>
      <c r="O36" s="208"/>
      <c r="P36" s="208">
        <f>MAX(J36:O36)</f>
        <v>6</v>
      </c>
      <c r="Q36" s="385"/>
      <c r="R36" s="386"/>
      <c r="S36" s="386"/>
      <c r="T36" s="387"/>
      <c r="U36" s="389"/>
      <c r="V36" s="389"/>
      <c r="W36" s="389"/>
      <c r="X36" s="389"/>
      <c r="Y36" s="389"/>
      <c r="Z36" s="389"/>
      <c r="AA36" s="389"/>
      <c r="AB36" s="389"/>
      <c r="AC36" s="389"/>
      <c r="AD36" s="389"/>
      <c r="AE36" s="391"/>
      <c r="AF36" s="136"/>
      <c r="AG36" s="139"/>
      <c r="AH36" s="73"/>
      <c r="AI36" s="73"/>
      <c r="AJ36" s="73"/>
      <c r="AK36" s="73"/>
      <c r="AL36" s="73"/>
      <c r="AM36" s="73"/>
      <c r="AN36" s="73"/>
      <c r="AO36" s="73"/>
    </row>
    <row r="37" spans="1:41" s="67" customFormat="1" ht="17.25" customHeight="1" thickBot="1" x14ac:dyDescent="0.25"/>
    <row r="38" spans="1:41" ht="45" customHeight="1" thickBot="1" x14ac:dyDescent="0.3">
      <c r="A38" s="330" t="s">
        <v>162</v>
      </c>
      <c r="B38" s="331"/>
      <c r="C38" s="331"/>
      <c r="D38" s="331"/>
      <c r="E38" s="331"/>
      <c r="F38" s="331"/>
      <c r="G38" s="331"/>
      <c r="H38" s="331"/>
      <c r="I38" s="331"/>
      <c r="J38" s="331"/>
      <c r="K38" s="331"/>
      <c r="L38" s="331"/>
      <c r="M38" s="331"/>
      <c r="N38" s="331"/>
      <c r="O38" s="331"/>
      <c r="P38" s="331"/>
      <c r="Q38" s="331"/>
      <c r="R38" s="331"/>
      <c r="S38" s="331"/>
      <c r="T38" s="331"/>
      <c r="U38" s="331"/>
      <c r="V38" s="331"/>
      <c r="W38" s="331"/>
      <c r="X38" s="331"/>
      <c r="Y38" s="331"/>
      <c r="Z38" s="331"/>
      <c r="AA38" s="331"/>
      <c r="AB38" s="331"/>
      <c r="AC38" s="331"/>
      <c r="AD38" s="331"/>
      <c r="AE38" s="332"/>
      <c r="AG38" s="73"/>
      <c r="AH38" s="73"/>
      <c r="AI38" s="73"/>
      <c r="AJ38" s="73"/>
      <c r="AK38" s="73"/>
      <c r="AL38" s="73"/>
      <c r="AM38" s="73"/>
      <c r="AN38" s="73"/>
      <c r="AO38" s="73"/>
    </row>
    <row r="39" spans="1:41" ht="26.1" customHeight="1" x14ac:dyDescent="0.25">
      <c r="A39" s="372" t="s">
        <v>60</v>
      </c>
      <c r="B39" s="373" t="s">
        <v>163</v>
      </c>
      <c r="C39" s="377" t="s">
        <v>164</v>
      </c>
      <c r="D39" s="379" t="s">
        <v>165</v>
      </c>
      <c r="E39" s="380"/>
      <c r="F39" s="380"/>
      <c r="G39" s="380"/>
      <c r="H39" s="380"/>
      <c r="I39" s="380"/>
      <c r="J39" s="380"/>
      <c r="K39" s="380"/>
      <c r="L39" s="380"/>
      <c r="M39" s="380"/>
      <c r="N39" s="380"/>
      <c r="O39" s="380"/>
      <c r="P39" s="381"/>
      <c r="Q39" s="373" t="s">
        <v>166</v>
      </c>
      <c r="R39" s="373"/>
      <c r="S39" s="373"/>
      <c r="T39" s="373"/>
      <c r="U39" s="373"/>
      <c r="V39" s="373"/>
      <c r="W39" s="373"/>
      <c r="X39" s="373"/>
      <c r="Y39" s="373"/>
      <c r="Z39" s="373"/>
      <c r="AA39" s="373"/>
      <c r="AB39" s="373"/>
      <c r="AC39" s="373"/>
      <c r="AD39" s="373"/>
      <c r="AE39" s="392"/>
      <c r="AG39" s="73"/>
      <c r="AH39" s="73"/>
      <c r="AI39" s="73"/>
      <c r="AJ39" s="73"/>
      <c r="AK39" s="73"/>
      <c r="AL39" s="73"/>
      <c r="AM39" s="73"/>
      <c r="AN39" s="73"/>
      <c r="AO39" s="73"/>
    </row>
    <row r="40" spans="1:41" ht="26.1" customHeight="1" x14ac:dyDescent="0.25">
      <c r="A40" s="298"/>
      <c r="B40" s="283"/>
      <c r="C40" s="378"/>
      <c r="D40" s="68" t="s">
        <v>167</v>
      </c>
      <c r="E40" s="68" t="s">
        <v>168</v>
      </c>
      <c r="F40" s="68" t="s">
        <v>169</v>
      </c>
      <c r="G40" s="68" t="s">
        <v>170</v>
      </c>
      <c r="H40" s="68" t="s">
        <v>171</v>
      </c>
      <c r="I40" s="68" t="s">
        <v>172</v>
      </c>
      <c r="J40" s="68" t="s">
        <v>173</v>
      </c>
      <c r="K40" s="68" t="s">
        <v>174</v>
      </c>
      <c r="L40" s="68" t="s">
        <v>175</v>
      </c>
      <c r="M40" s="68" t="s">
        <v>176</v>
      </c>
      <c r="N40" s="68" t="s">
        <v>177</v>
      </c>
      <c r="O40" s="68" t="s">
        <v>178</v>
      </c>
      <c r="P40" s="68" t="s">
        <v>179</v>
      </c>
      <c r="Q40" s="364" t="s">
        <v>180</v>
      </c>
      <c r="R40" s="365"/>
      <c r="S40" s="365"/>
      <c r="T40" s="365"/>
      <c r="U40" s="365"/>
      <c r="V40" s="365"/>
      <c r="W40" s="365"/>
      <c r="X40" s="366"/>
      <c r="Y40" s="364" t="s">
        <v>68</v>
      </c>
      <c r="Z40" s="365"/>
      <c r="AA40" s="365"/>
      <c r="AB40" s="365"/>
      <c r="AC40" s="365"/>
      <c r="AD40" s="365"/>
      <c r="AE40" s="404"/>
      <c r="AG40" s="79"/>
      <c r="AH40" s="79"/>
      <c r="AI40" s="79"/>
      <c r="AJ40" s="79"/>
      <c r="AK40" s="79"/>
      <c r="AL40" s="79"/>
      <c r="AM40" s="79"/>
      <c r="AN40" s="79"/>
      <c r="AO40" s="79"/>
    </row>
    <row r="41" spans="1:41" ht="114" customHeight="1" x14ac:dyDescent="0.25">
      <c r="A41" s="374" t="s">
        <v>181</v>
      </c>
      <c r="B41" s="376">
        <v>0.02</v>
      </c>
      <c r="C41" s="80" t="s">
        <v>48</v>
      </c>
      <c r="D41" s="81"/>
      <c r="E41" s="81"/>
      <c r="F41" s="81"/>
      <c r="G41" s="81"/>
      <c r="H41" s="81"/>
      <c r="I41" s="81"/>
      <c r="J41" s="157">
        <v>0.16</v>
      </c>
      <c r="K41" s="157">
        <v>0.16</v>
      </c>
      <c r="L41" s="157">
        <v>0.17</v>
      </c>
      <c r="M41" s="157">
        <v>0.17</v>
      </c>
      <c r="N41" s="157">
        <v>0.17</v>
      </c>
      <c r="O41" s="157">
        <v>0.17</v>
      </c>
      <c r="P41" s="82">
        <f t="shared" ref="P41:P48" si="1">SUM(D41:O41)</f>
        <v>1</v>
      </c>
      <c r="Q41" s="395" t="s">
        <v>618</v>
      </c>
      <c r="R41" s="396"/>
      <c r="S41" s="396"/>
      <c r="T41" s="396"/>
      <c r="U41" s="396"/>
      <c r="V41" s="396"/>
      <c r="W41" s="396"/>
      <c r="X41" s="397"/>
      <c r="Y41" s="401" t="s">
        <v>740</v>
      </c>
      <c r="Z41" s="396"/>
      <c r="AA41" s="396"/>
      <c r="AB41" s="396"/>
      <c r="AC41" s="396"/>
      <c r="AD41" s="396"/>
      <c r="AE41" s="402"/>
      <c r="AG41" s="83"/>
      <c r="AH41" s="83"/>
      <c r="AI41" s="83"/>
      <c r="AJ41" s="83"/>
      <c r="AK41" s="83"/>
      <c r="AL41" s="83"/>
      <c r="AM41" s="83"/>
      <c r="AN41" s="83"/>
      <c r="AO41" s="83"/>
    </row>
    <row r="42" spans="1:41" ht="114" customHeight="1" x14ac:dyDescent="0.25">
      <c r="A42" s="375"/>
      <c r="B42" s="376"/>
      <c r="C42" s="84" t="s">
        <v>50</v>
      </c>
      <c r="D42" s="85"/>
      <c r="E42" s="85"/>
      <c r="F42" s="85"/>
      <c r="G42" s="85"/>
      <c r="H42" s="85"/>
      <c r="I42" s="85"/>
      <c r="J42" s="85">
        <v>0.16</v>
      </c>
      <c r="K42" s="85">
        <v>0.16</v>
      </c>
      <c r="L42" s="85">
        <v>0.17</v>
      </c>
      <c r="M42" s="85">
        <v>0.17</v>
      </c>
      <c r="N42" s="85">
        <v>0.17</v>
      </c>
      <c r="O42" s="85"/>
      <c r="P42" s="82">
        <f t="shared" si="1"/>
        <v>0.83000000000000007</v>
      </c>
      <c r="Q42" s="398"/>
      <c r="R42" s="399"/>
      <c r="S42" s="399"/>
      <c r="T42" s="399"/>
      <c r="U42" s="399"/>
      <c r="V42" s="399"/>
      <c r="W42" s="399"/>
      <c r="X42" s="400"/>
      <c r="Y42" s="398"/>
      <c r="Z42" s="399"/>
      <c r="AA42" s="399"/>
      <c r="AB42" s="399"/>
      <c r="AC42" s="399"/>
      <c r="AD42" s="399"/>
      <c r="AE42" s="403"/>
    </row>
    <row r="43" spans="1:41" ht="144.94999999999999" customHeight="1" x14ac:dyDescent="0.25">
      <c r="A43" s="374" t="s">
        <v>182</v>
      </c>
      <c r="B43" s="376">
        <v>0.02</v>
      </c>
      <c r="C43" s="80" t="s">
        <v>48</v>
      </c>
      <c r="D43" s="81"/>
      <c r="E43" s="81"/>
      <c r="F43" s="81"/>
      <c r="G43" s="81"/>
      <c r="H43" s="81"/>
      <c r="I43" s="81"/>
      <c r="J43" s="157">
        <v>0.16</v>
      </c>
      <c r="K43" s="157">
        <v>0.16</v>
      </c>
      <c r="L43" s="157">
        <v>0.17</v>
      </c>
      <c r="M43" s="157">
        <v>0.17</v>
      </c>
      <c r="N43" s="157">
        <v>0.17</v>
      </c>
      <c r="O43" s="157">
        <v>0.17</v>
      </c>
      <c r="P43" s="82">
        <f t="shared" si="1"/>
        <v>1</v>
      </c>
      <c r="Q43" s="395" t="s">
        <v>619</v>
      </c>
      <c r="R43" s="396"/>
      <c r="S43" s="396"/>
      <c r="T43" s="396"/>
      <c r="U43" s="396"/>
      <c r="V43" s="396"/>
      <c r="W43" s="396"/>
      <c r="X43" s="397"/>
      <c r="Y43" s="401" t="s">
        <v>741</v>
      </c>
      <c r="Z43" s="396"/>
      <c r="AA43" s="396"/>
      <c r="AB43" s="396"/>
      <c r="AC43" s="396"/>
      <c r="AD43" s="396"/>
      <c r="AE43" s="402"/>
    </row>
    <row r="44" spans="1:41" ht="144.94999999999999" customHeight="1" x14ac:dyDescent="0.25">
      <c r="A44" s="375"/>
      <c r="B44" s="376"/>
      <c r="C44" s="84" t="s">
        <v>50</v>
      </c>
      <c r="D44" s="85"/>
      <c r="E44" s="85"/>
      <c r="F44" s="85"/>
      <c r="G44" s="85"/>
      <c r="H44" s="85"/>
      <c r="I44" s="85"/>
      <c r="J44" s="85">
        <v>0.16</v>
      </c>
      <c r="K44" s="85">
        <v>0.16</v>
      </c>
      <c r="L44" s="85">
        <v>0.17</v>
      </c>
      <c r="M44" s="85">
        <v>0.17</v>
      </c>
      <c r="N44" s="85">
        <v>0.17</v>
      </c>
      <c r="O44" s="85"/>
      <c r="P44" s="82">
        <f t="shared" si="1"/>
        <v>0.83000000000000007</v>
      </c>
      <c r="Q44" s="398"/>
      <c r="R44" s="399"/>
      <c r="S44" s="399"/>
      <c r="T44" s="399"/>
      <c r="U44" s="399"/>
      <c r="V44" s="399"/>
      <c r="W44" s="399"/>
      <c r="X44" s="400"/>
      <c r="Y44" s="398"/>
      <c r="Z44" s="399"/>
      <c r="AA44" s="399"/>
      <c r="AB44" s="399"/>
      <c r="AC44" s="399"/>
      <c r="AD44" s="399"/>
      <c r="AE44" s="403"/>
    </row>
    <row r="45" spans="1:41" ht="136.5" customHeight="1" x14ac:dyDescent="0.25">
      <c r="A45" s="374" t="s">
        <v>183</v>
      </c>
      <c r="B45" s="376">
        <v>0.03</v>
      </c>
      <c r="C45" s="80" t="s">
        <v>48</v>
      </c>
      <c r="D45" s="81"/>
      <c r="E45" s="81"/>
      <c r="F45" s="81"/>
      <c r="G45" s="81"/>
      <c r="H45" s="81"/>
      <c r="I45" s="81"/>
      <c r="J45" s="157">
        <v>0.16</v>
      </c>
      <c r="K45" s="157">
        <v>0.16</v>
      </c>
      <c r="L45" s="157">
        <v>0.17</v>
      </c>
      <c r="M45" s="157">
        <v>0.17</v>
      </c>
      <c r="N45" s="157">
        <v>0.17</v>
      </c>
      <c r="O45" s="157">
        <v>0.17</v>
      </c>
      <c r="P45" s="82">
        <f t="shared" si="1"/>
        <v>1</v>
      </c>
      <c r="Q45" s="395" t="s">
        <v>620</v>
      </c>
      <c r="R45" s="405"/>
      <c r="S45" s="405"/>
      <c r="T45" s="405"/>
      <c r="U45" s="405"/>
      <c r="V45" s="405"/>
      <c r="W45" s="405"/>
      <c r="X45" s="406"/>
      <c r="Y45" s="401" t="s">
        <v>742</v>
      </c>
      <c r="Z45" s="396"/>
      <c r="AA45" s="396"/>
      <c r="AB45" s="396"/>
      <c r="AC45" s="396"/>
      <c r="AD45" s="396"/>
      <c r="AE45" s="402"/>
    </row>
    <row r="46" spans="1:41" ht="136.5" customHeight="1" x14ac:dyDescent="0.25">
      <c r="A46" s="375"/>
      <c r="B46" s="376"/>
      <c r="C46" s="84" t="s">
        <v>50</v>
      </c>
      <c r="D46" s="85"/>
      <c r="E46" s="85"/>
      <c r="F46" s="85"/>
      <c r="G46" s="85"/>
      <c r="H46" s="85"/>
      <c r="I46" s="85"/>
      <c r="J46" s="85">
        <v>0.16</v>
      </c>
      <c r="K46" s="85">
        <v>0.16</v>
      </c>
      <c r="L46" s="85">
        <v>0.17</v>
      </c>
      <c r="M46" s="85">
        <v>0.17</v>
      </c>
      <c r="N46" s="85">
        <v>0.17</v>
      </c>
      <c r="O46" s="85"/>
      <c r="P46" s="82">
        <f t="shared" si="1"/>
        <v>0.83000000000000007</v>
      </c>
      <c r="Q46" s="407"/>
      <c r="R46" s="408"/>
      <c r="S46" s="408"/>
      <c r="T46" s="408"/>
      <c r="U46" s="408"/>
      <c r="V46" s="408"/>
      <c r="W46" s="408"/>
      <c r="X46" s="409"/>
      <c r="Y46" s="398"/>
      <c r="Z46" s="399"/>
      <c r="AA46" s="399"/>
      <c r="AB46" s="399"/>
      <c r="AC46" s="399"/>
      <c r="AD46" s="399"/>
      <c r="AE46" s="403"/>
    </row>
    <row r="47" spans="1:41" ht="126.6" customHeight="1" x14ac:dyDescent="0.25">
      <c r="A47" s="374" t="s">
        <v>184</v>
      </c>
      <c r="B47" s="376">
        <v>0.03</v>
      </c>
      <c r="C47" s="80" t="s">
        <v>48</v>
      </c>
      <c r="D47" s="81"/>
      <c r="E47" s="81"/>
      <c r="F47" s="81"/>
      <c r="G47" s="81"/>
      <c r="H47" s="81"/>
      <c r="I47" s="81"/>
      <c r="J47" s="157">
        <v>0.16</v>
      </c>
      <c r="K47" s="157">
        <v>0.16</v>
      </c>
      <c r="L47" s="157">
        <v>0.17</v>
      </c>
      <c r="M47" s="157">
        <v>0.17</v>
      </c>
      <c r="N47" s="157">
        <v>0.17</v>
      </c>
      <c r="O47" s="157">
        <v>0.17</v>
      </c>
      <c r="P47" s="82">
        <f t="shared" si="1"/>
        <v>1</v>
      </c>
      <c r="Q47" s="395" t="s">
        <v>621</v>
      </c>
      <c r="R47" s="396"/>
      <c r="S47" s="396"/>
      <c r="T47" s="396"/>
      <c r="U47" s="396"/>
      <c r="V47" s="396"/>
      <c r="W47" s="396"/>
      <c r="X47" s="397"/>
      <c r="Y47" s="401" t="s">
        <v>743</v>
      </c>
      <c r="Z47" s="396"/>
      <c r="AA47" s="396"/>
      <c r="AB47" s="396"/>
      <c r="AC47" s="396"/>
      <c r="AD47" s="396"/>
      <c r="AE47" s="402"/>
    </row>
    <row r="48" spans="1:41" ht="126.6" customHeight="1" thickBot="1" x14ac:dyDescent="0.3">
      <c r="A48" s="393"/>
      <c r="B48" s="394"/>
      <c r="C48" s="76" t="s">
        <v>50</v>
      </c>
      <c r="D48" s="86"/>
      <c r="E48" s="86"/>
      <c r="F48" s="86"/>
      <c r="G48" s="86"/>
      <c r="H48" s="86"/>
      <c r="I48" s="86"/>
      <c r="J48" s="86">
        <v>0.16</v>
      </c>
      <c r="K48" s="86">
        <v>0.16</v>
      </c>
      <c r="L48" s="86">
        <v>0.17</v>
      </c>
      <c r="M48" s="86">
        <v>0.17</v>
      </c>
      <c r="N48" s="86">
        <v>0.17</v>
      </c>
      <c r="O48" s="86"/>
      <c r="P48" s="87">
        <f t="shared" si="1"/>
        <v>0.83000000000000007</v>
      </c>
      <c r="Q48" s="398"/>
      <c r="R48" s="399"/>
      <c r="S48" s="399"/>
      <c r="T48" s="399"/>
      <c r="U48" s="399"/>
      <c r="V48" s="399"/>
      <c r="W48" s="399"/>
      <c r="X48" s="400"/>
      <c r="Y48" s="398"/>
      <c r="Z48" s="399"/>
      <c r="AA48" s="399"/>
      <c r="AB48" s="399"/>
      <c r="AC48" s="399"/>
      <c r="AD48" s="399"/>
      <c r="AE48" s="403"/>
    </row>
    <row r="49" spans="1:1" ht="15" customHeight="1" x14ac:dyDescent="0.25">
      <c r="A49" s="15" t="s">
        <v>185</v>
      </c>
    </row>
  </sheetData>
  <mergeCells count="83">
    <mergeCell ref="Q47:X48"/>
    <mergeCell ref="Y47:AE48"/>
    <mergeCell ref="Y40:AE40"/>
    <mergeCell ref="Y41:AE42"/>
    <mergeCell ref="Q43:X44"/>
    <mergeCell ref="Y43:AE44"/>
    <mergeCell ref="Q45:X46"/>
    <mergeCell ref="Y45:AE46"/>
    <mergeCell ref="Q41:X42"/>
    <mergeCell ref="A47:A48"/>
    <mergeCell ref="B47:B48"/>
    <mergeCell ref="A43:A44"/>
    <mergeCell ref="B43:B44"/>
    <mergeCell ref="A45:A46"/>
    <mergeCell ref="B45:B46"/>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count="3">
    <dataValidation type="textLength" operator="lessThanOrEqual" allowBlank="1" showInputMessage="1" showErrorMessage="1" errorTitle="Máximo 2.000 caracteres" error="Máximo 2.000 caracteres" sqref="Y35 AC35 Q35 Q45 Q41 Q43 Q47"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7" r:id="rId1" xr:uid="{5F405145-14A8-4C77-95A4-59DC3CDE2F45}"/>
    <hyperlink ref="Y45" r:id="rId2" xr:uid="{3A570CD1-3826-4D26-90DA-817CCE9458AF}"/>
    <hyperlink ref="Y43" r:id="rId3" xr:uid="{C4920B20-74F4-447B-B5D7-87A55C85BFD9}"/>
    <hyperlink ref="Y41" r:id="rId4" xr:uid="{15BC1FE8-CBA2-41F6-8979-603B14D3148A}"/>
  </hyperlinks>
  <pageMargins left="0.25" right="0.25" top="0.75" bottom="0.75" header="0.3" footer="0.3"/>
  <pageSetup scale="21" orientation="landscape" r:id="rId5"/>
  <drawing r:id="rId6"/>
  <extLst>
    <ext xmlns:x14="http://schemas.microsoft.com/office/spreadsheetml/2009/9/main" uri="{CCE6A557-97BC-4b89-ADB6-D9C93CAAB3DF}">
      <x14:dataValidations xmlns:xm="http://schemas.microsoft.com/office/excel/2006/main" count="4">
        <x14:dataValidation type="list" allowBlank="1" showInputMessage="1" showErrorMessage="1" xr:uid="{08E4D5EC-48B6-48B0-9CFF-49BF9A007553}">
          <x14:formula1>
            <xm:f>listas!$D$2:$D$15</xm:f>
          </x14:formula1>
          <xm:sqref>C11:AE13</xm:sqref>
        </x14:dataValidation>
        <x14:dataValidation type="list" allowBlank="1" showInputMessage="1" showErrorMessage="1" xr:uid="{DE3819A2-E2C6-40B8-AA71-26E1B8A63CDB}">
          <x14:formula1>
            <xm:f>listas!$A$2:$A$6</xm:f>
          </x14:formula1>
          <xm:sqref>C15:K15</xm:sqref>
        </x14:dataValidation>
        <x14:dataValidation type="list" allowBlank="1" showInputMessage="1" showErrorMessage="1" xr:uid="{8846E161-823A-4370-AD42-5BD0B7F51418}">
          <x14:formula1>
            <xm:f>listas!$B$2:$B$8</xm:f>
          </x14:formula1>
          <xm:sqref>R15:X15</xm:sqref>
        </x14:dataValidation>
        <x14:dataValidation type="list" allowBlank="1" showInputMessage="1" showErrorMessage="1" xr:uid="{B110DE27-57FC-46FF-A6C8-F855FB03735E}">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F6497-94D1-407A-905D-4FEBA7EC436B}">
  <sheetPr>
    <tabColor theme="0"/>
    <pageSetUpPr fitToPage="1"/>
  </sheetPr>
  <dimension ref="A1:AO46"/>
  <sheetViews>
    <sheetView showGridLines="0" topLeftCell="N30" zoomScale="80" zoomScaleNormal="80" workbookViewId="0">
      <selection activeCell="Q35" sqref="Q35:T36"/>
    </sheetView>
  </sheetViews>
  <sheetFormatPr baseColWidth="10" defaultColWidth="10.85546875" defaultRowHeight="14.25" x14ac:dyDescent="0.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01"/>
      <c r="B1" s="304" t="s">
        <v>121</v>
      </c>
      <c r="C1" s="305"/>
      <c r="D1" s="305"/>
      <c r="E1" s="305"/>
      <c r="F1" s="305"/>
      <c r="G1" s="305"/>
      <c r="H1" s="305"/>
      <c r="I1" s="305"/>
      <c r="J1" s="305"/>
      <c r="K1" s="305"/>
      <c r="L1" s="305"/>
      <c r="M1" s="305"/>
      <c r="N1" s="305"/>
      <c r="O1" s="305"/>
      <c r="P1" s="305"/>
      <c r="Q1" s="305"/>
      <c r="R1" s="305"/>
      <c r="S1" s="305"/>
      <c r="T1" s="305"/>
      <c r="U1" s="305"/>
      <c r="V1" s="305"/>
      <c r="W1" s="305"/>
      <c r="X1" s="305"/>
      <c r="Y1" s="305"/>
      <c r="Z1" s="305"/>
      <c r="AA1" s="306"/>
      <c r="AB1" s="313" t="s">
        <v>122</v>
      </c>
      <c r="AC1" s="314"/>
      <c r="AD1" s="314"/>
      <c r="AE1" s="315"/>
    </row>
    <row r="2" spans="1:31" ht="30.75" customHeight="1" thickBot="1" x14ac:dyDescent="0.3">
      <c r="A2" s="302"/>
      <c r="B2" s="304" t="s">
        <v>123</v>
      </c>
      <c r="C2" s="305"/>
      <c r="D2" s="305"/>
      <c r="E2" s="305"/>
      <c r="F2" s="305"/>
      <c r="G2" s="305"/>
      <c r="H2" s="305"/>
      <c r="I2" s="305"/>
      <c r="J2" s="305"/>
      <c r="K2" s="305"/>
      <c r="L2" s="305"/>
      <c r="M2" s="305"/>
      <c r="N2" s="305"/>
      <c r="O2" s="305"/>
      <c r="P2" s="305"/>
      <c r="Q2" s="305"/>
      <c r="R2" s="305"/>
      <c r="S2" s="305"/>
      <c r="T2" s="305"/>
      <c r="U2" s="305"/>
      <c r="V2" s="305"/>
      <c r="W2" s="305"/>
      <c r="X2" s="305"/>
      <c r="Y2" s="305"/>
      <c r="Z2" s="305"/>
      <c r="AA2" s="306"/>
      <c r="AB2" s="313" t="s">
        <v>124</v>
      </c>
      <c r="AC2" s="314"/>
      <c r="AD2" s="314"/>
      <c r="AE2" s="315"/>
    </row>
    <row r="3" spans="1:31" ht="24" customHeight="1" thickBot="1" x14ac:dyDescent="0.3">
      <c r="A3" s="302"/>
      <c r="B3" s="307" t="s">
        <v>125</v>
      </c>
      <c r="C3" s="308"/>
      <c r="D3" s="308"/>
      <c r="E3" s="308"/>
      <c r="F3" s="308"/>
      <c r="G3" s="308"/>
      <c r="H3" s="308"/>
      <c r="I3" s="308"/>
      <c r="J3" s="308"/>
      <c r="K3" s="308"/>
      <c r="L3" s="308"/>
      <c r="M3" s="308"/>
      <c r="N3" s="308"/>
      <c r="O3" s="308"/>
      <c r="P3" s="308"/>
      <c r="Q3" s="308"/>
      <c r="R3" s="308"/>
      <c r="S3" s="308"/>
      <c r="T3" s="308"/>
      <c r="U3" s="308"/>
      <c r="V3" s="308"/>
      <c r="W3" s="308"/>
      <c r="X3" s="308"/>
      <c r="Y3" s="308"/>
      <c r="Z3" s="308"/>
      <c r="AA3" s="309"/>
      <c r="AB3" s="313" t="s">
        <v>126</v>
      </c>
      <c r="AC3" s="314"/>
      <c r="AD3" s="314"/>
      <c r="AE3" s="315"/>
    </row>
    <row r="4" spans="1:31" ht="21.75" customHeight="1" thickBot="1" x14ac:dyDescent="0.3">
      <c r="A4" s="303"/>
      <c r="B4" s="310"/>
      <c r="C4" s="311"/>
      <c r="D4" s="311"/>
      <c r="E4" s="311"/>
      <c r="F4" s="311"/>
      <c r="G4" s="311"/>
      <c r="H4" s="311"/>
      <c r="I4" s="311"/>
      <c r="J4" s="311"/>
      <c r="K4" s="311"/>
      <c r="L4" s="311"/>
      <c r="M4" s="311"/>
      <c r="N4" s="311"/>
      <c r="O4" s="311"/>
      <c r="P4" s="311"/>
      <c r="Q4" s="311"/>
      <c r="R4" s="311"/>
      <c r="S4" s="311"/>
      <c r="T4" s="311"/>
      <c r="U4" s="311"/>
      <c r="V4" s="311"/>
      <c r="W4" s="311"/>
      <c r="X4" s="311"/>
      <c r="Y4" s="311"/>
      <c r="Z4" s="311"/>
      <c r="AA4" s="312"/>
      <c r="AB4" s="316" t="s">
        <v>127</v>
      </c>
      <c r="AC4" s="317"/>
      <c r="AD4" s="317"/>
      <c r="AE4" s="318"/>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x14ac:dyDescent="0.25">
      <c r="A7" s="319" t="s">
        <v>4</v>
      </c>
      <c r="B7" s="320"/>
      <c r="C7" s="356" t="s">
        <v>150</v>
      </c>
      <c r="D7" s="319" t="s">
        <v>6</v>
      </c>
      <c r="E7" s="325"/>
      <c r="F7" s="325"/>
      <c r="G7" s="325"/>
      <c r="H7" s="320"/>
      <c r="I7" s="350">
        <v>45637</v>
      </c>
      <c r="J7" s="351"/>
      <c r="K7" s="319" t="s">
        <v>8</v>
      </c>
      <c r="L7" s="320"/>
      <c r="M7" s="342" t="s">
        <v>129</v>
      </c>
      <c r="N7" s="343"/>
      <c r="O7" s="328"/>
      <c r="P7" s="329"/>
      <c r="Q7" s="20"/>
      <c r="R7" s="20"/>
      <c r="S7" s="20"/>
      <c r="T7" s="20"/>
      <c r="U7" s="20"/>
      <c r="V7" s="20"/>
      <c r="W7" s="20"/>
      <c r="X7" s="20"/>
      <c r="Y7" s="20"/>
      <c r="Z7" s="21"/>
      <c r="AA7" s="20"/>
      <c r="AB7" s="20"/>
      <c r="AD7" s="22"/>
      <c r="AE7" s="23"/>
    </row>
    <row r="8" spans="1:31" ht="15" customHeight="1" x14ac:dyDescent="0.25">
      <c r="A8" s="321"/>
      <c r="B8" s="322"/>
      <c r="C8" s="357"/>
      <c r="D8" s="321"/>
      <c r="E8" s="326"/>
      <c r="F8" s="326"/>
      <c r="G8" s="326"/>
      <c r="H8" s="322"/>
      <c r="I8" s="352"/>
      <c r="J8" s="353"/>
      <c r="K8" s="321"/>
      <c r="L8" s="322"/>
      <c r="M8" s="359" t="s">
        <v>130</v>
      </c>
      <c r="N8" s="360"/>
      <c r="O8" s="344"/>
      <c r="P8" s="345"/>
      <c r="Q8" s="20"/>
      <c r="R8" s="20"/>
      <c r="S8" s="20"/>
      <c r="T8" s="20"/>
      <c r="U8" s="20"/>
      <c r="V8" s="20"/>
      <c r="W8" s="20"/>
      <c r="X8" s="20"/>
      <c r="Y8" s="20"/>
      <c r="Z8" s="21"/>
      <c r="AA8" s="20"/>
      <c r="AB8" s="20"/>
      <c r="AD8" s="22"/>
      <c r="AE8" s="23"/>
    </row>
    <row r="9" spans="1:31" ht="15.75" customHeight="1" thickBot="1" x14ac:dyDescent="0.3">
      <c r="A9" s="323"/>
      <c r="B9" s="324"/>
      <c r="C9" s="358"/>
      <c r="D9" s="323"/>
      <c r="E9" s="327"/>
      <c r="F9" s="327"/>
      <c r="G9" s="327"/>
      <c r="H9" s="324"/>
      <c r="I9" s="354"/>
      <c r="J9" s="355"/>
      <c r="K9" s="323"/>
      <c r="L9" s="324"/>
      <c r="M9" s="346" t="s">
        <v>131</v>
      </c>
      <c r="N9" s="347"/>
      <c r="O9" s="348" t="s">
        <v>132</v>
      </c>
      <c r="P9" s="349"/>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319" t="s">
        <v>10</v>
      </c>
      <c r="B11" s="320"/>
      <c r="C11" s="330" t="s">
        <v>133</v>
      </c>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2"/>
    </row>
    <row r="12" spans="1:31" ht="15" customHeight="1" x14ac:dyDescent="0.25">
      <c r="A12" s="321"/>
      <c r="B12" s="322"/>
      <c r="C12" s="333"/>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5"/>
    </row>
    <row r="13" spans="1:31" ht="15" customHeight="1" thickBot="1" x14ac:dyDescent="0.3">
      <c r="A13" s="323"/>
      <c r="B13" s="324"/>
      <c r="C13" s="336"/>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c r="AB13" s="337"/>
      <c r="AC13" s="337"/>
      <c r="AD13" s="337"/>
      <c r="AE13" s="338"/>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 customHeight="1" thickBot="1" x14ac:dyDescent="0.3">
      <c r="A15" s="299" t="s">
        <v>12</v>
      </c>
      <c r="B15" s="300"/>
      <c r="C15" s="339" t="s">
        <v>134</v>
      </c>
      <c r="D15" s="340"/>
      <c r="E15" s="340"/>
      <c r="F15" s="340"/>
      <c r="G15" s="340"/>
      <c r="H15" s="340"/>
      <c r="I15" s="340"/>
      <c r="J15" s="340"/>
      <c r="K15" s="341"/>
      <c r="L15" s="290" t="s">
        <v>14</v>
      </c>
      <c r="M15" s="291"/>
      <c r="N15" s="291"/>
      <c r="O15" s="291"/>
      <c r="P15" s="291"/>
      <c r="Q15" s="292"/>
      <c r="R15" s="293" t="s">
        <v>135</v>
      </c>
      <c r="S15" s="294"/>
      <c r="T15" s="294"/>
      <c r="U15" s="294"/>
      <c r="V15" s="294"/>
      <c r="W15" s="294"/>
      <c r="X15" s="295"/>
      <c r="Y15" s="290" t="s">
        <v>15</v>
      </c>
      <c r="Z15" s="292"/>
      <c r="AA15" s="280" t="s">
        <v>136</v>
      </c>
      <c r="AB15" s="281"/>
      <c r="AC15" s="281"/>
      <c r="AD15" s="281"/>
      <c r="AE15" s="282"/>
    </row>
    <row r="16" spans="1:31" ht="9" customHeight="1" thickBot="1" x14ac:dyDescent="0.3">
      <c r="A16" s="24"/>
      <c r="B16" s="20"/>
      <c r="C16" s="297"/>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D16" s="22"/>
      <c r="AE16" s="23"/>
    </row>
    <row r="17" spans="1:33" s="40" customFormat="1" ht="37.5" customHeight="1" thickBot="1" x14ac:dyDescent="0.3">
      <c r="A17" s="299" t="s">
        <v>17</v>
      </c>
      <c r="B17" s="300"/>
      <c r="C17" s="280" t="s">
        <v>186</v>
      </c>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2"/>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290" t="s">
        <v>138</v>
      </c>
      <c r="B19" s="291"/>
      <c r="C19" s="291"/>
      <c r="D19" s="291"/>
      <c r="E19" s="291"/>
      <c r="F19" s="291"/>
      <c r="G19" s="291"/>
      <c r="H19" s="291"/>
      <c r="I19" s="291"/>
      <c r="J19" s="291"/>
      <c r="K19" s="291"/>
      <c r="L19" s="291"/>
      <c r="M19" s="291"/>
      <c r="N19" s="291"/>
      <c r="O19" s="291"/>
      <c r="P19" s="291"/>
      <c r="Q19" s="291"/>
      <c r="R19" s="291"/>
      <c r="S19" s="291"/>
      <c r="T19" s="291"/>
      <c r="U19" s="291"/>
      <c r="V19" s="291"/>
      <c r="W19" s="291"/>
      <c r="X19" s="291"/>
      <c r="Y19" s="291"/>
      <c r="Z19" s="291"/>
      <c r="AA19" s="291"/>
      <c r="AB19" s="291"/>
      <c r="AC19" s="291"/>
      <c r="AD19" s="291"/>
      <c r="AE19" s="292"/>
      <c r="AF19" s="44"/>
    </row>
    <row r="20" spans="1:33" ht="32.1" customHeight="1" thickBot="1" x14ac:dyDescent="0.3">
      <c r="A20" s="45" t="s">
        <v>19</v>
      </c>
      <c r="B20" s="287" t="s">
        <v>139</v>
      </c>
      <c r="C20" s="288"/>
      <c r="D20" s="288"/>
      <c r="E20" s="288"/>
      <c r="F20" s="288"/>
      <c r="G20" s="288"/>
      <c r="H20" s="288"/>
      <c r="I20" s="288"/>
      <c r="J20" s="288"/>
      <c r="K20" s="288"/>
      <c r="L20" s="288"/>
      <c r="M20" s="288"/>
      <c r="N20" s="288"/>
      <c r="O20" s="289"/>
      <c r="P20" s="290" t="s">
        <v>140</v>
      </c>
      <c r="Q20" s="291"/>
      <c r="R20" s="291"/>
      <c r="S20" s="291"/>
      <c r="T20" s="291"/>
      <c r="U20" s="291"/>
      <c r="V20" s="291"/>
      <c r="W20" s="291"/>
      <c r="X20" s="291"/>
      <c r="Y20" s="291"/>
      <c r="Z20" s="291"/>
      <c r="AA20" s="291"/>
      <c r="AB20" s="291"/>
      <c r="AC20" s="291"/>
      <c r="AD20" s="291"/>
      <c r="AE20" s="292"/>
      <c r="AF20" s="44"/>
    </row>
    <row r="21" spans="1:33" ht="32.1" customHeight="1" thickBot="1" x14ac:dyDescent="0.3">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6" t="s">
        <v>141</v>
      </c>
      <c r="R21" s="47" t="s">
        <v>142</v>
      </c>
      <c r="S21" s="47" t="s">
        <v>143</v>
      </c>
      <c r="T21" s="47" t="s">
        <v>144</v>
      </c>
      <c r="U21" s="47" t="s">
        <v>145</v>
      </c>
      <c r="V21" s="47" t="s">
        <v>146</v>
      </c>
      <c r="W21" s="47" t="s">
        <v>128</v>
      </c>
      <c r="X21" s="47" t="s">
        <v>147</v>
      </c>
      <c r="Y21" s="47" t="s">
        <v>148</v>
      </c>
      <c r="Z21" s="47" t="s">
        <v>149</v>
      </c>
      <c r="AA21" s="47" t="s">
        <v>150</v>
      </c>
      <c r="AB21" s="47" t="s">
        <v>151</v>
      </c>
      <c r="AC21" s="47" t="s">
        <v>102</v>
      </c>
      <c r="AD21" s="47" t="s">
        <v>152</v>
      </c>
      <c r="AE21" s="48" t="s">
        <v>153</v>
      </c>
      <c r="AF21" s="50"/>
    </row>
    <row r="22" spans="1:33" ht="32.1" customHeight="1" x14ac:dyDescent="0.25">
      <c r="A22" s="51" t="s">
        <v>31</v>
      </c>
      <c r="B22" s="52"/>
      <c r="C22" s="53"/>
      <c r="D22" s="53"/>
      <c r="E22" s="53"/>
      <c r="F22" s="53"/>
      <c r="G22" s="53"/>
      <c r="H22" s="53"/>
      <c r="I22" s="53"/>
      <c r="J22" s="53"/>
      <c r="K22" s="53"/>
      <c r="L22" s="53"/>
      <c r="M22" s="53"/>
      <c r="N22" s="53">
        <f>SUM(B22:M22)</f>
        <v>0</v>
      </c>
      <c r="O22" s="54"/>
      <c r="P22" s="51" t="s">
        <v>27</v>
      </c>
      <c r="Q22" s="55"/>
      <c r="R22" s="56"/>
      <c r="S22" s="56"/>
      <c r="T22" s="56"/>
      <c r="U22" s="56"/>
      <c r="V22" s="56"/>
      <c r="W22" s="56"/>
      <c r="X22" s="238">
        <v>562165000</v>
      </c>
      <c r="Y22" s="238"/>
      <c r="Z22" s="238"/>
      <c r="AA22" s="238"/>
      <c r="AB22" s="238"/>
      <c r="AC22" s="239">
        <v>562165000</v>
      </c>
      <c r="AD22" s="106"/>
      <c r="AE22" s="154"/>
      <c r="AF22" s="50"/>
    </row>
    <row r="23" spans="1:33" ht="32.1" customHeight="1" x14ac:dyDescent="0.25">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58"/>
      <c r="R23" s="59"/>
      <c r="S23" s="59"/>
      <c r="T23" s="59"/>
      <c r="U23" s="59"/>
      <c r="V23" s="59"/>
      <c r="W23" s="59">
        <v>0</v>
      </c>
      <c r="X23" s="238">
        <v>473225000</v>
      </c>
      <c r="Y23" s="238">
        <v>74850000</v>
      </c>
      <c r="Z23" s="238">
        <v>-39390800</v>
      </c>
      <c r="AA23" s="238">
        <v>-6229533</v>
      </c>
      <c r="AB23" s="238"/>
      <c r="AC23" s="209">
        <v>502454667</v>
      </c>
      <c r="AD23" s="237">
        <v>0.89378503997936554</v>
      </c>
      <c r="AE23" s="207">
        <v>0.89378503997936554</v>
      </c>
      <c r="AF23" s="50"/>
    </row>
    <row r="24" spans="1:33" ht="32.1" customHeight="1" x14ac:dyDescent="0.25">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58"/>
      <c r="R24" s="59"/>
      <c r="S24" s="59"/>
      <c r="T24" s="59"/>
      <c r="U24" s="59"/>
      <c r="V24" s="59"/>
      <c r="W24" s="59"/>
      <c r="X24" s="238"/>
      <c r="Y24" s="238">
        <v>112433000</v>
      </c>
      <c r="Z24" s="238">
        <v>112433000</v>
      </c>
      <c r="AA24" s="238">
        <v>112433000</v>
      </c>
      <c r="AB24" s="238">
        <v>224866000</v>
      </c>
      <c r="AC24" s="238">
        <v>562165000</v>
      </c>
      <c r="AD24" s="59"/>
      <c r="AE24" s="62"/>
      <c r="AF24" s="50"/>
    </row>
    <row r="25" spans="1:33" ht="32.1" customHeight="1" thickBot="1" x14ac:dyDescent="0.3">
      <c r="A25" s="63" t="s">
        <v>25</v>
      </c>
      <c r="B25" s="64"/>
      <c r="C25" s="65"/>
      <c r="D25" s="65"/>
      <c r="E25" s="65"/>
      <c r="F25" s="65"/>
      <c r="G25" s="65"/>
      <c r="H25" s="65"/>
      <c r="I25" s="65"/>
      <c r="J25" s="65"/>
      <c r="K25" s="65"/>
      <c r="L25" s="65"/>
      <c r="M25" s="65"/>
      <c r="N25" s="65">
        <f>SUM(B25:M25)</f>
        <v>0</v>
      </c>
      <c r="O25" s="66" t="str">
        <f>IFERROR(N25/(SUMIF(B25:M25,"&gt;0",B24:M24))," ")</f>
        <v xml:space="preserve"> </v>
      </c>
      <c r="P25" s="63" t="s">
        <v>25</v>
      </c>
      <c r="Q25" s="64"/>
      <c r="R25" s="65"/>
      <c r="S25" s="65"/>
      <c r="T25" s="65"/>
      <c r="U25" s="65"/>
      <c r="V25" s="65"/>
      <c r="W25" s="65"/>
      <c r="X25" s="65"/>
      <c r="Y25" s="65">
        <v>45600200</v>
      </c>
      <c r="Z25" s="65">
        <v>97097067</v>
      </c>
      <c r="AA25" s="65">
        <v>120799800</v>
      </c>
      <c r="AB25" s="65"/>
      <c r="AC25" s="238">
        <v>263497067</v>
      </c>
      <c r="AD25" s="235">
        <v>0.4687183780562646</v>
      </c>
      <c r="AE25" s="236">
        <v>0.4687183780562646</v>
      </c>
      <c r="AF25" s="50"/>
    </row>
    <row r="26" spans="1:33" s="67" customFormat="1" ht="16.5" customHeight="1" thickBot="1" x14ac:dyDescent="0.25"/>
    <row r="27" spans="1:33" ht="33.950000000000003" customHeight="1" x14ac:dyDescent="0.25">
      <c r="A27" s="361" t="s">
        <v>154</v>
      </c>
      <c r="B27" s="362"/>
      <c r="C27" s="362"/>
      <c r="D27" s="362"/>
      <c r="E27" s="362"/>
      <c r="F27" s="362"/>
      <c r="G27" s="362"/>
      <c r="H27" s="362"/>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3"/>
    </row>
    <row r="28" spans="1:33" ht="15" customHeight="1" x14ac:dyDescent="0.25">
      <c r="A28" s="298" t="s">
        <v>34</v>
      </c>
      <c r="B28" s="283" t="s">
        <v>36</v>
      </c>
      <c r="C28" s="283"/>
      <c r="D28" s="283" t="s">
        <v>155</v>
      </c>
      <c r="E28" s="283"/>
      <c r="F28" s="283"/>
      <c r="G28" s="283"/>
      <c r="H28" s="283"/>
      <c r="I28" s="283"/>
      <c r="J28" s="283"/>
      <c r="K28" s="283"/>
      <c r="L28" s="283"/>
      <c r="M28" s="283"/>
      <c r="N28" s="283"/>
      <c r="O28" s="283"/>
      <c r="P28" s="283" t="s">
        <v>102</v>
      </c>
      <c r="Q28" s="283" t="s">
        <v>156</v>
      </c>
      <c r="R28" s="283"/>
      <c r="S28" s="283"/>
      <c r="T28" s="283"/>
      <c r="U28" s="283"/>
      <c r="V28" s="283"/>
      <c r="W28" s="283"/>
      <c r="X28" s="283"/>
      <c r="Y28" s="283" t="s">
        <v>157</v>
      </c>
      <c r="Z28" s="283"/>
      <c r="AA28" s="283"/>
      <c r="AB28" s="283"/>
      <c r="AC28" s="283"/>
      <c r="AD28" s="283"/>
      <c r="AE28" s="284"/>
    </row>
    <row r="29" spans="1:33" ht="27" customHeight="1" x14ac:dyDescent="0.25">
      <c r="A29" s="298"/>
      <c r="B29" s="283"/>
      <c r="C29" s="283"/>
      <c r="D29" s="68" t="s">
        <v>141</v>
      </c>
      <c r="E29" s="68" t="s">
        <v>142</v>
      </c>
      <c r="F29" s="68" t="s">
        <v>143</v>
      </c>
      <c r="G29" s="68" t="s">
        <v>144</v>
      </c>
      <c r="H29" s="68" t="s">
        <v>145</v>
      </c>
      <c r="I29" s="68" t="s">
        <v>146</v>
      </c>
      <c r="J29" s="68" t="s">
        <v>128</v>
      </c>
      <c r="K29" s="68" t="s">
        <v>147</v>
      </c>
      <c r="L29" s="68" t="s">
        <v>148</v>
      </c>
      <c r="M29" s="68" t="s">
        <v>149</v>
      </c>
      <c r="N29" s="68" t="s">
        <v>150</v>
      </c>
      <c r="O29" s="68" t="s">
        <v>151</v>
      </c>
      <c r="P29" s="283"/>
      <c r="Q29" s="283"/>
      <c r="R29" s="283"/>
      <c r="S29" s="283"/>
      <c r="T29" s="283"/>
      <c r="U29" s="283"/>
      <c r="V29" s="283"/>
      <c r="W29" s="283"/>
      <c r="X29" s="283"/>
      <c r="Y29" s="283"/>
      <c r="Z29" s="283"/>
      <c r="AA29" s="283"/>
      <c r="AB29" s="283"/>
      <c r="AC29" s="283"/>
      <c r="AD29" s="283"/>
      <c r="AE29" s="284"/>
    </row>
    <row r="30" spans="1:33" ht="111.95" customHeight="1" thickBot="1" x14ac:dyDescent="0.3">
      <c r="A30" s="106"/>
      <c r="B30" s="296"/>
      <c r="C30" s="296"/>
      <c r="D30" s="16"/>
      <c r="E30" s="16"/>
      <c r="F30" s="16"/>
      <c r="G30" s="16"/>
      <c r="H30" s="16"/>
      <c r="I30" s="16"/>
      <c r="J30" s="16"/>
      <c r="K30" s="16"/>
      <c r="L30" s="16"/>
      <c r="M30" s="16"/>
      <c r="N30" s="16"/>
      <c r="O30" s="16"/>
      <c r="P30" s="69">
        <f>SUM(D30:O30)</f>
        <v>0</v>
      </c>
      <c r="Q30" s="285"/>
      <c r="R30" s="285"/>
      <c r="S30" s="285"/>
      <c r="T30" s="285"/>
      <c r="U30" s="285"/>
      <c r="V30" s="285"/>
      <c r="W30" s="285"/>
      <c r="X30" s="285"/>
      <c r="Y30" s="285"/>
      <c r="Z30" s="285"/>
      <c r="AA30" s="285"/>
      <c r="AB30" s="285"/>
      <c r="AC30" s="285"/>
      <c r="AD30" s="285"/>
      <c r="AE30" s="286"/>
      <c r="AF30" s="136"/>
      <c r="AG30" s="136"/>
    </row>
    <row r="31" spans="1:33" ht="12" customHeight="1" thickBot="1" x14ac:dyDescent="0.3">
      <c r="A31" s="70"/>
      <c r="B31" s="71"/>
      <c r="C31" s="71"/>
      <c r="D31" s="27"/>
      <c r="E31" s="27"/>
      <c r="F31" s="27"/>
      <c r="G31" s="27"/>
      <c r="H31" s="27"/>
      <c r="I31" s="27"/>
      <c r="J31" s="27"/>
      <c r="K31" s="27"/>
      <c r="L31" s="27"/>
      <c r="M31" s="27"/>
      <c r="N31" s="27"/>
      <c r="O31" s="27"/>
      <c r="P31" s="72"/>
      <c r="Q31" s="137"/>
      <c r="R31" s="137"/>
      <c r="S31" s="137"/>
      <c r="T31" s="137"/>
      <c r="U31" s="137"/>
      <c r="V31" s="137"/>
      <c r="W31" s="137"/>
      <c r="X31" s="137"/>
      <c r="Y31" s="137"/>
      <c r="Z31" s="137"/>
      <c r="AA31" s="137"/>
      <c r="AB31" s="137"/>
      <c r="AC31" s="137"/>
      <c r="AD31" s="137"/>
      <c r="AE31" s="138"/>
      <c r="AF31" s="136"/>
      <c r="AG31" s="136"/>
    </row>
    <row r="32" spans="1:33" ht="45" customHeight="1" x14ac:dyDescent="0.25">
      <c r="A32" s="330" t="s">
        <v>158</v>
      </c>
      <c r="B32" s="331"/>
      <c r="C32" s="331"/>
      <c r="D32" s="331"/>
      <c r="E32" s="331"/>
      <c r="F32" s="331"/>
      <c r="G32" s="331"/>
      <c r="H32" s="331"/>
      <c r="I32" s="331"/>
      <c r="J32" s="331"/>
      <c r="K32" s="331"/>
      <c r="L32" s="331"/>
      <c r="M32" s="331"/>
      <c r="N32" s="331"/>
      <c r="O32" s="331"/>
      <c r="P32" s="331"/>
      <c r="Q32" s="331"/>
      <c r="R32" s="331"/>
      <c r="S32" s="331"/>
      <c r="T32" s="331"/>
      <c r="U32" s="331"/>
      <c r="V32" s="331"/>
      <c r="W32" s="331"/>
      <c r="X32" s="331"/>
      <c r="Y32" s="331"/>
      <c r="Z32" s="331"/>
      <c r="AA32" s="331"/>
      <c r="AB32" s="331"/>
      <c r="AC32" s="331"/>
      <c r="AD32" s="331"/>
      <c r="AE32" s="332"/>
      <c r="AF32" s="136"/>
      <c r="AG32" s="136"/>
    </row>
    <row r="33" spans="1:41" ht="23.1" customHeight="1" x14ac:dyDescent="0.25">
      <c r="A33" s="298" t="s">
        <v>44</v>
      </c>
      <c r="B33" s="283" t="s">
        <v>46</v>
      </c>
      <c r="C33" s="283" t="s">
        <v>36</v>
      </c>
      <c r="D33" s="283" t="s">
        <v>159</v>
      </c>
      <c r="E33" s="283"/>
      <c r="F33" s="283"/>
      <c r="G33" s="283"/>
      <c r="H33" s="283"/>
      <c r="I33" s="283"/>
      <c r="J33" s="283"/>
      <c r="K33" s="283"/>
      <c r="L33" s="283"/>
      <c r="M33" s="283"/>
      <c r="N33" s="283"/>
      <c r="O33" s="283"/>
      <c r="P33" s="283"/>
      <c r="Q33" s="283" t="s">
        <v>160</v>
      </c>
      <c r="R33" s="283"/>
      <c r="S33" s="283"/>
      <c r="T33" s="283"/>
      <c r="U33" s="283"/>
      <c r="V33" s="283"/>
      <c r="W33" s="283"/>
      <c r="X33" s="283"/>
      <c r="Y33" s="283"/>
      <c r="Z33" s="283"/>
      <c r="AA33" s="283"/>
      <c r="AB33" s="283"/>
      <c r="AC33" s="283"/>
      <c r="AD33" s="283"/>
      <c r="AE33" s="284"/>
      <c r="AF33" s="136"/>
      <c r="AG33" s="139"/>
      <c r="AH33" s="73"/>
      <c r="AI33" s="73"/>
      <c r="AJ33" s="73"/>
      <c r="AK33" s="73"/>
      <c r="AL33" s="73"/>
      <c r="AM33" s="73"/>
      <c r="AN33" s="73"/>
      <c r="AO33" s="73"/>
    </row>
    <row r="34" spans="1:41" ht="27" customHeight="1" x14ac:dyDescent="0.25">
      <c r="A34" s="298"/>
      <c r="B34" s="283"/>
      <c r="C34" s="367"/>
      <c r="D34" s="68" t="s">
        <v>141</v>
      </c>
      <c r="E34" s="68" t="s">
        <v>142</v>
      </c>
      <c r="F34" s="68" t="s">
        <v>143</v>
      </c>
      <c r="G34" s="68" t="s">
        <v>144</v>
      </c>
      <c r="H34" s="68" t="s">
        <v>145</v>
      </c>
      <c r="I34" s="68" t="s">
        <v>146</v>
      </c>
      <c r="J34" s="68" t="s">
        <v>128</v>
      </c>
      <c r="K34" s="68" t="s">
        <v>147</v>
      </c>
      <c r="L34" s="68" t="s">
        <v>148</v>
      </c>
      <c r="M34" s="68" t="s">
        <v>149</v>
      </c>
      <c r="N34" s="68" t="s">
        <v>150</v>
      </c>
      <c r="O34" s="68" t="s">
        <v>151</v>
      </c>
      <c r="P34" s="68" t="s">
        <v>102</v>
      </c>
      <c r="Q34" s="364" t="s">
        <v>52</v>
      </c>
      <c r="R34" s="365"/>
      <c r="S34" s="365"/>
      <c r="T34" s="366"/>
      <c r="U34" s="283" t="s">
        <v>54</v>
      </c>
      <c r="V34" s="283"/>
      <c r="W34" s="283"/>
      <c r="X34" s="283"/>
      <c r="Y34" s="283" t="s">
        <v>56</v>
      </c>
      <c r="Z34" s="283"/>
      <c r="AA34" s="283"/>
      <c r="AB34" s="283"/>
      <c r="AC34" s="283" t="s">
        <v>58</v>
      </c>
      <c r="AD34" s="283"/>
      <c r="AE34" s="284"/>
      <c r="AF34" s="136"/>
      <c r="AG34" s="139"/>
      <c r="AH34" s="73"/>
      <c r="AI34" s="73"/>
      <c r="AJ34" s="73"/>
      <c r="AK34" s="73"/>
      <c r="AL34" s="73"/>
      <c r="AM34" s="73"/>
      <c r="AN34" s="73"/>
      <c r="AO34" s="73"/>
    </row>
    <row r="35" spans="1:41" ht="198.6" customHeight="1" x14ac:dyDescent="0.25">
      <c r="A35" s="368" t="s">
        <v>186</v>
      </c>
      <c r="B35" s="416">
        <f>SUM(B41:B44)</f>
        <v>0.1</v>
      </c>
      <c r="C35" s="75" t="s">
        <v>48</v>
      </c>
      <c r="D35" s="74"/>
      <c r="E35" s="74"/>
      <c r="F35" s="74"/>
      <c r="G35" s="74"/>
      <c r="H35" s="74"/>
      <c r="I35" s="74"/>
      <c r="J35" s="148">
        <v>1</v>
      </c>
      <c r="K35" s="148">
        <v>1</v>
      </c>
      <c r="L35" s="148">
        <v>1</v>
      </c>
      <c r="M35" s="148">
        <v>1</v>
      </c>
      <c r="N35" s="148">
        <v>1</v>
      </c>
      <c r="O35" s="148">
        <v>1</v>
      </c>
      <c r="P35" s="148">
        <f>MAX(J35:O35)</f>
        <v>1</v>
      </c>
      <c r="Q35" s="382" t="s">
        <v>782</v>
      </c>
      <c r="R35" s="383"/>
      <c r="S35" s="383"/>
      <c r="T35" s="384"/>
      <c r="U35" s="388" t="s">
        <v>746</v>
      </c>
      <c r="V35" s="388"/>
      <c r="W35" s="388"/>
      <c r="X35" s="388"/>
      <c r="Y35" s="388" t="s">
        <v>187</v>
      </c>
      <c r="Z35" s="388"/>
      <c r="AA35" s="388"/>
      <c r="AB35" s="388"/>
      <c r="AC35" s="388" t="s">
        <v>188</v>
      </c>
      <c r="AD35" s="388"/>
      <c r="AE35" s="390"/>
      <c r="AF35" s="136"/>
      <c r="AG35" s="139"/>
      <c r="AH35" s="73"/>
      <c r="AI35" s="73"/>
      <c r="AJ35" s="73"/>
      <c r="AK35" s="73"/>
      <c r="AL35" s="73"/>
      <c r="AM35" s="73"/>
      <c r="AN35" s="73"/>
      <c r="AO35" s="73"/>
    </row>
    <row r="36" spans="1:41" ht="198.6" customHeight="1" thickBot="1" x14ac:dyDescent="0.3">
      <c r="A36" s="369"/>
      <c r="B36" s="417"/>
      <c r="C36" s="76" t="s">
        <v>50</v>
      </c>
      <c r="D36" s="140"/>
      <c r="E36" s="140"/>
      <c r="F36" s="140"/>
      <c r="G36" s="77"/>
      <c r="H36" s="77"/>
      <c r="I36" s="77"/>
      <c r="J36" s="78">
        <v>1</v>
      </c>
      <c r="K36" s="78">
        <v>1</v>
      </c>
      <c r="L36" s="78">
        <v>1</v>
      </c>
      <c r="M36" s="78">
        <v>1</v>
      </c>
      <c r="N36" s="78">
        <v>1</v>
      </c>
      <c r="O36" s="78"/>
      <c r="P36" s="78">
        <f>MAX(J36:O36)</f>
        <v>1</v>
      </c>
      <c r="Q36" s="385"/>
      <c r="R36" s="386"/>
      <c r="S36" s="386"/>
      <c r="T36" s="387"/>
      <c r="U36" s="389"/>
      <c r="V36" s="389"/>
      <c r="W36" s="389"/>
      <c r="X36" s="389"/>
      <c r="Y36" s="389"/>
      <c r="Z36" s="389"/>
      <c r="AA36" s="389"/>
      <c r="AB36" s="389"/>
      <c r="AC36" s="389"/>
      <c r="AD36" s="389"/>
      <c r="AE36" s="391"/>
      <c r="AF36" s="136"/>
      <c r="AG36" s="139"/>
      <c r="AH36" s="73"/>
      <c r="AI36" s="73"/>
      <c r="AJ36" s="73"/>
      <c r="AK36" s="73"/>
      <c r="AL36" s="73"/>
      <c r="AM36" s="73"/>
      <c r="AN36" s="73"/>
      <c r="AO36" s="73"/>
    </row>
    <row r="37" spans="1:41" s="67" customFormat="1" ht="17.25" customHeight="1" thickBot="1" x14ac:dyDescent="0.25"/>
    <row r="38" spans="1:41" ht="45" customHeight="1" thickBot="1" x14ac:dyDescent="0.3">
      <c r="A38" s="330" t="s">
        <v>162</v>
      </c>
      <c r="B38" s="331"/>
      <c r="C38" s="331"/>
      <c r="D38" s="331"/>
      <c r="E38" s="331"/>
      <c r="F38" s="331"/>
      <c r="G38" s="331"/>
      <c r="H38" s="331"/>
      <c r="I38" s="331"/>
      <c r="J38" s="331"/>
      <c r="K38" s="331"/>
      <c r="L38" s="331"/>
      <c r="M38" s="331"/>
      <c r="N38" s="331"/>
      <c r="O38" s="331"/>
      <c r="P38" s="331"/>
      <c r="Q38" s="331"/>
      <c r="R38" s="331"/>
      <c r="S38" s="331"/>
      <c r="T38" s="331"/>
      <c r="U38" s="331"/>
      <c r="V38" s="331"/>
      <c r="W38" s="331"/>
      <c r="X38" s="331"/>
      <c r="Y38" s="331"/>
      <c r="Z38" s="331"/>
      <c r="AA38" s="331"/>
      <c r="AB38" s="331"/>
      <c r="AC38" s="331"/>
      <c r="AD38" s="331"/>
      <c r="AE38" s="332"/>
      <c r="AG38" s="73"/>
      <c r="AH38" s="73"/>
      <c r="AI38" s="73"/>
      <c r="AJ38" s="73"/>
      <c r="AK38" s="73"/>
      <c r="AL38" s="73"/>
      <c r="AM38" s="73"/>
      <c r="AN38" s="73"/>
      <c r="AO38" s="73"/>
    </row>
    <row r="39" spans="1:41" ht="26.1" customHeight="1" x14ac:dyDescent="0.25">
      <c r="A39" s="372" t="s">
        <v>60</v>
      </c>
      <c r="B39" s="373" t="s">
        <v>163</v>
      </c>
      <c r="C39" s="377" t="s">
        <v>164</v>
      </c>
      <c r="D39" s="379" t="s">
        <v>165</v>
      </c>
      <c r="E39" s="380"/>
      <c r="F39" s="380"/>
      <c r="G39" s="380"/>
      <c r="H39" s="380"/>
      <c r="I39" s="380"/>
      <c r="J39" s="380"/>
      <c r="K39" s="380"/>
      <c r="L39" s="380"/>
      <c r="M39" s="380"/>
      <c r="N39" s="380"/>
      <c r="O39" s="380"/>
      <c r="P39" s="381"/>
      <c r="Q39" s="373" t="s">
        <v>166</v>
      </c>
      <c r="R39" s="373"/>
      <c r="S39" s="373"/>
      <c r="T39" s="373"/>
      <c r="U39" s="373"/>
      <c r="V39" s="373"/>
      <c r="W39" s="373"/>
      <c r="X39" s="373"/>
      <c r="Y39" s="373"/>
      <c r="Z39" s="373"/>
      <c r="AA39" s="373"/>
      <c r="AB39" s="373"/>
      <c r="AC39" s="373"/>
      <c r="AD39" s="373"/>
      <c r="AE39" s="392"/>
      <c r="AG39" s="73"/>
      <c r="AH39" s="73"/>
      <c r="AI39" s="73"/>
      <c r="AJ39" s="73"/>
      <c r="AK39" s="73"/>
      <c r="AL39" s="73"/>
      <c r="AM39" s="73"/>
      <c r="AN39" s="73"/>
      <c r="AO39" s="73"/>
    </row>
    <row r="40" spans="1:41" ht="26.1" customHeight="1" x14ac:dyDescent="0.25">
      <c r="A40" s="298"/>
      <c r="B40" s="283"/>
      <c r="C40" s="378"/>
      <c r="D40" s="68" t="s">
        <v>167</v>
      </c>
      <c r="E40" s="68" t="s">
        <v>168</v>
      </c>
      <c r="F40" s="68" t="s">
        <v>169</v>
      </c>
      <c r="G40" s="68" t="s">
        <v>170</v>
      </c>
      <c r="H40" s="68" t="s">
        <v>171</v>
      </c>
      <c r="I40" s="68" t="s">
        <v>172</v>
      </c>
      <c r="J40" s="68" t="s">
        <v>173</v>
      </c>
      <c r="K40" s="68" t="s">
        <v>174</v>
      </c>
      <c r="L40" s="68" t="s">
        <v>175</v>
      </c>
      <c r="M40" s="68" t="s">
        <v>176</v>
      </c>
      <c r="N40" s="68" t="s">
        <v>177</v>
      </c>
      <c r="O40" s="68" t="s">
        <v>178</v>
      </c>
      <c r="P40" s="68" t="s">
        <v>179</v>
      </c>
      <c r="Q40" s="364" t="s">
        <v>180</v>
      </c>
      <c r="R40" s="365"/>
      <c r="S40" s="365"/>
      <c r="T40" s="365"/>
      <c r="U40" s="365"/>
      <c r="V40" s="365"/>
      <c r="W40" s="365"/>
      <c r="X40" s="366"/>
      <c r="Y40" s="364" t="s">
        <v>68</v>
      </c>
      <c r="Z40" s="365"/>
      <c r="AA40" s="365"/>
      <c r="AB40" s="365"/>
      <c r="AC40" s="365"/>
      <c r="AD40" s="365"/>
      <c r="AE40" s="404"/>
      <c r="AG40" s="79"/>
      <c r="AH40" s="79"/>
      <c r="AI40" s="79"/>
      <c r="AJ40" s="79"/>
      <c r="AK40" s="79"/>
      <c r="AL40" s="79"/>
      <c r="AM40" s="79"/>
      <c r="AN40" s="79"/>
      <c r="AO40" s="79"/>
    </row>
    <row r="41" spans="1:41" ht="123.95" customHeight="1" x14ac:dyDescent="0.25">
      <c r="A41" s="374" t="s">
        <v>189</v>
      </c>
      <c r="B41" s="410">
        <v>0.05</v>
      </c>
      <c r="C41" s="80" t="s">
        <v>48</v>
      </c>
      <c r="D41" s="81"/>
      <c r="E41" s="81"/>
      <c r="F41" s="81"/>
      <c r="G41" s="81"/>
      <c r="H41" s="81"/>
      <c r="I41" s="81"/>
      <c r="J41" s="157">
        <v>0.16</v>
      </c>
      <c r="K41" s="157">
        <v>0.16</v>
      </c>
      <c r="L41" s="157">
        <v>0.17</v>
      </c>
      <c r="M41" s="157">
        <v>0.17</v>
      </c>
      <c r="N41" s="157">
        <v>0.17</v>
      </c>
      <c r="O41" s="157">
        <v>0.17</v>
      </c>
      <c r="P41" s="82">
        <f>SUM(D41:O41)</f>
        <v>1</v>
      </c>
      <c r="Q41" s="395" t="s">
        <v>783</v>
      </c>
      <c r="R41" s="396"/>
      <c r="S41" s="396"/>
      <c r="T41" s="396"/>
      <c r="U41" s="396"/>
      <c r="V41" s="396"/>
      <c r="W41" s="396"/>
      <c r="X41" s="397"/>
      <c r="Y41" s="401" t="s">
        <v>744</v>
      </c>
      <c r="Z41" s="396"/>
      <c r="AA41" s="396"/>
      <c r="AB41" s="396"/>
      <c r="AC41" s="396"/>
      <c r="AD41" s="396"/>
      <c r="AE41" s="402"/>
      <c r="AG41" s="83"/>
      <c r="AH41" s="83"/>
      <c r="AI41" s="83"/>
      <c r="AJ41" s="83"/>
      <c r="AK41" s="83"/>
      <c r="AL41" s="83"/>
      <c r="AM41" s="83"/>
      <c r="AN41" s="83"/>
      <c r="AO41" s="83"/>
    </row>
    <row r="42" spans="1:41" ht="123.95" customHeight="1" x14ac:dyDescent="0.25">
      <c r="A42" s="375"/>
      <c r="B42" s="410"/>
      <c r="C42" s="84" t="s">
        <v>50</v>
      </c>
      <c r="D42" s="85"/>
      <c r="E42" s="85"/>
      <c r="F42" s="85"/>
      <c r="G42" s="85"/>
      <c r="H42" s="85"/>
      <c r="I42" s="85"/>
      <c r="J42" s="85">
        <v>0.16</v>
      </c>
      <c r="K42" s="85">
        <v>0.16</v>
      </c>
      <c r="L42" s="85">
        <v>0.17</v>
      </c>
      <c r="M42" s="85">
        <v>0.17</v>
      </c>
      <c r="N42" s="85">
        <v>0.17</v>
      </c>
      <c r="O42" s="85"/>
      <c r="P42" s="82">
        <f>SUM(D42:O42)</f>
        <v>0.83000000000000007</v>
      </c>
      <c r="Q42" s="398"/>
      <c r="R42" s="399"/>
      <c r="S42" s="399"/>
      <c r="T42" s="399"/>
      <c r="U42" s="399"/>
      <c r="V42" s="399"/>
      <c r="W42" s="399"/>
      <c r="X42" s="400"/>
      <c r="Y42" s="398"/>
      <c r="Z42" s="399"/>
      <c r="AA42" s="399"/>
      <c r="AB42" s="399"/>
      <c r="AC42" s="399"/>
      <c r="AD42" s="399"/>
      <c r="AE42" s="403"/>
    </row>
    <row r="43" spans="1:41" ht="112.5" customHeight="1" x14ac:dyDescent="0.25">
      <c r="A43" s="374" t="s">
        <v>190</v>
      </c>
      <c r="B43" s="410">
        <v>0.05</v>
      </c>
      <c r="C43" s="80" t="s">
        <v>48</v>
      </c>
      <c r="D43" s="81"/>
      <c r="E43" s="81"/>
      <c r="F43" s="81"/>
      <c r="G43" s="81"/>
      <c r="H43" s="81"/>
      <c r="I43" s="81"/>
      <c r="J43" s="157">
        <v>0.16</v>
      </c>
      <c r="K43" s="157">
        <v>0.16</v>
      </c>
      <c r="L43" s="157">
        <v>0.17</v>
      </c>
      <c r="M43" s="157">
        <v>0.17</v>
      </c>
      <c r="N43" s="157">
        <v>0.17</v>
      </c>
      <c r="O43" s="157">
        <v>0.17</v>
      </c>
      <c r="P43" s="82">
        <f>SUM(D43:O43)</f>
        <v>1</v>
      </c>
      <c r="Q43" s="395" t="s">
        <v>784</v>
      </c>
      <c r="R43" s="396"/>
      <c r="S43" s="396"/>
      <c r="T43" s="396"/>
      <c r="U43" s="396"/>
      <c r="V43" s="396"/>
      <c r="W43" s="396"/>
      <c r="X43" s="397"/>
      <c r="Y43" s="401" t="s">
        <v>745</v>
      </c>
      <c r="Z43" s="396"/>
      <c r="AA43" s="396"/>
      <c r="AB43" s="396"/>
      <c r="AC43" s="396"/>
      <c r="AD43" s="396"/>
      <c r="AE43" s="402"/>
    </row>
    <row r="44" spans="1:41" ht="112.5" customHeight="1" thickBot="1" x14ac:dyDescent="0.3">
      <c r="A44" s="393"/>
      <c r="B44" s="411"/>
      <c r="C44" s="76" t="s">
        <v>50</v>
      </c>
      <c r="D44" s="86"/>
      <c r="E44" s="86"/>
      <c r="F44" s="86"/>
      <c r="G44" s="86"/>
      <c r="H44" s="86"/>
      <c r="I44" s="86"/>
      <c r="J44" s="86">
        <v>0.16</v>
      </c>
      <c r="K44" s="86">
        <v>0.16</v>
      </c>
      <c r="L44" s="86">
        <v>0.17</v>
      </c>
      <c r="M44" s="86">
        <v>0.17</v>
      </c>
      <c r="N44" s="86">
        <v>0.17</v>
      </c>
      <c r="O44" s="86"/>
      <c r="P44" s="87">
        <f>SUM(D44:O44)</f>
        <v>0.83000000000000007</v>
      </c>
      <c r="Q44" s="412"/>
      <c r="R44" s="413"/>
      <c r="S44" s="413"/>
      <c r="T44" s="413"/>
      <c r="U44" s="413"/>
      <c r="V44" s="413"/>
      <c r="W44" s="413"/>
      <c r="X44" s="414"/>
      <c r="Y44" s="412"/>
      <c r="Z44" s="413"/>
      <c r="AA44" s="413"/>
      <c r="AB44" s="413"/>
      <c r="AC44" s="413"/>
      <c r="AD44" s="413"/>
      <c r="AE44" s="415"/>
    </row>
    <row r="45" spans="1:41" ht="98.25" customHeight="1" x14ac:dyDescent="0.25">
      <c r="A45" s="15" t="s">
        <v>185</v>
      </c>
    </row>
    <row r="46" spans="1:41" ht="98.25" customHeight="1" x14ac:dyDescent="0.25"/>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6D0B045C-7D9D-4332-ACFB-B894D387A589}">
      <formula1>$B$21:$M$21</formula1>
    </dataValidation>
    <dataValidation type="textLength" operator="lessThanOrEqual" allowBlank="1" showInputMessage="1" showErrorMessage="1" errorTitle="Máximo 2.000 caracteres" error="Máximo 2.000 caracteres" promptTitle="2.000 caracteres" sqref="Q30:Q31" xr:uid="{10805773-530A-44FC-B603-8652CB08665E}">
      <formula1>2000</formula1>
    </dataValidation>
    <dataValidation type="textLength" operator="lessThanOrEqual" allowBlank="1" showInputMessage="1" showErrorMessage="1" errorTitle="Máximo 2.000 caracteres" error="Máximo 2.000 caracteres" sqref="Q35 Y35 AC35 Q41 Q43" xr:uid="{0E3A0432-43B0-4D90-A67D-992CC279C3E3}">
      <formula1>2000</formula1>
    </dataValidation>
  </dataValidations>
  <hyperlinks>
    <hyperlink ref="Y41" r:id="rId1" xr:uid="{5DBEB902-244B-46B9-8C25-B692154A5061}"/>
    <hyperlink ref="Y43" r:id="rId2" xr:uid="{DC0149E6-EAE2-480D-B797-BB22AE04E7ED}"/>
  </hyperlinks>
  <pageMargins left="0.25" right="0.25" top="0.75" bottom="0.75" header="0.3" footer="0.3"/>
  <pageSetup scale="21" orientation="landscape" r:id="rId3"/>
  <drawing r:id="rId4"/>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xr:uid="{15D1C3AA-AD31-4304-BB2F-C917B495C944}">
          <x14:formula1>
            <xm:f>listas!$C$2:$C$20</xm:f>
          </x14:formula1>
          <xm:sqref>AA15:AE15</xm:sqref>
        </x14:dataValidation>
        <x14:dataValidation type="list" allowBlank="1" showInputMessage="1" showErrorMessage="1" xr:uid="{008ED27A-BC8C-469B-B39C-392E4D2F824F}">
          <x14:formula1>
            <xm:f>listas!$B$2:$B$8</xm:f>
          </x14:formula1>
          <xm:sqref>R15:X15</xm:sqref>
        </x14:dataValidation>
        <x14:dataValidation type="list" allowBlank="1" showInputMessage="1" showErrorMessage="1" xr:uid="{ECCCE1CD-0866-43FA-B5B1-EB78BEF09CD0}">
          <x14:formula1>
            <xm:f>listas!$A$2:$A$6</xm:f>
          </x14:formula1>
          <xm:sqref>C15:K15</xm:sqref>
        </x14:dataValidation>
        <x14:dataValidation type="list" allowBlank="1" showInputMessage="1" showErrorMessage="1" xr:uid="{98EA29CB-F3B9-4FAA-A8ED-5FDD34334CF2}">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1BED3-C890-4ABF-830B-6D14CC1EBE52}">
  <sheetPr>
    <tabColor theme="0"/>
    <pageSetUpPr fitToPage="1"/>
  </sheetPr>
  <dimension ref="A1:AO45"/>
  <sheetViews>
    <sheetView showGridLines="0" topLeftCell="N42" zoomScale="70" zoomScaleNormal="70" workbookViewId="0">
      <selection activeCell="Q43" sqref="Q43:X44"/>
    </sheetView>
  </sheetViews>
  <sheetFormatPr baseColWidth="10" defaultColWidth="10.85546875" defaultRowHeight="14.25" x14ac:dyDescent="0.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01"/>
      <c r="B1" s="304" t="s">
        <v>121</v>
      </c>
      <c r="C1" s="305"/>
      <c r="D1" s="305"/>
      <c r="E1" s="305"/>
      <c r="F1" s="305"/>
      <c r="G1" s="305"/>
      <c r="H1" s="305"/>
      <c r="I1" s="305"/>
      <c r="J1" s="305"/>
      <c r="K1" s="305"/>
      <c r="L1" s="305"/>
      <c r="M1" s="305"/>
      <c r="N1" s="305"/>
      <c r="O1" s="305"/>
      <c r="P1" s="305"/>
      <c r="Q1" s="305"/>
      <c r="R1" s="305"/>
      <c r="S1" s="305"/>
      <c r="T1" s="305"/>
      <c r="U1" s="305"/>
      <c r="V1" s="305"/>
      <c r="W1" s="305"/>
      <c r="X1" s="305"/>
      <c r="Y1" s="305"/>
      <c r="Z1" s="305"/>
      <c r="AA1" s="306"/>
      <c r="AB1" s="313" t="s">
        <v>122</v>
      </c>
      <c r="AC1" s="314"/>
      <c r="AD1" s="314"/>
      <c r="AE1" s="315"/>
    </row>
    <row r="2" spans="1:31" ht="30.75" customHeight="1" thickBot="1" x14ac:dyDescent="0.3">
      <c r="A2" s="302"/>
      <c r="B2" s="304" t="s">
        <v>123</v>
      </c>
      <c r="C2" s="305"/>
      <c r="D2" s="305"/>
      <c r="E2" s="305"/>
      <c r="F2" s="305"/>
      <c r="G2" s="305"/>
      <c r="H2" s="305"/>
      <c r="I2" s="305"/>
      <c r="J2" s="305"/>
      <c r="K2" s="305"/>
      <c r="L2" s="305"/>
      <c r="M2" s="305"/>
      <c r="N2" s="305"/>
      <c r="O2" s="305"/>
      <c r="P2" s="305"/>
      <c r="Q2" s="305"/>
      <c r="R2" s="305"/>
      <c r="S2" s="305"/>
      <c r="T2" s="305"/>
      <c r="U2" s="305"/>
      <c r="V2" s="305"/>
      <c r="W2" s="305"/>
      <c r="X2" s="305"/>
      <c r="Y2" s="305"/>
      <c r="Z2" s="305"/>
      <c r="AA2" s="306"/>
      <c r="AB2" s="313" t="s">
        <v>124</v>
      </c>
      <c r="AC2" s="314"/>
      <c r="AD2" s="314"/>
      <c r="AE2" s="315"/>
    </row>
    <row r="3" spans="1:31" ht="24" customHeight="1" thickBot="1" x14ac:dyDescent="0.3">
      <c r="A3" s="302"/>
      <c r="B3" s="307" t="s">
        <v>125</v>
      </c>
      <c r="C3" s="308"/>
      <c r="D3" s="308"/>
      <c r="E3" s="308"/>
      <c r="F3" s="308"/>
      <c r="G3" s="308"/>
      <c r="H3" s="308"/>
      <c r="I3" s="308"/>
      <c r="J3" s="308"/>
      <c r="K3" s="308"/>
      <c r="L3" s="308"/>
      <c r="M3" s="308"/>
      <c r="N3" s="308"/>
      <c r="O3" s="308"/>
      <c r="P3" s="308"/>
      <c r="Q3" s="308"/>
      <c r="R3" s="308"/>
      <c r="S3" s="308"/>
      <c r="T3" s="308"/>
      <c r="U3" s="308"/>
      <c r="V3" s="308"/>
      <c r="W3" s="308"/>
      <c r="X3" s="308"/>
      <c r="Y3" s="308"/>
      <c r="Z3" s="308"/>
      <c r="AA3" s="309"/>
      <c r="AB3" s="313" t="s">
        <v>126</v>
      </c>
      <c r="AC3" s="314"/>
      <c r="AD3" s="314"/>
      <c r="AE3" s="315"/>
    </row>
    <row r="4" spans="1:31" ht="21.75" customHeight="1" thickBot="1" x14ac:dyDescent="0.3">
      <c r="A4" s="303"/>
      <c r="B4" s="310"/>
      <c r="C4" s="311"/>
      <c r="D4" s="311"/>
      <c r="E4" s="311"/>
      <c r="F4" s="311"/>
      <c r="G4" s="311"/>
      <c r="H4" s="311"/>
      <c r="I4" s="311"/>
      <c r="J4" s="311"/>
      <c r="K4" s="311"/>
      <c r="L4" s="311"/>
      <c r="M4" s="311"/>
      <c r="N4" s="311"/>
      <c r="O4" s="311"/>
      <c r="P4" s="311"/>
      <c r="Q4" s="311"/>
      <c r="R4" s="311"/>
      <c r="S4" s="311"/>
      <c r="T4" s="311"/>
      <c r="U4" s="311"/>
      <c r="V4" s="311"/>
      <c r="W4" s="311"/>
      <c r="X4" s="311"/>
      <c r="Y4" s="311"/>
      <c r="Z4" s="311"/>
      <c r="AA4" s="312"/>
      <c r="AB4" s="316" t="s">
        <v>127</v>
      </c>
      <c r="AC4" s="317"/>
      <c r="AD4" s="317"/>
      <c r="AE4" s="318"/>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x14ac:dyDescent="0.25">
      <c r="A7" s="319" t="s">
        <v>4</v>
      </c>
      <c r="B7" s="320"/>
      <c r="C7" s="356" t="s">
        <v>150</v>
      </c>
      <c r="D7" s="319" t="s">
        <v>6</v>
      </c>
      <c r="E7" s="325"/>
      <c r="F7" s="325"/>
      <c r="G7" s="325"/>
      <c r="H7" s="320"/>
      <c r="I7" s="350">
        <v>45637</v>
      </c>
      <c r="J7" s="351"/>
      <c r="K7" s="319" t="s">
        <v>8</v>
      </c>
      <c r="L7" s="320"/>
      <c r="M7" s="342" t="s">
        <v>129</v>
      </c>
      <c r="N7" s="343"/>
      <c r="O7" s="328"/>
      <c r="P7" s="329"/>
      <c r="Q7" s="20"/>
      <c r="R7" s="20"/>
      <c r="S7" s="20"/>
      <c r="T7" s="20"/>
      <c r="U7" s="20"/>
      <c r="V7" s="20"/>
      <c r="W7" s="20"/>
      <c r="X7" s="20"/>
      <c r="Y7" s="20"/>
      <c r="Z7" s="21"/>
      <c r="AA7" s="20"/>
      <c r="AB7" s="20"/>
      <c r="AD7" s="22"/>
      <c r="AE7" s="23"/>
    </row>
    <row r="8" spans="1:31" ht="15" customHeight="1" x14ac:dyDescent="0.25">
      <c r="A8" s="321"/>
      <c r="B8" s="322"/>
      <c r="C8" s="357"/>
      <c r="D8" s="321"/>
      <c r="E8" s="326"/>
      <c r="F8" s="326"/>
      <c r="G8" s="326"/>
      <c r="H8" s="322"/>
      <c r="I8" s="352"/>
      <c r="J8" s="353"/>
      <c r="K8" s="321"/>
      <c r="L8" s="322"/>
      <c r="M8" s="359" t="s">
        <v>130</v>
      </c>
      <c r="N8" s="360"/>
      <c r="O8" s="344"/>
      <c r="P8" s="345"/>
      <c r="Q8" s="20"/>
      <c r="R8" s="20"/>
      <c r="S8" s="20"/>
      <c r="T8" s="20"/>
      <c r="U8" s="20"/>
      <c r="V8" s="20"/>
      <c r="W8" s="20"/>
      <c r="X8" s="20"/>
      <c r="Y8" s="20"/>
      <c r="Z8" s="21"/>
      <c r="AA8" s="20"/>
      <c r="AB8" s="20"/>
      <c r="AD8" s="22"/>
      <c r="AE8" s="23"/>
    </row>
    <row r="9" spans="1:31" ht="15.75" customHeight="1" thickBot="1" x14ac:dyDescent="0.3">
      <c r="A9" s="323"/>
      <c r="B9" s="324"/>
      <c r="C9" s="358"/>
      <c r="D9" s="323"/>
      <c r="E9" s="327"/>
      <c r="F9" s="327"/>
      <c r="G9" s="327"/>
      <c r="H9" s="324"/>
      <c r="I9" s="354"/>
      <c r="J9" s="355"/>
      <c r="K9" s="323"/>
      <c r="L9" s="324"/>
      <c r="M9" s="346" t="s">
        <v>131</v>
      </c>
      <c r="N9" s="347"/>
      <c r="O9" s="348" t="s">
        <v>132</v>
      </c>
      <c r="P9" s="349"/>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319" t="s">
        <v>10</v>
      </c>
      <c r="B11" s="320"/>
      <c r="C11" s="330" t="s">
        <v>133</v>
      </c>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2"/>
    </row>
    <row r="12" spans="1:31" ht="15" customHeight="1" x14ac:dyDescent="0.25">
      <c r="A12" s="321"/>
      <c r="B12" s="322"/>
      <c r="C12" s="333"/>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5"/>
    </row>
    <row r="13" spans="1:31" ht="15" customHeight="1" thickBot="1" x14ac:dyDescent="0.3">
      <c r="A13" s="323"/>
      <c r="B13" s="324"/>
      <c r="C13" s="336"/>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c r="AB13" s="337"/>
      <c r="AC13" s="337"/>
      <c r="AD13" s="337"/>
      <c r="AE13" s="338"/>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 customHeight="1" thickBot="1" x14ac:dyDescent="0.3">
      <c r="A15" s="299" t="s">
        <v>12</v>
      </c>
      <c r="B15" s="300"/>
      <c r="C15" s="339" t="s">
        <v>134</v>
      </c>
      <c r="D15" s="340"/>
      <c r="E15" s="340"/>
      <c r="F15" s="340"/>
      <c r="G15" s="340"/>
      <c r="H15" s="340"/>
      <c r="I15" s="340"/>
      <c r="J15" s="340"/>
      <c r="K15" s="341"/>
      <c r="L15" s="290" t="s">
        <v>14</v>
      </c>
      <c r="M15" s="291"/>
      <c r="N15" s="291"/>
      <c r="O15" s="291"/>
      <c r="P15" s="291"/>
      <c r="Q15" s="292"/>
      <c r="R15" s="293" t="s">
        <v>135</v>
      </c>
      <c r="S15" s="294"/>
      <c r="T15" s="294"/>
      <c r="U15" s="294"/>
      <c r="V15" s="294"/>
      <c r="W15" s="294"/>
      <c r="X15" s="295"/>
      <c r="Y15" s="290" t="s">
        <v>15</v>
      </c>
      <c r="Z15" s="292"/>
      <c r="AA15" s="280" t="s">
        <v>191</v>
      </c>
      <c r="AB15" s="281"/>
      <c r="AC15" s="281"/>
      <c r="AD15" s="281"/>
      <c r="AE15" s="282"/>
    </row>
    <row r="16" spans="1:31" ht="9" customHeight="1" thickBot="1" x14ac:dyDescent="0.3">
      <c r="A16" s="24"/>
      <c r="B16" s="20"/>
      <c r="C16" s="297"/>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D16" s="22"/>
      <c r="AE16" s="23"/>
    </row>
    <row r="17" spans="1:33" s="40" customFormat="1" ht="37.5" customHeight="1" thickBot="1" x14ac:dyDescent="0.3">
      <c r="A17" s="299" t="s">
        <v>17</v>
      </c>
      <c r="B17" s="300"/>
      <c r="C17" s="280" t="s">
        <v>192</v>
      </c>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2"/>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290" t="s">
        <v>138</v>
      </c>
      <c r="B19" s="291"/>
      <c r="C19" s="291"/>
      <c r="D19" s="291"/>
      <c r="E19" s="291"/>
      <c r="F19" s="291"/>
      <c r="G19" s="291"/>
      <c r="H19" s="291"/>
      <c r="I19" s="291"/>
      <c r="J19" s="291"/>
      <c r="K19" s="291"/>
      <c r="L19" s="291"/>
      <c r="M19" s="291"/>
      <c r="N19" s="291"/>
      <c r="O19" s="291"/>
      <c r="P19" s="291"/>
      <c r="Q19" s="291"/>
      <c r="R19" s="291"/>
      <c r="S19" s="291"/>
      <c r="T19" s="291"/>
      <c r="U19" s="291"/>
      <c r="V19" s="291"/>
      <c r="W19" s="291"/>
      <c r="X19" s="291"/>
      <c r="Y19" s="291"/>
      <c r="Z19" s="291"/>
      <c r="AA19" s="291"/>
      <c r="AB19" s="291"/>
      <c r="AC19" s="291"/>
      <c r="AD19" s="291"/>
      <c r="AE19" s="292"/>
      <c r="AF19" s="44"/>
    </row>
    <row r="20" spans="1:33" ht="32.1" customHeight="1" thickBot="1" x14ac:dyDescent="0.3">
      <c r="A20" s="45" t="s">
        <v>19</v>
      </c>
      <c r="B20" s="287" t="s">
        <v>139</v>
      </c>
      <c r="C20" s="288"/>
      <c r="D20" s="288"/>
      <c r="E20" s="288"/>
      <c r="F20" s="288"/>
      <c r="G20" s="288"/>
      <c r="H20" s="288"/>
      <c r="I20" s="288"/>
      <c r="J20" s="288"/>
      <c r="K20" s="288"/>
      <c r="L20" s="288"/>
      <c r="M20" s="288"/>
      <c r="N20" s="288"/>
      <c r="O20" s="289"/>
      <c r="P20" s="290" t="s">
        <v>140</v>
      </c>
      <c r="Q20" s="291"/>
      <c r="R20" s="291"/>
      <c r="S20" s="291"/>
      <c r="T20" s="291"/>
      <c r="U20" s="291"/>
      <c r="V20" s="291"/>
      <c r="W20" s="291"/>
      <c r="X20" s="291"/>
      <c r="Y20" s="291"/>
      <c r="Z20" s="291"/>
      <c r="AA20" s="291"/>
      <c r="AB20" s="291"/>
      <c r="AC20" s="291"/>
      <c r="AD20" s="291"/>
      <c r="AE20" s="292"/>
      <c r="AF20" s="44"/>
    </row>
    <row r="21" spans="1:33" ht="32.1" customHeight="1" thickBot="1" x14ac:dyDescent="0.3">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6" t="s">
        <v>141</v>
      </c>
      <c r="R21" s="47" t="s">
        <v>142</v>
      </c>
      <c r="S21" s="47" t="s">
        <v>143</v>
      </c>
      <c r="T21" s="47" t="s">
        <v>144</v>
      </c>
      <c r="U21" s="47" t="s">
        <v>145</v>
      </c>
      <c r="V21" s="47" t="s">
        <v>146</v>
      </c>
      <c r="W21" s="47" t="s">
        <v>128</v>
      </c>
      <c r="X21" s="47" t="s">
        <v>147</v>
      </c>
      <c r="Y21" s="47" t="s">
        <v>148</v>
      </c>
      <c r="Z21" s="47" t="s">
        <v>149</v>
      </c>
      <c r="AA21" s="47" t="s">
        <v>150</v>
      </c>
      <c r="AB21" s="47" t="s">
        <v>151</v>
      </c>
      <c r="AC21" s="47" t="s">
        <v>102</v>
      </c>
      <c r="AD21" s="47" t="s">
        <v>152</v>
      </c>
      <c r="AE21" s="48" t="s">
        <v>153</v>
      </c>
      <c r="AF21" s="50"/>
    </row>
    <row r="22" spans="1:33" ht="32.1" customHeight="1" x14ac:dyDescent="0.25">
      <c r="A22" s="51" t="s">
        <v>31</v>
      </c>
      <c r="B22" s="52"/>
      <c r="C22" s="53"/>
      <c r="D22" s="53"/>
      <c r="E22" s="53"/>
      <c r="F22" s="53"/>
      <c r="G22" s="53"/>
      <c r="H22" s="53"/>
      <c r="I22" s="53"/>
      <c r="J22" s="53"/>
      <c r="K22" s="53"/>
      <c r="L22" s="53"/>
      <c r="M22" s="53"/>
      <c r="N22" s="53">
        <f>SUM(B22:M22)</f>
        <v>0</v>
      </c>
      <c r="O22" s="54"/>
      <c r="P22" s="51" t="s">
        <v>27</v>
      </c>
      <c r="Q22" s="55"/>
      <c r="R22" s="56"/>
      <c r="S22" s="56"/>
      <c r="T22" s="56"/>
      <c r="U22" s="56"/>
      <c r="V22" s="56"/>
      <c r="W22" s="56"/>
      <c r="X22" s="210">
        <v>0</v>
      </c>
      <c r="Y22" s="210">
        <v>0</v>
      </c>
      <c r="Z22" s="210">
        <v>0</v>
      </c>
      <c r="AA22" s="210">
        <v>0</v>
      </c>
      <c r="AB22" s="210">
        <v>0</v>
      </c>
      <c r="AC22" s="210">
        <f>SUM(X22:AB22)</f>
        <v>0</v>
      </c>
      <c r="AD22" s="106"/>
      <c r="AE22" s="154"/>
      <c r="AF22" s="50"/>
    </row>
    <row r="23" spans="1:33" ht="32.1" customHeight="1" x14ac:dyDescent="0.25">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58"/>
      <c r="R23" s="59"/>
      <c r="S23" s="59"/>
      <c r="T23" s="59"/>
      <c r="U23" s="59"/>
      <c r="V23" s="59"/>
      <c r="W23" s="59">
        <v>0</v>
      </c>
      <c r="X23" s="210">
        <v>0</v>
      </c>
      <c r="Y23" s="210"/>
      <c r="Z23" s="210"/>
      <c r="AA23" s="210"/>
      <c r="AB23" s="210"/>
      <c r="AC23" s="209">
        <f>SUM(Q23:AB23)</f>
        <v>0</v>
      </c>
      <c r="AD23" s="206" t="e">
        <f>AC23/SUM(W22:X22)</f>
        <v>#DIV/0!</v>
      </c>
      <c r="AE23" s="207" t="e">
        <f>AC23/AC22</f>
        <v>#DIV/0!</v>
      </c>
      <c r="AF23" s="50"/>
    </row>
    <row r="24" spans="1:33" ht="32.1" customHeight="1" x14ac:dyDescent="0.25">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58"/>
      <c r="R24" s="59"/>
      <c r="S24" s="59"/>
      <c r="T24" s="59"/>
      <c r="U24" s="59"/>
      <c r="V24" s="59"/>
      <c r="W24" s="59"/>
      <c r="X24" s="210"/>
      <c r="Y24" s="210"/>
      <c r="Z24" s="210"/>
      <c r="AA24" s="210"/>
      <c r="AB24" s="210"/>
      <c r="AC24" s="210">
        <f>SUM(Q24:AB24)</f>
        <v>0</v>
      </c>
      <c r="AD24" s="59"/>
      <c r="AE24" s="62"/>
      <c r="AF24" s="50"/>
    </row>
    <row r="25" spans="1:33" ht="32.1" customHeight="1" thickBot="1" x14ac:dyDescent="0.3">
      <c r="A25" s="63" t="s">
        <v>25</v>
      </c>
      <c r="B25" s="64"/>
      <c r="C25" s="65"/>
      <c r="D25" s="65"/>
      <c r="E25" s="65"/>
      <c r="F25" s="65"/>
      <c r="G25" s="65"/>
      <c r="H25" s="65"/>
      <c r="I25" s="65"/>
      <c r="J25" s="65"/>
      <c r="K25" s="65"/>
      <c r="L25" s="65"/>
      <c r="M25" s="65"/>
      <c r="N25" s="65">
        <f>SUM(B25:M25)</f>
        <v>0</v>
      </c>
      <c r="O25" s="66" t="str">
        <f>IFERROR(N25/(SUMIF(B25:M25,"&gt;0",B24:M24))," ")</f>
        <v xml:space="preserve"> </v>
      </c>
      <c r="P25" s="63" t="s">
        <v>25</v>
      </c>
      <c r="Q25" s="64"/>
      <c r="R25" s="65"/>
      <c r="S25" s="65"/>
      <c r="T25" s="65"/>
      <c r="U25" s="65"/>
      <c r="V25" s="65"/>
      <c r="W25" s="65"/>
      <c r="X25" s="65">
        <v>0</v>
      </c>
      <c r="Y25" s="65">
        <v>0</v>
      </c>
      <c r="Z25" s="65">
        <v>0</v>
      </c>
      <c r="AA25" s="65">
        <v>0</v>
      </c>
      <c r="AB25" s="65">
        <v>0</v>
      </c>
      <c r="AC25" s="65">
        <v>0</v>
      </c>
      <c r="AD25" s="65" t="e">
        <f>AC25/SUM(W24:AB24)</f>
        <v>#DIV/0!</v>
      </c>
      <c r="AE25" s="155" t="e">
        <f>AC25/AC24</f>
        <v>#DIV/0!</v>
      </c>
      <c r="AF25" s="50"/>
    </row>
    <row r="26" spans="1:33" s="67" customFormat="1" ht="16.5" customHeight="1" thickBot="1" x14ac:dyDescent="0.25"/>
    <row r="27" spans="1:33" ht="33.950000000000003" customHeight="1" x14ac:dyDescent="0.25">
      <c r="A27" s="361" t="s">
        <v>154</v>
      </c>
      <c r="B27" s="362"/>
      <c r="C27" s="362"/>
      <c r="D27" s="362"/>
      <c r="E27" s="362"/>
      <c r="F27" s="362"/>
      <c r="G27" s="362"/>
      <c r="H27" s="362"/>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3"/>
    </row>
    <row r="28" spans="1:33" ht="15" customHeight="1" x14ac:dyDescent="0.25">
      <c r="A28" s="298" t="s">
        <v>34</v>
      </c>
      <c r="B28" s="283" t="s">
        <v>36</v>
      </c>
      <c r="C28" s="283"/>
      <c r="D28" s="283" t="s">
        <v>155</v>
      </c>
      <c r="E28" s="283"/>
      <c r="F28" s="283"/>
      <c r="G28" s="283"/>
      <c r="H28" s="283"/>
      <c r="I28" s="283"/>
      <c r="J28" s="283"/>
      <c r="K28" s="283"/>
      <c r="L28" s="283"/>
      <c r="M28" s="283"/>
      <c r="N28" s="283"/>
      <c r="O28" s="283"/>
      <c r="P28" s="283" t="s">
        <v>102</v>
      </c>
      <c r="Q28" s="283" t="s">
        <v>156</v>
      </c>
      <c r="R28" s="283"/>
      <c r="S28" s="283"/>
      <c r="T28" s="283"/>
      <c r="U28" s="283"/>
      <c r="V28" s="283"/>
      <c r="W28" s="283"/>
      <c r="X28" s="283"/>
      <c r="Y28" s="283" t="s">
        <v>157</v>
      </c>
      <c r="Z28" s="283"/>
      <c r="AA28" s="283"/>
      <c r="AB28" s="283"/>
      <c r="AC28" s="283"/>
      <c r="AD28" s="283"/>
      <c r="AE28" s="284"/>
    </row>
    <row r="29" spans="1:33" ht="27" customHeight="1" x14ac:dyDescent="0.25">
      <c r="A29" s="298"/>
      <c r="B29" s="283"/>
      <c r="C29" s="283"/>
      <c r="D29" s="68" t="s">
        <v>141</v>
      </c>
      <c r="E29" s="68" t="s">
        <v>142</v>
      </c>
      <c r="F29" s="68" t="s">
        <v>143</v>
      </c>
      <c r="G29" s="68" t="s">
        <v>144</v>
      </c>
      <c r="H29" s="68" t="s">
        <v>145</v>
      </c>
      <c r="I29" s="68" t="s">
        <v>146</v>
      </c>
      <c r="J29" s="68" t="s">
        <v>128</v>
      </c>
      <c r="K29" s="68" t="s">
        <v>147</v>
      </c>
      <c r="L29" s="68" t="s">
        <v>148</v>
      </c>
      <c r="M29" s="68" t="s">
        <v>149</v>
      </c>
      <c r="N29" s="68" t="s">
        <v>150</v>
      </c>
      <c r="O29" s="68" t="s">
        <v>151</v>
      </c>
      <c r="P29" s="283"/>
      <c r="Q29" s="283"/>
      <c r="R29" s="283"/>
      <c r="S29" s="283"/>
      <c r="T29" s="283"/>
      <c r="U29" s="283"/>
      <c r="V29" s="283"/>
      <c r="W29" s="283"/>
      <c r="X29" s="283"/>
      <c r="Y29" s="283"/>
      <c r="Z29" s="283"/>
      <c r="AA29" s="283"/>
      <c r="AB29" s="283"/>
      <c r="AC29" s="283"/>
      <c r="AD29" s="283"/>
      <c r="AE29" s="284"/>
    </row>
    <row r="30" spans="1:33" ht="111.95" customHeight="1" thickBot="1" x14ac:dyDescent="0.3">
      <c r="A30" s="106"/>
      <c r="B30" s="296"/>
      <c r="C30" s="296"/>
      <c r="D30" s="16"/>
      <c r="E30" s="16"/>
      <c r="F30" s="16"/>
      <c r="G30" s="16"/>
      <c r="H30" s="16"/>
      <c r="I30" s="16"/>
      <c r="J30" s="16"/>
      <c r="K30" s="16"/>
      <c r="L30" s="16"/>
      <c r="M30" s="16"/>
      <c r="N30" s="16"/>
      <c r="O30" s="16"/>
      <c r="P30" s="69">
        <f>SUM(D30:O30)</f>
        <v>0</v>
      </c>
      <c r="Q30" s="285"/>
      <c r="R30" s="285"/>
      <c r="S30" s="285"/>
      <c r="T30" s="285"/>
      <c r="U30" s="285"/>
      <c r="V30" s="285"/>
      <c r="W30" s="285"/>
      <c r="X30" s="285"/>
      <c r="Y30" s="285"/>
      <c r="Z30" s="285"/>
      <c r="AA30" s="285"/>
      <c r="AB30" s="285"/>
      <c r="AC30" s="285"/>
      <c r="AD30" s="285"/>
      <c r="AE30" s="286"/>
      <c r="AF30" s="136"/>
      <c r="AG30" s="136"/>
    </row>
    <row r="31" spans="1:33" ht="12" customHeight="1" thickBot="1" x14ac:dyDescent="0.3">
      <c r="A31" s="70"/>
      <c r="B31" s="71"/>
      <c r="C31" s="71"/>
      <c r="D31" s="27"/>
      <c r="E31" s="27"/>
      <c r="F31" s="27"/>
      <c r="G31" s="27"/>
      <c r="H31" s="27"/>
      <c r="I31" s="27"/>
      <c r="J31" s="27"/>
      <c r="K31" s="27"/>
      <c r="L31" s="27"/>
      <c r="M31" s="27"/>
      <c r="N31" s="27"/>
      <c r="O31" s="27"/>
      <c r="P31" s="72"/>
      <c r="Q31" s="137"/>
      <c r="R31" s="137"/>
      <c r="S31" s="137"/>
      <c r="T31" s="137"/>
      <c r="U31" s="137"/>
      <c r="V31" s="137"/>
      <c r="W31" s="137"/>
      <c r="X31" s="137"/>
      <c r="Y31" s="137"/>
      <c r="Z31" s="137"/>
      <c r="AA31" s="137"/>
      <c r="AB31" s="137"/>
      <c r="AC31" s="137"/>
      <c r="AD31" s="137"/>
      <c r="AE31" s="138"/>
      <c r="AF31" s="136"/>
      <c r="AG31" s="136"/>
    </row>
    <row r="32" spans="1:33" ht="45" customHeight="1" x14ac:dyDescent="0.25">
      <c r="A32" s="330" t="s">
        <v>158</v>
      </c>
      <c r="B32" s="331"/>
      <c r="C32" s="331"/>
      <c r="D32" s="331"/>
      <c r="E32" s="331"/>
      <c r="F32" s="331"/>
      <c r="G32" s="331"/>
      <c r="H32" s="331"/>
      <c r="I32" s="331"/>
      <c r="J32" s="331"/>
      <c r="K32" s="331"/>
      <c r="L32" s="331"/>
      <c r="M32" s="331"/>
      <c r="N32" s="331"/>
      <c r="O32" s="331"/>
      <c r="P32" s="331"/>
      <c r="Q32" s="331"/>
      <c r="R32" s="331"/>
      <c r="S32" s="331"/>
      <c r="T32" s="331"/>
      <c r="U32" s="331"/>
      <c r="V32" s="331"/>
      <c r="W32" s="331"/>
      <c r="X32" s="331"/>
      <c r="Y32" s="331"/>
      <c r="Z32" s="331"/>
      <c r="AA32" s="331"/>
      <c r="AB32" s="331"/>
      <c r="AC32" s="331"/>
      <c r="AD32" s="331"/>
      <c r="AE32" s="332"/>
      <c r="AF32" s="136"/>
      <c r="AG32" s="136"/>
    </row>
    <row r="33" spans="1:41" ht="23.1" customHeight="1" x14ac:dyDescent="0.25">
      <c r="A33" s="298" t="s">
        <v>44</v>
      </c>
      <c r="B33" s="283" t="s">
        <v>46</v>
      </c>
      <c r="C33" s="283" t="s">
        <v>36</v>
      </c>
      <c r="D33" s="283" t="s">
        <v>159</v>
      </c>
      <c r="E33" s="283"/>
      <c r="F33" s="283"/>
      <c r="G33" s="283"/>
      <c r="H33" s="283"/>
      <c r="I33" s="283"/>
      <c r="J33" s="283"/>
      <c r="K33" s="283"/>
      <c r="L33" s="283"/>
      <c r="M33" s="283"/>
      <c r="N33" s="283"/>
      <c r="O33" s="283"/>
      <c r="P33" s="283"/>
      <c r="Q33" s="283" t="s">
        <v>160</v>
      </c>
      <c r="R33" s="283"/>
      <c r="S33" s="283"/>
      <c r="T33" s="283"/>
      <c r="U33" s="283"/>
      <c r="V33" s="283"/>
      <c r="W33" s="283"/>
      <c r="X33" s="283"/>
      <c r="Y33" s="283"/>
      <c r="Z33" s="283"/>
      <c r="AA33" s="283"/>
      <c r="AB33" s="283"/>
      <c r="AC33" s="283"/>
      <c r="AD33" s="283"/>
      <c r="AE33" s="284"/>
      <c r="AF33" s="136"/>
      <c r="AG33" s="139"/>
      <c r="AH33" s="73"/>
      <c r="AI33" s="73"/>
      <c r="AJ33" s="73"/>
      <c r="AK33" s="73"/>
      <c r="AL33" s="73"/>
      <c r="AM33" s="73"/>
      <c r="AN33" s="73"/>
      <c r="AO33" s="73"/>
    </row>
    <row r="34" spans="1:41" ht="27" customHeight="1" x14ac:dyDescent="0.25">
      <c r="A34" s="298"/>
      <c r="B34" s="283"/>
      <c r="C34" s="367"/>
      <c r="D34" s="68" t="s">
        <v>141</v>
      </c>
      <c r="E34" s="68" t="s">
        <v>142</v>
      </c>
      <c r="F34" s="68" t="s">
        <v>143</v>
      </c>
      <c r="G34" s="68" t="s">
        <v>144</v>
      </c>
      <c r="H34" s="68" t="s">
        <v>145</v>
      </c>
      <c r="I34" s="68" t="s">
        <v>146</v>
      </c>
      <c r="J34" s="68" t="s">
        <v>128</v>
      </c>
      <c r="K34" s="68" t="s">
        <v>147</v>
      </c>
      <c r="L34" s="68" t="s">
        <v>148</v>
      </c>
      <c r="M34" s="68" t="s">
        <v>149</v>
      </c>
      <c r="N34" s="68" t="s">
        <v>150</v>
      </c>
      <c r="O34" s="68" t="s">
        <v>151</v>
      </c>
      <c r="P34" s="68" t="s">
        <v>102</v>
      </c>
      <c r="Q34" s="364" t="s">
        <v>52</v>
      </c>
      <c r="R34" s="365"/>
      <c r="S34" s="365"/>
      <c r="T34" s="366"/>
      <c r="U34" s="283" t="s">
        <v>54</v>
      </c>
      <c r="V34" s="283"/>
      <c r="W34" s="283"/>
      <c r="X34" s="283"/>
      <c r="Y34" s="283" t="s">
        <v>56</v>
      </c>
      <c r="Z34" s="283"/>
      <c r="AA34" s="283"/>
      <c r="AB34" s="283"/>
      <c r="AC34" s="283" t="s">
        <v>58</v>
      </c>
      <c r="AD34" s="283"/>
      <c r="AE34" s="284"/>
      <c r="AF34" s="136"/>
      <c r="AG34" s="139"/>
      <c r="AH34" s="73"/>
      <c r="AI34" s="73"/>
      <c r="AJ34" s="73"/>
      <c r="AK34" s="73"/>
      <c r="AL34" s="73"/>
      <c r="AM34" s="73"/>
      <c r="AN34" s="73"/>
      <c r="AO34" s="73"/>
    </row>
    <row r="35" spans="1:41" ht="80.099999999999994" customHeight="1" x14ac:dyDescent="0.25">
      <c r="A35" s="368" t="s">
        <v>192</v>
      </c>
      <c r="B35" s="416">
        <f>SUM(B41:B44)</f>
        <v>0.1</v>
      </c>
      <c r="C35" s="75" t="s">
        <v>48</v>
      </c>
      <c r="D35" s="74"/>
      <c r="E35" s="74"/>
      <c r="F35" s="74"/>
      <c r="G35" s="74"/>
      <c r="H35" s="74"/>
      <c r="I35" s="74"/>
      <c r="J35" s="211">
        <v>2917</v>
      </c>
      <c r="K35" s="211">
        <v>2917</v>
      </c>
      <c r="L35" s="211">
        <v>2917</v>
      </c>
      <c r="M35" s="211">
        <v>2917</v>
      </c>
      <c r="N35" s="211">
        <v>2917</v>
      </c>
      <c r="O35" s="211">
        <v>2915</v>
      </c>
      <c r="P35" s="156">
        <f>SUM(D35:O35)</f>
        <v>17500</v>
      </c>
      <c r="Q35" s="433" t="s">
        <v>642</v>
      </c>
      <c r="R35" s="434"/>
      <c r="S35" s="434"/>
      <c r="T35" s="435"/>
      <c r="U35" s="426" t="s">
        <v>643</v>
      </c>
      <c r="V35" s="426"/>
      <c r="W35" s="426"/>
      <c r="X35" s="426"/>
      <c r="Y35" s="426" t="s">
        <v>187</v>
      </c>
      <c r="Z35" s="426"/>
      <c r="AA35" s="426"/>
      <c r="AB35" s="426"/>
      <c r="AC35" s="426" t="s">
        <v>193</v>
      </c>
      <c r="AD35" s="426"/>
      <c r="AE35" s="427"/>
      <c r="AF35" s="136"/>
      <c r="AG35" s="139"/>
      <c r="AH35" s="73"/>
      <c r="AI35" s="73"/>
      <c r="AJ35" s="73"/>
      <c r="AK35" s="73"/>
      <c r="AL35" s="73"/>
      <c r="AM35" s="73"/>
      <c r="AN35" s="73"/>
      <c r="AO35" s="73"/>
    </row>
    <row r="36" spans="1:41" ht="80.099999999999994" customHeight="1" thickBot="1" x14ac:dyDescent="0.3">
      <c r="A36" s="369"/>
      <c r="B36" s="417"/>
      <c r="C36" s="76" t="s">
        <v>50</v>
      </c>
      <c r="D36" s="140"/>
      <c r="E36" s="140"/>
      <c r="F36" s="140"/>
      <c r="G36" s="77"/>
      <c r="H36" s="77"/>
      <c r="I36" s="77"/>
      <c r="J36" s="212">
        <v>3695</v>
      </c>
      <c r="K36" s="212">
        <v>3490</v>
      </c>
      <c r="L36" s="213">
        <v>3781</v>
      </c>
      <c r="M36" s="213">
        <v>3512</v>
      </c>
      <c r="N36" s="213">
        <v>3500</v>
      </c>
      <c r="O36" s="213"/>
      <c r="P36" s="212">
        <f>SUM(J36:O36)</f>
        <v>17978</v>
      </c>
      <c r="Q36" s="436"/>
      <c r="R36" s="437"/>
      <c r="S36" s="437"/>
      <c r="T36" s="438"/>
      <c r="U36" s="428"/>
      <c r="V36" s="428"/>
      <c r="W36" s="428"/>
      <c r="X36" s="428"/>
      <c r="Y36" s="428"/>
      <c r="Z36" s="428"/>
      <c r="AA36" s="428"/>
      <c r="AB36" s="428"/>
      <c r="AC36" s="428"/>
      <c r="AD36" s="428"/>
      <c r="AE36" s="429"/>
      <c r="AF36" s="136"/>
      <c r="AG36" s="139"/>
      <c r="AH36" s="73"/>
      <c r="AI36" s="73"/>
      <c r="AJ36" s="73"/>
      <c r="AK36" s="73"/>
      <c r="AL36" s="73"/>
      <c r="AM36" s="73"/>
      <c r="AN36" s="73"/>
      <c r="AO36" s="73"/>
    </row>
    <row r="37" spans="1:41" s="67" customFormat="1" ht="17.25" customHeight="1" thickBot="1" x14ac:dyDescent="0.25"/>
    <row r="38" spans="1:41" ht="45" customHeight="1" thickBot="1" x14ac:dyDescent="0.3">
      <c r="A38" s="330" t="s">
        <v>162</v>
      </c>
      <c r="B38" s="331"/>
      <c r="C38" s="331"/>
      <c r="D38" s="331"/>
      <c r="E38" s="331"/>
      <c r="F38" s="331"/>
      <c r="G38" s="331"/>
      <c r="H38" s="331"/>
      <c r="I38" s="331"/>
      <c r="J38" s="331"/>
      <c r="K38" s="331"/>
      <c r="L38" s="331"/>
      <c r="M38" s="331"/>
      <c r="N38" s="331"/>
      <c r="O38" s="331"/>
      <c r="P38" s="331"/>
      <c r="Q38" s="331"/>
      <c r="R38" s="331"/>
      <c r="S38" s="331"/>
      <c r="T38" s="331"/>
      <c r="U38" s="331"/>
      <c r="V38" s="331"/>
      <c r="W38" s="331"/>
      <c r="X38" s="331"/>
      <c r="Y38" s="331"/>
      <c r="Z38" s="331"/>
      <c r="AA38" s="331"/>
      <c r="AB38" s="331"/>
      <c r="AC38" s="331"/>
      <c r="AD38" s="331"/>
      <c r="AE38" s="332"/>
      <c r="AG38" s="73"/>
      <c r="AH38" s="73"/>
      <c r="AI38" s="73"/>
      <c r="AJ38" s="73"/>
      <c r="AK38" s="73"/>
      <c r="AL38" s="73"/>
      <c r="AM38" s="73"/>
      <c r="AN38" s="73"/>
      <c r="AO38" s="73"/>
    </row>
    <row r="39" spans="1:41" ht="26.1" customHeight="1" x14ac:dyDescent="0.25">
      <c r="A39" s="372" t="s">
        <v>60</v>
      </c>
      <c r="B39" s="373" t="s">
        <v>163</v>
      </c>
      <c r="C39" s="377" t="s">
        <v>164</v>
      </c>
      <c r="D39" s="379" t="s">
        <v>165</v>
      </c>
      <c r="E39" s="380"/>
      <c r="F39" s="380"/>
      <c r="G39" s="380"/>
      <c r="H39" s="380"/>
      <c r="I39" s="380"/>
      <c r="J39" s="380"/>
      <c r="K39" s="380"/>
      <c r="L39" s="380"/>
      <c r="M39" s="380"/>
      <c r="N39" s="380"/>
      <c r="O39" s="380"/>
      <c r="P39" s="381"/>
      <c r="Q39" s="373" t="s">
        <v>166</v>
      </c>
      <c r="R39" s="373"/>
      <c r="S39" s="373"/>
      <c r="T39" s="373"/>
      <c r="U39" s="373"/>
      <c r="V39" s="373"/>
      <c r="W39" s="373"/>
      <c r="X39" s="373"/>
      <c r="Y39" s="373"/>
      <c r="Z39" s="373"/>
      <c r="AA39" s="373"/>
      <c r="AB39" s="373"/>
      <c r="AC39" s="373"/>
      <c r="AD39" s="373"/>
      <c r="AE39" s="392"/>
      <c r="AG39" s="73"/>
      <c r="AH39" s="73"/>
      <c r="AI39" s="73"/>
      <c r="AJ39" s="73"/>
      <c r="AK39" s="73"/>
      <c r="AL39" s="73"/>
      <c r="AM39" s="73"/>
      <c r="AN39" s="73"/>
      <c r="AO39" s="73"/>
    </row>
    <row r="40" spans="1:41" ht="26.1" customHeight="1" x14ac:dyDescent="0.25">
      <c r="A40" s="298"/>
      <c r="B40" s="283"/>
      <c r="C40" s="378"/>
      <c r="D40" s="68" t="s">
        <v>167</v>
      </c>
      <c r="E40" s="68" t="s">
        <v>168</v>
      </c>
      <c r="F40" s="68" t="s">
        <v>169</v>
      </c>
      <c r="G40" s="68" t="s">
        <v>170</v>
      </c>
      <c r="H40" s="68" t="s">
        <v>171</v>
      </c>
      <c r="I40" s="68" t="s">
        <v>172</v>
      </c>
      <c r="J40" s="68" t="s">
        <v>173</v>
      </c>
      <c r="K40" s="68" t="s">
        <v>174</v>
      </c>
      <c r="L40" s="68" t="s">
        <v>175</v>
      </c>
      <c r="M40" s="68" t="s">
        <v>176</v>
      </c>
      <c r="N40" s="68" t="s">
        <v>177</v>
      </c>
      <c r="O40" s="68" t="s">
        <v>178</v>
      </c>
      <c r="P40" s="68" t="s">
        <v>179</v>
      </c>
      <c r="Q40" s="364" t="s">
        <v>180</v>
      </c>
      <c r="R40" s="365"/>
      <c r="S40" s="365"/>
      <c r="T40" s="365"/>
      <c r="U40" s="365"/>
      <c r="V40" s="365"/>
      <c r="W40" s="365"/>
      <c r="X40" s="366"/>
      <c r="Y40" s="364" t="s">
        <v>68</v>
      </c>
      <c r="Z40" s="365"/>
      <c r="AA40" s="365"/>
      <c r="AB40" s="365"/>
      <c r="AC40" s="365"/>
      <c r="AD40" s="365"/>
      <c r="AE40" s="404"/>
      <c r="AG40" s="79"/>
      <c r="AH40" s="79"/>
      <c r="AI40" s="79"/>
      <c r="AJ40" s="79"/>
      <c r="AK40" s="79"/>
      <c r="AL40" s="79"/>
      <c r="AM40" s="79"/>
      <c r="AN40" s="79"/>
      <c r="AO40" s="79"/>
    </row>
    <row r="41" spans="1:41" ht="143.1" customHeight="1" x14ac:dyDescent="0.25">
      <c r="A41" s="374" t="s">
        <v>194</v>
      </c>
      <c r="B41" s="410">
        <v>0.05</v>
      </c>
      <c r="C41" s="80" t="s">
        <v>48</v>
      </c>
      <c r="D41" s="81"/>
      <c r="E41" s="81"/>
      <c r="F41" s="81"/>
      <c r="G41" s="81"/>
      <c r="H41" s="81"/>
      <c r="I41" s="81"/>
      <c r="J41" s="157">
        <v>0.16</v>
      </c>
      <c r="K41" s="157">
        <v>0.16</v>
      </c>
      <c r="L41" s="157">
        <v>0.17</v>
      </c>
      <c r="M41" s="157">
        <v>0.17</v>
      </c>
      <c r="N41" s="157">
        <v>0.17</v>
      </c>
      <c r="O41" s="157">
        <v>0.17</v>
      </c>
      <c r="P41" s="82">
        <f>SUM(D41:O41)</f>
        <v>1</v>
      </c>
      <c r="Q41" s="420" t="s">
        <v>644</v>
      </c>
      <c r="R41" s="421"/>
      <c r="S41" s="421"/>
      <c r="T41" s="421"/>
      <c r="U41" s="421"/>
      <c r="V41" s="421"/>
      <c r="W41" s="421"/>
      <c r="X41" s="422"/>
      <c r="Y41" s="401" t="s">
        <v>772</v>
      </c>
      <c r="Z41" s="396"/>
      <c r="AA41" s="396"/>
      <c r="AB41" s="396"/>
      <c r="AC41" s="396"/>
      <c r="AD41" s="396"/>
      <c r="AE41" s="402"/>
      <c r="AG41" s="83"/>
      <c r="AH41" s="83"/>
      <c r="AI41" s="83"/>
      <c r="AJ41" s="83"/>
      <c r="AK41" s="83"/>
      <c r="AL41" s="83"/>
      <c r="AM41" s="83"/>
      <c r="AN41" s="83"/>
      <c r="AO41" s="83"/>
    </row>
    <row r="42" spans="1:41" ht="143.1" customHeight="1" x14ac:dyDescent="0.25">
      <c r="A42" s="375"/>
      <c r="B42" s="410"/>
      <c r="C42" s="84" t="s">
        <v>50</v>
      </c>
      <c r="D42" s="85"/>
      <c r="E42" s="85"/>
      <c r="F42" s="85"/>
      <c r="G42" s="85"/>
      <c r="H42" s="85"/>
      <c r="I42" s="85"/>
      <c r="J42" s="85">
        <v>0.16</v>
      </c>
      <c r="K42" s="85">
        <v>0.16</v>
      </c>
      <c r="L42" s="85">
        <v>0.17</v>
      </c>
      <c r="M42" s="85">
        <v>0.17</v>
      </c>
      <c r="N42" s="85">
        <v>0.17</v>
      </c>
      <c r="O42" s="85"/>
      <c r="P42" s="82">
        <f>SUM(D42:O42)</f>
        <v>0.83000000000000007</v>
      </c>
      <c r="Q42" s="430"/>
      <c r="R42" s="431"/>
      <c r="S42" s="431"/>
      <c r="T42" s="431"/>
      <c r="U42" s="431"/>
      <c r="V42" s="431"/>
      <c r="W42" s="431"/>
      <c r="X42" s="432"/>
      <c r="Y42" s="398"/>
      <c r="Z42" s="399"/>
      <c r="AA42" s="399"/>
      <c r="AB42" s="399"/>
      <c r="AC42" s="399"/>
      <c r="AD42" s="399"/>
      <c r="AE42" s="403"/>
    </row>
    <row r="43" spans="1:41" ht="145.5" customHeight="1" x14ac:dyDescent="0.25">
      <c r="A43" s="418" t="s">
        <v>195</v>
      </c>
      <c r="B43" s="410">
        <v>0.05</v>
      </c>
      <c r="C43" s="80" t="s">
        <v>48</v>
      </c>
      <c r="D43" s="81"/>
      <c r="E43" s="81"/>
      <c r="F43" s="81"/>
      <c r="G43" s="81"/>
      <c r="H43" s="81"/>
      <c r="I43" s="81"/>
      <c r="J43" s="157">
        <v>0.16</v>
      </c>
      <c r="K43" s="157">
        <v>0.16</v>
      </c>
      <c r="L43" s="157">
        <v>0.17</v>
      </c>
      <c r="M43" s="157">
        <v>0.17</v>
      </c>
      <c r="N43" s="157">
        <v>0.17</v>
      </c>
      <c r="O43" s="157">
        <v>0.17</v>
      </c>
      <c r="P43" s="82">
        <f>SUM(D43:O43)</f>
        <v>1</v>
      </c>
      <c r="Q43" s="420" t="s">
        <v>645</v>
      </c>
      <c r="R43" s="421"/>
      <c r="S43" s="421"/>
      <c r="T43" s="421"/>
      <c r="U43" s="421"/>
      <c r="V43" s="421"/>
      <c r="W43" s="421"/>
      <c r="X43" s="422"/>
      <c r="Y43" s="401" t="s">
        <v>773</v>
      </c>
      <c r="Z43" s="396"/>
      <c r="AA43" s="396"/>
      <c r="AB43" s="396"/>
      <c r="AC43" s="396"/>
      <c r="AD43" s="396"/>
      <c r="AE43" s="402"/>
      <c r="AG43" s="83"/>
      <c r="AH43" s="83"/>
      <c r="AI43" s="83"/>
      <c r="AJ43" s="83"/>
      <c r="AK43" s="83"/>
      <c r="AL43" s="83"/>
      <c r="AM43" s="83"/>
      <c r="AN43" s="83"/>
      <c r="AO43" s="83"/>
    </row>
    <row r="44" spans="1:41" ht="145.5" customHeight="1" thickBot="1" x14ac:dyDescent="0.3">
      <c r="A44" s="419"/>
      <c r="B44" s="411"/>
      <c r="C44" s="76" t="s">
        <v>50</v>
      </c>
      <c r="D44" s="86"/>
      <c r="E44" s="86"/>
      <c r="F44" s="86"/>
      <c r="G44" s="86"/>
      <c r="H44" s="86"/>
      <c r="I44" s="86"/>
      <c r="J44" s="86">
        <v>0.16</v>
      </c>
      <c r="K44" s="86">
        <v>0.16</v>
      </c>
      <c r="L44" s="86">
        <v>0.17</v>
      </c>
      <c r="M44" s="86">
        <v>0.17</v>
      </c>
      <c r="N44" s="86">
        <v>0.17</v>
      </c>
      <c r="O44" s="86"/>
      <c r="P44" s="87">
        <f>SUM(D44:O44)</f>
        <v>0.83000000000000007</v>
      </c>
      <c r="Q44" s="423"/>
      <c r="R44" s="424"/>
      <c r="S44" s="424"/>
      <c r="T44" s="424"/>
      <c r="U44" s="424"/>
      <c r="V44" s="424"/>
      <c r="W44" s="424"/>
      <c r="X44" s="425"/>
      <c r="Y44" s="412"/>
      <c r="Z44" s="413"/>
      <c r="AA44" s="413"/>
      <c r="AB44" s="413"/>
      <c r="AC44" s="413"/>
      <c r="AD44" s="413"/>
      <c r="AE44" s="415"/>
    </row>
    <row r="45" spans="1:41" x14ac:dyDescent="0.25">
      <c r="A45" s="15" t="s">
        <v>185</v>
      </c>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Y40:AE40"/>
    <mergeCell ref="A35:A36"/>
    <mergeCell ref="B35:B36"/>
    <mergeCell ref="Q35:T36"/>
    <mergeCell ref="U35:X36"/>
    <mergeCell ref="Y35:AB36"/>
    <mergeCell ref="A43:A44"/>
    <mergeCell ref="B43:B44"/>
    <mergeCell ref="Q43:X44"/>
    <mergeCell ref="Y43:AE44"/>
    <mergeCell ref="AC35:AE36"/>
    <mergeCell ref="A41:A42"/>
    <mergeCell ref="B41:B42"/>
    <mergeCell ref="Q41:X42"/>
    <mergeCell ref="Y41:AE42"/>
    <mergeCell ref="A38:AE38"/>
    <mergeCell ref="A39:A40"/>
    <mergeCell ref="B39:B40"/>
    <mergeCell ref="C39:C40"/>
    <mergeCell ref="D39:P39"/>
    <mergeCell ref="Q39:AE39"/>
    <mergeCell ref="Q40:X40"/>
  </mergeCells>
  <dataValidations count="3">
    <dataValidation type="list" allowBlank="1" showInputMessage="1" showErrorMessage="1" sqref="C7:C9" xr:uid="{DB67F201-3B81-4985-9D22-216AD2C0F751}">
      <formula1>$B$21:$M$21</formula1>
    </dataValidation>
    <dataValidation type="textLength" operator="lessThanOrEqual" allowBlank="1" showInputMessage="1" showErrorMessage="1" errorTitle="Máximo 2.000 caracteres" error="Máximo 2.000 caracteres" promptTitle="2.000 caracteres" sqref="Q30:Q31" xr:uid="{B5852B69-23B0-4505-A16F-339997B9B446}">
      <formula1>2000</formula1>
    </dataValidation>
    <dataValidation type="textLength" operator="lessThanOrEqual" allowBlank="1" showInputMessage="1" showErrorMessage="1" errorTitle="Máximo 2.000 caracteres" error="Máximo 2.000 caracteres" sqref="Y35 AC35 Q35 Q43 Q41" xr:uid="{25753A49-FCE9-439E-ABE3-66D5AB762761}">
      <formula1>2000</formula1>
    </dataValidation>
  </dataValidations>
  <hyperlinks>
    <hyperlink ref="Y41" r:id="rId1" xr:uid="{3C9D1FF1-73AA-4F36-A1B7-2EC7754340E9}"/>
    <hyperlink ref="Y43" r:id="rId2" xr:uid="{BF585531-993F-4B2D-85CF-57B0286F9978}"/>
  </hyperlinks>
  <pageMargins left="0.25" right="0.25" top="0.75" bottom="0.75" header="0.3" footer="0.3"/>
  <pageSetup scale="21" orientation="landscape" r:id="rId3"/>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91FFE590-EE06-4EBD-90CE-19921DC61C8A}">
          <x14:formula1>
            <xm:f>listas!$C$2:$C$20</xm:f>
          </x14:formula1>
          <xm:sqref>AA15:AE15</xm:sqref>
        </x14:dataValidation>
        <x14:dataValidation type="list" allowBlank="1" showInputMessage="1" showErrorMessage="1" xr:uid="{A771DC9D-7377-485A-B743-DC79DBD0997A}">
          <x14:formula1>
            <xm:f>listas!$B$2:$B$8</xm:f>
          </x14:formula1>
          <xm:sqref>R15:X15</xm:sqref>
        </x14:dataValidation>
        <x14:dataValidation type="list" allowBlank="1" showInputMessage="1" showErrorMessage="1" xr:uid="{A21BF5C0-84D4-4AE3-8C25-FDF06FE19548}">
          <x14:formula1>
            <xm:f>listas!$A$2:$A$6</xm:f>
          </x14:formula1>
          <xm:sqref>C15:K15</xm:sqref>
        </x14:dataValidation>
        <x14:dataValidation type="list" allowBlank="1" showInputMessage="1" showErrorMessage="1" xr:uid="{D01C2FE2-DECA-4BD3-A41E-26BF115F3114}">
          <x14:formula1>
            <xm:f>listas!$D$2:$D$15</xm:f>
          </x14:formula1>
          <xm:sqref>C11:AE13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16F47-FC96-46C8-BDA6-2127FC0311B4}">
  <sheetPr>
    <tabColor theme="0"/>
    <pageSetUpPr fitToPage="1"/>
  </sheetPr>
  <dimension ref="A1:AO45"/>
  <sheetViews>
    <sheetView showGridLines="0" topLeftCell="M42" zoomScale="70" zoomScaleNormal="70" workbookViewId="0">
      <selection activeCell="Q43" sqref="Q43:X44"/>
    </sheetView>
  </sheetViews>
  <sheetFormatPr baseColWidth="10" defaultColWidth="10.85546875" defaultRowHeight="14.25" x14ac:dyDescent="0.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01"/>
      <c r="B1" s="304" t="s">
        <v>121</v>
      </c>
      <c r="C1" s="305"/>
      <c r="D1" s="305"/>
      <c r="E1" s="305"/>
      <c r="F1" s="305"/>
      <c r="G1" s="305"/>
      <c r="H1" s="305"/>
      <c r="I1" s="305"/>
      <c r="J1" s="305"/>
      <c r="K1" s="305"/>
      <c r="L1" s="305"/>
      <c r="M1" s="305"/>
      <c r="N1" s="305"/>
      <c r="O1" s="305"/>
      <c r="P1" s="305"/>
      <c r="Q1" s="305"/>
      <c r="R1" s="305"/>
      <c r="S1" s="305"/>
      <c r="T1" s="305"/>
      <c r="U1" s="305"/>
      <c r="V1" s="305"/>
      <c r="W1" s="305"/>
      <c r="X1" s="305"/>
      <c r="Y1" s="305"/>
      <c r="Z1" s="305"/>
      <c r="AA1" s="306"/>
      <c r="AB1" s="313" t="s">
        <v>122</v>
      </c>
      <c r="AC1" s="314"/>
      <c r="AD1" s="314"/>
      <c r="AE1" s="315"/>
    </row>
    <row r="2" spans="1:31" ht="30.75" customHeight="1" thickBot="1" x14ac:dyDescent="0.3">
      <c r="A2" s="302"/>
      <c r="B2" s="304" t="s">
        <v>123</v>
      </c>
      <c r="C2" s="305"/>
      <c r="D2" s="305"/>
      <c r="E2" s="305"/>
      <c r="F2" s="305"/>
      <c r="G2" s="305"/>
      <c r="H2" s="305"/>
      <c r="I2" s="305"/>
      <c r="J2" s="305"/>
      <c r="K2" s="305"/>
      <c r="L2" s="305"/>
      <c r="M2" s="305"/>
      <c r="N2" s="305"/>
      <c r="O2" s="305"/>
      <c r="P2" s="305"/>
      <c r="Q2" s="305"/>
      <c r="R2" s="305"/>
      <c r="S2" s="305"/>
      <c r="T2" s="305"/>
      <c r="U2" s="305"/>
      <c r="V2" s="305"/>
      <c r="W2" s="305"/>
      <c r="X2" s="305"/>
      <c r="Y2" s="305"/>
      <c r="Z2" s="305"/>
      <c r="AA2" s="306"/>
      <c r="AB2" s="313" t="s">
        <v>124</v>
      </c>
      <c r="AC2" s="314"/>
      <c r="AD2" s="314"/>
      <c r="AE2" s="315"/>
    </row>
    <row r="3" spans="1:31" ht="24" customHeight="1" thickBot="1" x14ac:dyDescent="0.3">
      <c r="A3" s="302"/>
      <c r="B3" s="307" t="s">
        <v>125</v>
      </c>
      <c r="C3" s="308"/>
      <c r="D3" s="308"/>
      <c r="E3" s="308"/>
      <c r="F3" s="308"/>
      <c r="G3" s="308"/>
      <c r="H3" s="308"/>
      <c r="I3" s="308"/>
      <c r="J3" s="308"/>
      <c r="K3" s="308"/>
      <c r="L3" s="308"/>
      <c r="M3" s="308"/>
      <c r="N3" s="308"/>
      <c r="O3" s="308"/>
      <c r="P3" s="308"/>
      <c r="Q3" s="308"/>
      <c r="R3" s="308"/>
      <c r="S3" s="308"/>
      <c r="T3" s="308"/>
      <c r="U3" s="308"/>
      <c r="V3" s="308"/>
      <c r="W3" s="308"/>
      <c r="X3" s="308"/>
      <c r="Y3" s="308"/>
      <c r="Z3" s="308"/>
      <c r="AA3" s="309"/>
      <c r="AB3" s="313" t="s">
        <v>126</v>
      </c>
      <c r="AC3" s="314"/>
      <c r="AD3" s="314"/>
      <c r="AE3" s="315"/>
    </row>
    <row r="4" spans="1:31" ht="21.75" customHeight="1" thickBot="1" x14ac:dyDescent="0.3">
      <c r="A4" s="303"/>
      <c r="B4" s="310"/>
      <c r="C4" s="311"/>
      <c r="D4" s="311"/>
      <c r="E4" s="311"/>
      <c r="F4" s="311"/>
      <c r="G4" s="311"/>
      <c r="H4" s="311"/>
      <c r="I4" s="311"/>
      <c r="J4" s="311"/>
      <c r="K4" s="311"/>
      <c r="L4" s="311"/>
      <c r="M4" s="311"/>
      <c r="N4" s="311"/>
      <c r="O4" s="311"/>
      <c r="P4" s="311"/>
      <c r="Q4" s="311"/>
      <c r="R4" s="311"/>
      <c r="S4" s="311"/>
      <c r="T4" s="311"/>
      <c r="U4" s="311"/>
      <c r="V4" s="311"/>
      <c r="W4" s="311"/>
      <c r="X4" s="311"/>
      <c r="Y4" s="311"/>
      <c r="Z4" s="311"/>
      <c r="AA4" s="312"/>
      <c r="AB4" s="316" t="s">
        <v>127</v>
      </c>
      <c r="AC4" s="317"/>
      <c r="AD4" s="317"/>
      <c r="AE4" s="318"/>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x14ac:dyDescent="0.25">
      <c r="A7" s="319" t="s">
        <v>4</v>
      </c>
      <c r="B7" s="320"/>
      <c r="C7" s="356" t="s">
        <v>150</v>
      </c>
      <c r="D7" s="319" t="s">
        <v>6</v>
      </c>
      <c r="E7" s="325"/>
      <c r="F7" s="325"/>
      <c r="G7" s="325"/>
      <c r="H7" s="320"/>
      <c r="I7" s="350">
        <v>45637</v>
      </c>
      <c r="J7" s="351"/>
      <c r="K7" s="319" t="s">
        <v>8</v>
      </c>
      <c r="L7" s="320"/>
      <c r="M7" s="342" t="s">
        <v>129</v>
      </c>
      <c r="N7" s="343"/>
      <c r="O7" s="328"/>
      <c r="P7" s="329"/>
      <c r="Q7" s="20"/>
      <c r="R7" s="20"/>
      <c r="S7" s="20"/>
      <c r="T7" s="20"/>
      <c r="U7" s="20"/>
      <c r="V7" s="20"/>
      <c r="W7" s="20"/>
      <c r="X7" s="20"/>
      <c r="Y7" s="20"/>
      <c r="Z7" s="21"/>
      <c r="AA7" s="20"/>
      <c r="AB7" s="20"/>
      <c r="AD7" s="22"/>
      <c r="AE7" s="23"/>
    </row>
    <row r="8" spans="1:31" ht="15" customHeight="1" x14ac:dyDescent="0.25">
      <c r="A8" s="321"/>
      <c r="B8" s="322"/>
      <c r="C8" s="357"/>
      <c r="D8" s="321"/>
      <c r="E8" s="326"/>
      <c r="F8" s="326"/>
      <c r="G8" s="326"/>
      <c r="H8" s="322"/>
      <c r="I8" s="352"/>
      <c r="J8" s="353"/>
      <c r="K8" s="321"/>
      <c r="L8" s="322"/>
      <c r="M8" s="359" t="s">
        <v>130</v>
      </c>
      <c r="N8" s="360"/>
      <c r="O8" s="344"/>
      <c r="P8" s="345"/>
      <c r="Q8" s="20"/>
      <c r="R8" s="20"/>
      <c r="S8" s="20"/>
      <c r="T8" s="20"/>
      <c r="U8" s="20"/>
      <c r="V8" s="20"/>
      <c r="W8" s="20"/>
      <c r="X8" s="20"/>
      <c r="Y8" s="20"/>
      <c r="Z8" s="21"/>
      <c r="AA8" s="20"/>
      <c r="AB8" s="20"/>
      <c r="AD8" s="22"/>
      <c r="AE8" s="23"/>
    </row>
    <row r="9" spans="1:31" ht="15.75" customHeight="1" thickBot="1" x14ac:dyDescent="0.3">
      <c r="A9" s="323"/>
      <c r="B9" s="324"/>
      <c r="C9" s="358"/>
      <c r="D9" s="323"/>
      <c r="E9" s="327"/>
      <c r="F9" s="327"/>
      <c r="G9" s="327"/>
      <c r="H9" s="324"/>
      <c r="I9" s="354"/>
      <c r="J9" s="355"/>
      <c r="K9" s="323"/>
      <c r="L9" s="324"/>
      <c r="M9" s="346" t="s">
        <v>131</v>
      </c>
      <c r="N9" s="347"/>
      <c r="O9" s="348" t="s">
        <v>132</v>
      </c>
      <c r="P9" s="349"/>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319" t="s">
        <v>10</v>
      </c>
      <c r="B11" s="320"/>
      <c r="C11" s="330" t="s">
        <v>133</v>
      </c>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2"/>
    </row>
    <row r="12" spans="1:31" ht="15" customHeight="1" x14ac:dyDescent="0.25">
      <c r="A12" s="321"/>
      <c r="B12" s="322"/>
      <c r="C12" s="333"/>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5"/>
    </row>
    <row r="13" spans="1:31" ht="15" customHeight="1" thickBot="1" x14ac:dyDescent="0.3">
      <c r="A13" s="323"/>
      <c r="B13" s="324"/>
      <c r="C13" s="336"/>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c r="AB13" s="337"/>
      <c r="AC13" s="337"/>
      <c r="AD13" s="337"/>
      <c r="AE13" s="338"/>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 customHeight="1" thickBot="1" x14ac:dyDescent="0.3">
      <c r="A15" s="299" t="s">
        <v>12</v>
      </c>
      <c r="B15" s="300"/>
      <c r="C15" s="339" t="s">
        <v>134</v>
      </c>
      <c r="D15" s="340"/>
      <c r="E15" s="340"/>
      <c r="F15" s="340"/>
      <c r="G15" s="340"/>
      <c r="H15" s="340"/>
      <c r="I15" s="340"/>
      <c r="J15" s="340"/>
      <c r="K15" s="341"/>
      <c r="L15" s="290" t="s">
        <v>14</v>
      </c>
      <c r="M15" s="291"/>
      <c r="N15" s="291"/>
      <c r="O15" s="291"/>
      <c r="P15" s="291"/>
      <c r="Q15" s="292"/>
      <c r="R15" s="293" t="s">
        <v>135</v>
      </c>
      <c r="S15" s="294"/>
      <c r="T15" s="294"/>
      <c r="U15" s="294"/>
      <c r="V15" s="294"/>
      <c r="W15" s="294"/>
      <c r="X15" s="295"/>
      <c r="Y15" s="290" t="s">
        <v>15</v>
      </c>
      <c r="Z15" s="292"/>
      <c r="AA15" s="280" t="s">
        <v>191</v>
      </c>
      <c r="AB15" s="281"/>
      <c r="AC15" s="281"/>
      <c r="AD15" s="281"/>
      <c r="AE15" s="282"/>
    </row>
    <row r="16" spans="1:31" ht="9" customHeight="1" thickBot="1" x14ac:dyDescent="0.3">
      <c r="A16" s="24"/>
      <c r="B16" s="20"/>
      <c r="C16" s="297"/>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D16" s="22"/>
      <c r="AE16" s="23"/>
    </row>
    <row r="17" spans="1:33" s="40" customFormat="1" ht="37.5" customHeight="1" thickBot="1" x14ac:dyDescent="0.3">
      <c r="A17" s="299" t="s">
        <v>17</v>
      </c>
      <c r="B17" s="300"/>
      <c r="C17" s="280" t="s">
        <v>196</v>
      </c>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2"/>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290" t="s">
        <v>138</v>
      </c>
      <c r="B19" s="291"/>
      <c r="C19" s="291"/>
      <c r="D19" s="291"/>
      <c r="E19" s="291"/>
      <c r="F19" s="291"/>
      <c r="G19" s="291"/>
      <c r="H19" s="291"/>
      <c r="I19" s="291"/>
      <c r="J19" s="291"/>
      <c r="K19" s="291"/>
      <c r="L19" s="291"/>
      <c r="M19" s="291"/>
      <c r="N19" s="291"/>
      <c r="O19" s="291"/>
      <c r="P19" s="291"/>
      <c r="Q19" s="291"/>
      <c r="R19" s="291"/>
      <c r="S19" s="291"/>
      <c r="T19" s="291"/>
      <c r="U19" s="291"/>
      <c r="V19" s="291"/>
      <c r="W19" s="291"/>
      <c r="X19" s="291"/>
      <c r="Y19" s="291"/>
      <c r="Z19" s="291"/>
      <c r="AA19" s="291"/>
      <c r="AB19" s="291"/>
      <c r="AC19" s="291"/>
      <c r="AD19" s="291"/>
      <c r="AE19" s="292"/>
      <c r="AF19" s="44"/>
    </row>
    <row r="20" spans="1:33" ht="32.1" customHeight="1" thickBot="1" x14ac:dyDescent="0.3">
      <c r="A20" s="45" t="s">
        <v>19</v>
      </c>
      <c r="B20" s="287" t="s">
        <v>139</v>
      </c>
      <c r="C20" s="288"/>
      <c r="D20" s="288"/>
      <c r="E20" s="288"/>
      <c r="F20" s="288"/>
      <c r="G20" s="288"/>
      <c r="H20" s="288"/>
      <c r="I20" s="288"/>
      <c r="J20" s="288"/>
      <c r="K20" s="288"/>
      <c r="L20" s="288"/>
      <c r="M20" s="288"/>
      <c r="N20" s="288"/>
      <c r="O20" s="289"/>
      <c r="P20" s="290" t="s">
        <v>140</v>
      </c>
      <c r="Q20" s="291"/>
      <c r="R20" s="291"/>
      <c r="S20" s="291"/>
      <c r="T20" s="291"/>
      <c r="U20" s="291"/>
      <c r="V20" s="291"/>
      <c r="W20" s="291"/>
      <c r="X20" s="291"/>
      <c r="Y20" s="291"/>
      <c r="Z20" s="291"/>
      <c r="AA20" s="291"/>
      <c r="AB20" s="291"/>
      <c r="AC20" s="291"/>
      <c r="AD20" s="291"/>
      <c r="AE20" s="292"/>
      <c r="AF20" s="44"/>
    </row>
    <row r="21" spans="1:33" ht="32.1" customHeight="1" thickBot="1" x14ac:dyDescent="0.3">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6" t="s">
        <v>141</v>
      </c>
      <c r="R21" s="47" t="s">
        <v>142</v>
      </c>
      <c r="S21" s="47" t="s">
        <v>143</v>
      </c>
      <c r="T21" s="47" t="s">
        <v>144</v>
      </c>
      <c r="U21" s="47" t="s">
        <v>145</v>
      </c>
      <c r="V21" s="47" t="s">
        <v>146</v>
      </c>
      <c r="W21" s="47" t="s">
        <v>128</v>
      </c>
      <c r="X21" s="47" t="s">
        <v>147</v>
      </c>
      <c r="Y21" s="47" t="s">
        <v>148</v>
      </c>
      <c r="Z21" s="47" t="s">
        <v>149</v>
      </c>
      <c r="AA21" s="47" t="s">
        <v>150</v>
      </c>
      <c r="AB21" s="47" t="s">
        <v>151</v>
      </c>
      <c r="AC21" s="47" t="s">
        <v>102</v>
      </c>
      <c r="AD21" s="47" t="s">
        <v>152</v>
      </c>
      <c r="AE21" s="48" t="s">
        <v>153</v>
      </c>
      <c r="AF21" s="50"/>
    </row>
    <row r="22" spans="1:33" ht="32.1" customHeight="1" x14ac:dyDescent="0.25">
      <c r="A22" s="51" t="s">
        <v>31</v>
      </c>
      <c r="B22" s="52"/>
      <c r="C22" s="53"/>
      <c r="D22" s="53"/>
      <c r="E22" s="53"/>
      <c r="F22" s="53"/>
      <c r="G22" s="53"/>
      <c r="H22" s="53"/>
      <c r="I22" s="53"/>
      <c r="J22" s="53"/>
      <c r="K22" s="53"/>
      <c r="L22" s="53"/>
      <c r="M22" s="53"/>
      <c r="N22" s="53">
        <f>SUM(B22:M22)</f>
        <v>0</v>
      </c>
      <c r="O22" s="54"/>
      <c r="P22" s="51" t="s">
        <v>27</v>
      </c>
      <c r="Q22" s="55"/>
      <c r="R22" s="56"/>
      <c r="S22" s="56"/>
      <c r="T22" s="56"/>
      <c r="U22" s="56"/>
      <c r="V22" s="56"/>
      <c r="W22" s="56"/>
      <c r="X22" s="238">
        <v>847699000</v>
      </c>
      <c r="Y22" s="238"/>
      <c r="Z22" s="238"/>
      <c r="AA22" s="238"/>
      <c r="AB22" s="238"/>
      <c r="AC22" s="238">
        <v>847699000</v>
      </c>
      <c r="AD22" s="106"/>
      <c r="AE22" s="154"/>
      <c r="AF22" s="50"/>
    </row>
    <row r="23" spans="1:33" ht="32.1" customHeight="1" x14ac:dyDescent="0.25">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58"/>
      <c r="R23" s="59"/>
      <c r="S23" s="59"/>
      <c r="T23" s="59"/>
      <c r="U23" s="59"/>
      <c r="V23" s="59"/>
      <c r="W23" s="59">
        <v>0</v>
      </c>
      <c r="X23" s="238"/>
      <c r="Y23" s="238">
        <v>832978000</v>
      </c>
      <c r="Z23" s="238">
        <v>-44605067</v>
      </c>
      <c r="AA23" s="238">
        <v>-1607400</v>
      </c>
      <c r="AB23" s="238"/>
      <c r="AC23" s="240">
        <v>786765533</v>
      </c>
      <c r="AD23" s="237">
        <v>0.92811898209152066</v>
      </c>
      <c r="AE23" s="207">
        <v>0.92811898209152066</v>
      </c>
      <c r="AF23" s="50"/>
    </row>
    <row r="24" spans="1:33" ht="32.1" customHeight="1" x14ac:dyDescent="0.25">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58"/>
      <c r="R24" s="59"/>
      <c r="S24" s="59"/>
      <c r="T24" s="59"/>
      <c r="U24" s="59"/>
      <c r="V24" s="59"/>
      <c r="W24" s="59"/>
      <c r="X24" s="238"/>
      <c r="Y24" s="241">
        <v>166715000</v>
      </c>
      <c r="Z24" s="241">
        <v>170246000</v>
      </c>
      <c r="AA24" s="241">
        <v>170246000</v>
      </c>
      <c r="AB24" s="241">
        <v>340492000</v>
      </c>
      <c r="AC24" s="241">
        <v>847699000</v>
      </c>
      <c r="AD24" s="59"/>
      <c r="AE24" s="62"/>
      <c r="AF24" s="50"/>
    </row>
    <row r="25" spans="1:33" ht="32.1" customHeight="1" thickBot="1" x14ac:dyDescent="0.3">
      <c r="A25" s="63" t="s">
        <v>25</v>
      </c>
      <c r="B25" s="64"/>
      <c r="C25" s="65"/>
      <c r="D25" s="65"/>
      <c r="E25" s="65"/>
      <c r="F25" s="65"/>
      <c r="G25" s="65"/>
      <c r="H25" s="65"/>
      <c r="I25" s="65"/>
      <c r="J25" s="65"/>
      <c r="K25" s="65"/>
      <c r="L25" s="65"/>
      <c r="M25" s="65"/>
      <c r="N25" s="65">
        <f>SUM(B25:M25)</f>
        <v>0</v>
      </c>
      <c r="O25" s="66" t="str">
        <f>IFERROR(N25/(SUMIF(B25:M25,"&gt;0",B24:M24))," ")</f>
        <v xml:space="preserve"> </v>
      </c>
      <c r="P25" s="63" t="s">
        <v>25</v>
      </c>
      <c r="Q25" s="64"/>
      <c r="R25" s="65"/>
      <c r="S25" s="65"/>
      <c r="T25" s="65"/>
      <c r="U25" s="65"/>
      <c r="V25" s="65"/>
      <c r="W25" s="65"/>
      <c r="X25" s="65"/>
      <c r="Y25" s="65">
        <v>112531333</v>
      </c>
      <c r="Z25" s="65">
        <v>161503600</v>
      </c>
      <c r="AA25" s="65">
        <v>169948933</v>
      </c>
      <c r="AB25" s="65"/>
      <c r="AC25" s="209">
        <v>443983866</v>
      </c>
      <c r="AD25" s="235">
        <v>0.52375178689605628</v>
      </c>
      <c r="AE25" s="236">
        <v>0.52375178689605628</v>
      </c>
      <c r="AF25" s="50"/>
    </row>
    <row r="26" spans="1:33" s="67" customFormat="1" ht="16.5" customHeight="1" thickBot="1" x14ac:dyDescent="0.25"/>
    <row r="27" spans="1:33" ht="33.950000000000003" customHeight="1" x14ac:dyDescent="0.25">
      <c r="A27" s="361" t="s">
        <v>154</v>
      </c>
      <c r="B27" s="362"/>
      <c r="C27" s="362"/>
      <c r="D27" s="362"/>
      <c r="E27" s="362"/>
      <c r="F27" s="362"/>
      <c r="G27" s="362"/>
      <c r="H27" s="362"/>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3"/>
    </row>
    <row r="28" spans="1:33" ht="15" customHeight="1" x14ac:dyDescent="0.25">
      <c r="A28" s="298" t="s">
        <v>34</v>
      </c>
      <c r="B28" s="283" t="s">
        <v>36</v>
      </c>
      <c r="C28" s="283"/>
      <c r="D28" s="283" t="s">
        <v>155</v>
      </c>
      <c r="E28" s="283"/>
      <c r="F28" s="283"/>
      <c r="G28" s="283"/>
      <c r="H28" s="283"/>
      <c r="I28" s="283"/>
      <c r="J28" s="283"/>
      <c r="K28" s="283"/>
      <c r="L28" s="283"/>
      <c r="M28" s="283"/>
      <c r="N28" s="283"/>
      <c r="O28" s="283"/>
      <c r="P28" s="283" t="s">
        <v>102</v>
      </c>
      <c r="Q28" s="283" t="s">
        <v>156</v>
      </c>
      <c r="R28" s="283"/>
      <c r="S28" s="283"/>
      <c r="T28" s="283"/>
      <c r="U28" s="283"/>
      <c r="V28" s="283"/>
      <c r="W28" s="283"/>
      <c r="X28" s="283"/>
      <c r="Y28" s="283" t="s">
        <v>157</v>
      </c>
      <c r="Z28" s="283"/>
      <c r="AA28" s="283"/>
      <c r="AB28" s="283"/>
      <c r="AC28" s="283"/>
      <c r="AD28" s="283"/>
      <c r="AE28" s="284"/>
    </row>
    <row r="29" spans="1:33" ht="27" customHeight="1" x14ac:dyDescent="0.25">
      <c r="A29" s="298"/>
      <c r="B29" s="283"/>
      <c r="C29" s="283"/>
      <c r="D29" s="68" t="s">
        <v>141</v>
      </c>
      <c r="E29" s="68" t="s">
        <v>142</v>
      </c>
      <c r="F29" s="68" t="s">
        <v>143</v>
      </c>
      <c r="G29" s="68" t="s">
        <v>144</v>
      </c>
      <c r="H29" s="68" t="s">
        <v>145</v>
      </c>
      <c r="I29" s="68" t="s">
        <v>146</v>
      </c>
      <c r="J29" s="68" t="s">
        <v>128</v>
      </c>
      <c r="K29" s="68" t="s">
        <v>147</v>
      </c>
      <c r="L29" s="68" t="s">
        <v>148</v>
      </c>
      <c r="M29" s="68" t="s">
        <v>149</v>
      </c>
      <c r="N29" s="68" t="s">
        <v>150</v>
      </c>
      <c r="O29" s="68" t="s">
        <v>151</v>
      </c>
      <c r="P29" s="283"/>
      <c r="Q29" s="283"/>
      <c r="R29" s="283"/>
      <c r="S29" s="283"/>
      <c r="T29" s="283"/>
      <c r="U29" s="283"/>
      <c r="V29" s="283"/>
      <c r="W29" s="283"/>
      <c r="X29" s="283"/>
      <c r="Y29" s="283"/>
      <c r="Z29" s="283"/>
      <c r="AA29" s="283"/>
      <c r="AB29" s="283"/>
      <c r="AC29" s="283"/>
      <c r="AD29" s="283"/>
      <c r="AE29" s="284"/>
    </row>
    <row r="30" spans="1:33" ht="111.95" customHeight="1" thickBot="1" x14ac:dyDescent="0.3">
      <c r="A30" s="106"/>
      <c r="B30" s="296"/>
      <c r="C30" s="296"/>
      <c r="D30" s="16"/>
      <c r="E30" s="16"/>
      <c r="F30" s="16"/>
      <c r="G30" s="16"/>
      <c r="H30" s="16"/>
      <c r="I30" s="16"/>
      <c r="J30" s="16"/>
      <c r="K30" s="16"/>
      <c r="L30" s="16"/>
      <c r="M30" s="16"/>
      <c r="N30" s="16"/>
      <c r="O30" s="16"/>
      <c r="P30" s="69">
        <f>SUM(D30:O30)</f>
        <v>0</v>
      </c>
      <c r="Q30" s="285"/>
      <c r="R30" s="285"/>
      <c r="S30" s="285"/>
      <c r="T30" s="285"/>
      <c r="U30" s="285"/>
      <c r="V30" s="285"/>
      <c r="W30" s="285"/>
      <c r="X30" s="285"/>
      <c r="Y30" s="285"/>
      <c r="Z30" s="285"/>
      <c r="AA30" s="285"/>
      <c r="AB30" s="285"/>
      <c r="AC30" s="285"/>
      <c r="AD30" s="285"/>
      <c r="AE30" s="286"/>
      <c r="AF30" s="136"/>
      <c r="AG30" s="136"/>
    </row>
    <row r="31" spans="1:33" ht="12" customHeight="1" thickBot="1" x14ac:dyDescent="0.3">
      <c r="A31" s="70"/>
      <c r="B31" s="71"/>
      <c r="C31" s="71"/>
      <c r="D31" s="27"/>
      <c r="E31" s="27"/>
      <c r="F31" s="27"/>
      <c r="G31" s="27"/>
      <c r="H31" s="27"/>
      <c r="I31" s="27"/>
      <c r="J31" s="27"/>
      <c r="K31" s="27"/>
      <c r="L31" s="27"/>
      <c r="M31" s="27"/>
      <c r="N31" s="27"/>
      <c r="O31" s="27"/>
      <c r="P31" s="72"/>
      <c r="Q31" s="137"/>
      <c r="R31" s="137"/>
      <c r="S31" s="137"/>
      <c r="T31" s="137"/>
      <c r="U31" s="137"/>
      <c r="V31" s="137"/>
      <c r="W31" s="137"/>
      <c r="X31" s="137"/>
      <c r="Y31" s="137"/>
      <c r="Z31" s="137"/>
      <c r="AA31" s="137"/>
      <c r="AB31" s="137"/>
      <c r="AC31" s="137"/>
      <c r="AD31" s="137"/>
      <c r="AE31" s="138"/>
      <c r="AF31" s="136"/>
      <c r="AG31" s="136"/>
    </row>
    <row r="32" spans="1:33" ht="45" customHeight="1" x14ac:dyDescent="0.25">
      <c r="A32" s="330"/>
      <c r="B32" s="331"/>
      <c r="C32" s="331"/>
      <c r="D32" s="331"/>
      <c r="E32" s="331"/>
      <c r="F32" s="331"/>
      <c r="G32" s="331"/>
      <c r="H32" s="331"/>
      <c r="I32" s="331"/>
      <c r="J32" s="331"/>
      <c r="K32" s="331"/>
      <c r="L32" s="331"/>
      <c r="M32" s="331"/>
      <c r="N32" s="331"/>
      <c r="O32" s="331"/>
      <c r="P32" s="331"/>
      <c r="Q32" s="331"/>
      <c r="R32" s="331"/>
      <c r="S32" s="331"/>
      <c r="T32" s="331"/>
      <c r="U32" s="331"/>
      <c r="V32" s="331"/>
      <c r="W32" s="331"/>
      <c r="X32" s="331"/>
      <c r="Y32" s="331"/>
      <c r="Z32" s="331"/>
      <c r="AA32" s="331"/>
      <c r="AB32" s="331"/>
      <c r="AC32" s="331"/>
      <c r="AD32" s="331"/>
      <c r="AE32" s="332"/>
      <c r="AF32" s="136"/>
      <c r="AG32" s="136"/>
    </row>
    <row r="33" spans="1:41" ht="23.1" customHeight="1" x14ac:dyDescent="0.25">
      <c r="A33" s="298" t="s">
        <v>44</v>
      </c>
      <c r="B33" s="283" t="s">
        <v>46</v>
      </c>
      <c r="C33" s="283" t="s">
        <v>36</v>
      </c>
      <c r="D33" s="283" t="s">
        <v>159</v>
      </c>
      <c r="E33" s="283"/>
      <c r="F33" s="283"/>
      <c r="G33" s="283"/>
      <c r="H33" s="283"/>
      <c r="I33" s="283"/>
      <c r="J33" s="283"/>
      <c r="K33" s="283"/>
      <c r="L33" s="283"/>
      <c r="M33" s="283"/>
      <c r="N33" s="283"/>
      <c r="O33" s="283"/>
      <c r="P33" s="283"/>
      <c r="Q33" s="283" t="s">
        <v>160</v>
      </c>
      <c r="R33" s="283"/>
      <c r="S33" s="283"/>
      <c r="T33" s="283"/>
      <c r="U33" s="283"/>
      <c r="V33" s="283"/>
      <c r="W33" s="283"/>
      <c r="X33" s="283"/>
      <c r="Y33" s="283"/>
      <c r="Z33" s="283"/>
      <c r="AA33" s="283"/>
      <c r="AB33" s="283"/>
      <c r="AC33" s="283"/>
      <c r="AD33" s="283"/>
      <c r="AE33" s="284"/>
      <c r="AF33" s="136"/>
      <c r="AG33" s="139"/>
      <c r="AH33" s="73"/>
      <c r="AI33" s="73"/>
      <c r="AJ33" s="73"/>
      <c r="AK33" s="73"/>
      <c r="AL33" s="73"/>
      <c r="AM33" s="73"/>
      <c r="AN33" s="73"/>
      <c r="AO33" s="73"/>
    </row>
    <row r="34" spans="1:41" ht="27" customHeight="1" x14ac:dyDescent="0.25">
      <c r="A34" s="298"/>
      <c r="B34" s="283"/>
      <c r="C34" s="367"/>
      <c r="D34" s="68" t="s">
        <v>141</v>
      </c>
      <c r="E34" s="68" t="s">
        <v>142</v>
      </c>
      <c r="F34" s="68" t="s">
        <v>143</v>
      </c>
      <c r="G34" s="68" t="s">
        <v>144</v>
      </c>
      <c r="H34" s="68" t="s">
        <v>145</v>
      </c>
      <c r="I34" s="68" t="s">
        <v>146</v>
      </c>
      <c r="J34" s="68" t="s">
        <v>128</v>
      </c>
      <c r="K34" s="68" t="s">
        <v>147</v>
      </c>
      <c r="L34" s="68" t="s">
        <v>148</v>
      </c>
      <c r="M34" s="68" t="s">
        <v>149</v>
      </c>
      <c r="N34" s="68" t="s">
        <v>150</v>
      </c>
      <c r="O34" s="68" t="s">
        <v>151</v>
      </c>
      <c r="P34" s="68" t="s">
        <v>102</v>
      </c>
      <c r="Q34" s="364" t="s">
        <v>52</v>
      </c>
      <c r="R34" s="365"/>
      <c r="S34" s="365"/>
      <c r="T34" s="366"/>
      <c r="U34" s="283" t="s">
        <v>54</v>
      </c>
      <c r="V34" s="283"/>
      <c r="W34" s="283"/>
      <c r="X34" s="283"/>
      <c r="Y34" s="283" t="s">
        <v>56</v>
      </c>
      <c r="Z34" s="283"/>
      <c r="AA34" s="283"/>
      <c r="AB34" s="283"/>
      <c r="AC34" s="283" t="s">
        <v>58</v>
      </c>
      <c r="AD34" s="283"/>
      <c r="AE34" s="284"/>
      <c r="AF34" s="136"/>
      <c r="AG34" s="139"/>
      <c r="AH34" s="73"/>
      <c r="AI34" s="73"/>
      <c r="AJ34" s="73"/>
      <c r="AK34" s="73"/>
      <c r="AL34" s="73"/>
      <c r="AM34" s="73"/>
      <c r="AN34" s="73"/>
      <c r="AO34" s="73"/>
    </row>
    <row r="35" spans="1:41" ht="104.1" customHeight="1" x14ac:dyDescent="0.25">
      <c r="A35" s="368" t="s">
        <v>196</v>
      </c>
      <c r="B35" s="416">
        <f>SUM(B41:B44)</f>
        <v>0.1</v>
      </c>
      <c r="C35" s="75" t="s">
        <v>48</v>
      </c>
      <c r="D35" s="74"/>
      <c r="E35" s="74"/>
      <c r="F35" s="74"/>
      <c r="G35" s="74"/>
      <c r="H35" s="74"/>
      <c r="I35" s="74"/>
      <c r="J35" s="211">
        <v>75</v>
      </c>
      <c r="K35" s="211">
        <v>75</v>
      </c>
      <c r="L35" s="211">
        <v>75</v>
      </c>
      <c r="M35" s="211">
        <v>75</v>
      </c>
      <c r="N35" s="211">
        <v>75</v>
      </c>
      <c r="O35" s="211">
        <v>75</v>
      </c>
      <c r="P35" s="149">
        <f>SUM(D35:O35)</f>
        <v>450</v>
      </c>
      <c r="Q35" s="445" t="s">
        <v>653</v>
      </c>
      <c r="R35" s="446"/>
      <c r="S35" s="446"/>
      <c r="T35" s="461"/>
      <c r="U35" s="445" t="s">
        <v>654</v>
      </c>
      <c r="V35" s="446"/>
      <c r="W35" s="446"/>
      <c r="X35" s="461"/>
      <c r="Y35" s="445" t="s">
        <v>187</v>
      </c>
      <c r="Z35" s="446"/>
      <c r="AA35" s="446"/>
      <c r="AB35" s="461"/>
      <c r="AC35" s="445" t="s">
        <v>606</v>
      </c>
      <c r="AD35" s="446"/>
      <c r="AE35" s="447"/>
      <c r="AF35" s="136"/>
      <c r="AG35" s="139"/>
      <c r="AH35" s="73"/>
      <c r="AI35" s="73"/>
      <c r="AJ35" s="73"/>
      <c r="AK35" s="73"/>
      <c r="AL35" s="73"/>
      <c r="AM35" s="73"/>
      <c r="AN35" s="73"/>
      <c r="AO35" s="73"/>
    </row>
    <row r="36" spans="1:41" ht="104.1" customHeight="1" thickBot="1" x14ac:dyDescent="0.3">
      <c r="A36" s="369"/>
      <c r="B36" s="417"/>
      <c r="C36" s="76" t="s">
        <v>50</v>
      </c>
      <c r="D36" s="140"/>
      <c r="E36" s="140"/>
      <c r="F36" s="140"/>
      <c r="G36" s="77"/>
      <c r="H36" s="77"/>
      <c r="I36" s="77"/>
      <c r="J36" s="213">
        <v>71</v>
      </c>
      <c r="K36" s="213">
        <v>110</v>
      </c>
      <c r="L36" s="213">
        <v>78</v>
      </c>
      <c r="M36" s="213">
        <v>73</v>
      </c>
      <c r="N36" s="213">
        <v>61</v>
      </c>
      <c r="O36" s="213"/>
      <c r="P36" s="212">
        <f>SUM(D36:O36)</f>
        <v>393</v>
      </c>
      <c r="Q36" s="448"/>
      <c r="R36" s="449"/>
      <c r="S36" s="449"/>
      <c r="T36" s="462"/>
      <c r="U36" s="448"/>
      <c r="V36" s="449"/>
      <c r="W36" s="449"/>
      <c r="X36" s="462"/>
      <c r="Y36" s="448"/>
      <c r="Z36" s="449"/>
      <c r="AA36" s="449"/>
      <c r="AB36" s="462"/>
      <c r="AC36" s="448"/>
      <c r="AD36" s="449"/>
      <c r="AE36" s="450"/>
      <c r="AF36" s="136"/>
      <c r="AG36" s="139"/>
      <c r="AH36" s="73"/>
      <c r="AI36" s="73"/>
      <c r="AJ36" s="73"/>
      <c r="AK36" s="73"/>
      <c r="AL36" s="73"/>
      <c r="AM36" s="73"/>
      <c r="AN36" s="73"/>
      <c r="AO36" s="73"/>
    </row>
    <row r="37" spans="1:41" s="67" customFormat="1" ht="17.25" customHeight="1" thickBot="1" x14ac:dyDescent="0.25"/>
    <row r="38" spans="1:41" ht="45" customHeight="1" thickBot="1" x14ac:dyDescent="0.3">
      <c r="A38" s="330" t="s">
        <v>162</v>
      </c>
      <c r="B38" s="331"/>
      <c r="C38" s="331"/>
      <c r="D38" s="331"/>
      <c r="E38" s="331"/>
      <c r="F38" s="331"/>
      <c r="G38" s="331"/>
      <c r="H38" s="331"/>
      <c r="I38" s="331"/>
      <c r="J38" s="331"/>
      <c r="K38" s="331"/>
      <c r="L38" s="331"/>
      <c r="M38" s="331"/>
      <c r="N38" s="331"/>
      <c r="O38" s="331"/>
      <c r="P38" s="331"/>
      <c r="Q38" s="331"/>
      <c r="R38" s="331"/>
      <c r="S38" s="331"/>
      <c r="T38" s="331"/>
      <c r="U38" s="331"/>
      <c r="V38" s="331"/>
      <c r="W38" s="331"/>
      <c r="X38" s="331"/>
      <c r="Y38" s="331"/>
      <c r="Z38" s="331"/>
      <c r="AA38" s="331"/>
      <c r="AB38" s="331"/>
      <c r="AC38" s="331"/>
      <c r="AD38" s="331"/>
      <c r="AE38" s="332"/>
      <c r="AG38" s="73"/>
      <c r="AH38" s="73"/>
      <c r="AI38" s="73"/>
      <c r="AJ38" s="73"/>
      <c r="AK38" s="73"/>
      <c r="AL38" s="73"/>
      <c r="AM38" s="73"/>
      <c r="AN38" s="73"/>
      <c r="AO38" s="73"/>
    </row>
    <row r="39" spans="1:41" ht="26.1" customHeight="1" x14ac:dyDescent="0.25">
      <c r="A39" s="372" t="s">
        <v>60</v>
      </c>
      <c r="B39" s="373" t="s">
        <v>163</v>
      </c>
      <c r="C39" s="377" t="s">
        <v>164</v>
      </c>
      <c r="D39" s="379" t="s">
        <v>165</v>
      </c>
      <c r="E39" s="380"/>
      <c r="F39" s="380"/>
      <c r="G39" s="380"/>
      <c r="H39" s="380"/>
      <c r="I39" s="380"/>
      <c r="J39" s="380"/>
      <c r="K39" s="380"/>
      <c r="L39" s="380"/>
      <c r="M39" s="380"/>
      <c r="N39" s="380"/>
      <c r="O39" s="380"/>
      <c r="P39" s="381"/>
      <c r="Q39" s="373" t="s">
        <v>166</v>
      </c>
      <c r="R39" s="373"/>
      <c r="S39" s="373"/>
      <c r="T39" s="373"/>
      <c r="U39" s="373"/>
      <c r="V39" s="373"/>
      <c r="W39" s="373"/>
      <c r="X39" s="373"/>
      <c r="Y39" s="373"/>
      <c r="Z39" s="373"/>
      <c r="AA39" s="373"/>
      <c r="AB39" s="373"/>
      <c r="AC39" s="373"/>
      <c r="AD39" s="373"/>
      <c r="AE39" s="392"/>
      <c r="AG39" s="73"/>
      <c r="AH39" s="73"/>
      <c r="AI39" s="73"/>
      <c r="AJ39" s="73"/>
      <c r="AK39" s="73"/>
      <c r="AL39" s="73"/>
      <c r="AM39" s="73"/>
      <c r="AN39" s="73"/>
      <c r="AO39" s="73"/>
    </row>
    <row r="40" spans="1:41" ht="26.1" customHeight="1" x14ac:dyDescent="0.25">
      <c r="A40" s="298"/>
      <c r="B40" s="283"/>
      <c r="C40" s="378"/>
      <c r="D40" s="68" t="s">
        <v>167</v>
      </c>
      <c r="E40" s="68" t="s">
        <v>168</v>
      </c>
      <c r="F40" s="68" t="s">
        <v>169</v>
      </c>
      <c r="G40" s="68" t="s">
        <v>170</v>
      </c>
      <c r="H40" s="68" t="s">
        <v>171</v>
      </c>
      <c r="I40" s="68" t="s">
        <v>172</v>
      </c>
      <c r="J40" s="68" t="s">
        <v>173</v>
      </c>
      <c r="K40" s="68" t="s">
        <v>174</v>
      </c>
      <c r="L40" s="68" t="s">
        <v>175</v>
      </c>
      <c r="M40" s="68" t="s">
        <v>176</v>
      </c>
      <c r="N40" s="68" t="s">
        <v>177</v>
      </c>
      <c r="O40" s="68" t="s">
        <v>178</v>
      </c>
      <c r="P40" s="68" t="s">
        <v>179</v>
      </c>
      <c r="Q40" s="364" t="s">
        <v>180</v>
      </c>
      <c r="R40" s="365"/>
      <c r="S40" s="365"/>
      <c r="T40" s="365"/>
      <c r="U40" s="365"/>
      <c r="V40" s="365"/>
      <c r="W40" s="365"/>
      <c r="X40" s="366"/>
      <c r="Y40" s="364" t="s">
        <v>68</v>
      </c>
      <c r="Z40" s="365"/>
      <c r="AA40" s="365"/>
      <c r="AB40" s="365"/>
      <c r="AC40" s="365"/>
      <c r="AD40" s="365"/>
      <c r="AE40" s="404"/>
      <c r="AG40" s="79"/>
      <c r="AH40" s="79"/>
      <c r="AI40" s="79"/>
      <c r="AJ40" s="79"/>
      <c r="AK40" s="79"/>
      <c r="AL40" s="79"/>
      <c r="AM40" s="79"/>
      <c r="AN40" s="79"/>
      <c r="AO40" s="79"/>
    </row>
    <row r="41" spans="1:41" ht="154.5" customHeight="1" x14ac:dyDescent="0.25">
      <c r="A41" s="418" t="s">
        <v>197</v>
      </c>
      <c r="B41" s="410">
        <v>0.05</v>
      </c>
      <c r="C41" s="80" t="s">
        <v>48</v>
      </c>
      <c r="D41" s="81"/>
      <c r="E41" s="81"/>
      <c r="F41" s="81"/>
      <c r="G41" s="81"/>
      <c r="H41" s="81"/>
      <c r="I41" s="81"/>
      <c r="J41" s="157">
        <v>0.16</v>
      </c>
      <c r="K41" s="157">
        <v>0.16</v>
      </c>
      <c r="L41" s="157">
        <v>0.17</v>
      </c>
      <c r="M41" s="157">
        <v>0.17</v>
      </c>
      <c r="N41" s="157">
        <v>0.17</v>
      </c>
      <c r="O41" s="157">
        <v>0.17</v>
      </c>
      <c r="P41" s="82">
        <f>SUM(D41:O41)</f>
        <v>1</v>
      </c>
      <c r="Q41" s="451" t="s">
        <v>655</v>
      </c>
      <c r="R41" s="452"/>
      <c r="S41" s="452"/>
      <c r="T41" s="452"/>
      <c r="U41" s="452"/>
      <c r="V41" s="452"/>
      <c r="W41" s="452"/>
      <c r="X41" s="453"/>
      <c r="Y41" s="401" t="s">
        <v>656</v>
      </c>
      <c r="Z41" s="396"/>
      <c r="AA41" s="396"/>
      <c r="AB41" s="396"/>
      <c r="AC41" s="396"/>
      <c r="AD41" s="396"/>
      <c r="AE41" s="402"/>
      <c r="AG41" s="83"/>
      <c r="AH41" s="83"/>
      <c r="AI41" s="83"/>
      <c r="AJ41" s="83"/>
      <c r="AK41" s="83"/>
      <c r="AL41" s="83"/>
      <c r="AM41" s="83"/>
      <c r="AN41" s="83"/>
      <c r="AO41" s="83"/>
    </row>
    <row r="42" spans="1:41" ht="154.5" customHeight="1" x14ac:dyDescent="0.25">
      <c r="A42" s="457"/>
      <c r="B42" s="410"/>
      <c r="C42" s="84" t="s">
        <v>50</v>
      </c>
      <c r="D42" s="85"/>
      <c r="E42" s="85"/>
      <c r="F42" s="85"/>
      <c r="G42" s="85"/>
      <c r="H42" s="85"/>
      <c r="I42" s="85"/>
      <c r="J42" s="85">
        <v>0.16</v>
      </c>
      <c r="K42" s="85">
        <v>0.16</v>
      </c>
      <c r="L42" s="85">
        <v>0.17</v>
      </c>
      <c r="M42" s="85">
        <v>0.17</v>
      </c>
      <c r="N42" s="85">
        <v>0.17</v>
      </c>
      <c r="O42" s="85"/>
      <c r="P42" s="82">
        <f>SUM(D42:O42)</f>
        <v>0.83000000000000007</v>
      </c>
      <c r="Q42" s="458"/>
      <c r="R42" s="459"/>
      <c r="S42" s="459"/>
      <c r="T42" s="459"/>
      <c r="U42" s="459"/>
      <c r="V42" s="459"/>
      <c r="W42" s="459"/>
      <c r="X42" s="460"/>
      <c r="Y42" s="398"/>
      <c r="Z42" s="399"/>
      <c r="AA42" s="399"/>
      <c r="AB42" s="399"/>
      <c r="AC42" s="399"/>
      <c r="AD42" s="399"/>
      <c r="AE42" s="403"/>
    </row>
    <row r="43" spans="1:41" ht="162" customHeight="1" x14ac:dyDescent="0.25">
      <c r="A43" s="374" t="s">
        <v>198</v>
      </c>
      <c r="B43" s="410">
        <v>0.05</v>
      </c>
      <c r="C43" s="80" t="s">
        <v>48</v>
      </c>
      <c r="D43" s="81"/>
      <c r="E43" s="81"/>
      <c r="F43" s="81"/>
      <c r="G43" s="81"/>
      <c r="H43" s="81"/>
      <c r="I43" s="81"/>
      <c r="J43" s="157">
        <v>0.16</v>
      </c>
      <c r="K43" s="157">
        <v>0.16</v>
      </c>
      <c r="L43" s="157">
        <v>0.17</v>
      </c>
      <c r="M43" s="157">
        <v>0.17</v>
      </c>
      <c r="N43" s="157">
        <v>0.17</v>
      </c>
      <c r="O43" s="157">
        <v>0.17</v>
      </c>
      <c r="P43" s="82">
        <f>SUM(D43:O43)</f>
        <v>1</v>
      </c>
      <c r="Q43" s="451" t="s">
        <v>657</v>
      </c>
      <c r="R43" s="452"/>
      <c r="S43" s="452"/>
      <c r="T43" s="452"/>
      <c r="U43" s="452"/>
      <c r="V43" s="452"/>
      <c r="W43" s="452"/>
      <c r="X43" s="453"/>
      <c r="Y43" s="439" t="s">
        <v>658</v>
      </c>
      <c r="Z43" s="440"/>
      <c r="AA43" s="440"/>
      <c r="AB43" s="440"/>
      <c r="AC43" s="440"/>
      <c r="AD43" s="440"/>
      <c r="AE43" s="441"/>
    </row>
    <row r="44" spans="1:41" ht="162" customHeight="1" thickBot="1" x14ac:dyDescent="0.3">
      <c r="A44" s="393"/>
      <c r="B44" s="411"/>
      <c r="C44" s="150" t="s">
        <v>50</v>
      </c>
      <c r="D44" s="151"/>
      <c r="E44" s="151"/>
      <c r="F44" s="151"/>
      <c r="G44" s="151"/>
      <c r="H44" s="151"/>
      <c r="I44" s="151"/>
      <c r="J44" s="151">
        <v>0.16</v>
      </c>
      <c r="K44" s="151">
        <v>0.16</v>
      </c>
      <c r="L44" s="151">
        <v>0.17</v>
      </c>
      <c r="M44" s="151">
        <v>0.17</v>
      </c>
      <c r="N44" s="151">
        <v>0.17</v>
      </c>
      <c r="O44" s="151"/>
      <c r="P44" s="152">
        <f>SUM(D44:O44)</f>
        <v>0.83000000000000007</v>
      </c>
      <c r="Q44" s="454"/>
      <c r="R44" s="455"/>
      <c r="S44" s="455"/>
      <c r="T44" s="455"/>
      <c r="U44" s="455"/>
      <c r="V44" s="455"/>
      <c r="W44" s="455"/>
      <c r="X44" s="456"/>
      <c r="Y44" s="442"/>
      <c r="Z44" s="443"/>
      <c r="AA44" s="443"/>
      <c r="AB44" s="443"/>
      <c r="AC44" s="443"/>
      <c r="AD44" s="443"/>
      <c r="AE44" s="444"/>
    </row>
    <row r="45" spans="1:41" x14ac:dyDescent="0.25">
      <c r="A45" s="15" t="s">
        <v>185</v>
      </c>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Q41:X42"/>
    <mergeCell ref="A35:A36"/>
    <mergeCell ref="B35:B36"/>
    <mergeCell ref="Q35:T36"/>
    <mergeCell ref="U35:X36"/>
    <mergeCell ref="Y43:AE44"/>
    <mergeCell ref="AC35:AE36"/>
    <mergeCell ref="A43:A44"/>
    <mergeCell ref="B43:B44"/>
    <mergeCell ref="Q43:X44"/>
    <mergeCell ref="Y41:AE42"/>
    <mergeCell ref="A38:AE38"/>
    <mergeCell ref="A39:A40"/>
    <mergeCell ref="B39:B40"/>
    <mergeCell ref="C39:C40"/>
    <mergeCell ref="D39:P39"/>
    <mergeCell ref="Q39:AE39"/>
    <mergeCell ref="Q40:X40"/>
    <mergeCell ref="Y40:AE40"/>
    <mergeCell ref="A41:A42"/>
    <mergeCell ref="B41:B42"/>
  </mergeCells>
  <dataValidations count="3">
    <dataValidation type="textLength" operator="lessThanOrEqual" allowBlank="1" showInputMessage="1" showErrorMessage="1" errorTitle="Máximo 2.000 caracteres" error="Máximo 2.000 caracteres" sqref="Q35 Y35 AC35 Q41 Q43" xr:uid="{E6C6AD46-1DDF-46F9-8FD1-B7739F2C10DF}">
      <formula1>2000</formula1>
    </dataValidation>
    <dataValidation type="textLength" operator="lessThanOrEqual" allowBlank="1" showInputMessage="1" showErrorMessage="1" errorTitle="Máximo 2.000 caracteres" error="Máximo 2.000 caracteres" promptTitle="2.000 caracteres" sqref="Q30:Q31" xr:uid="{1B8C887B-C941-4A5E-882F-1DD9C4C4FD07}">
      <formula1>2000</formula1>
    </dataValidation>
    <dataValidation type="list" allowBlank="1" showInputMessage="1" showErrorMessage="1" sqref="C7:C9" xr:uid="{4DBCEFD8-4505-488F-8EAE-9CCC33A786BF}">
      <formula1>$B$21:$M$21</formula1>
    </dataValidation>
  </dataValidations>
  <hyperlinks>
    <hyperlink ref="Y43" r:id="rId1" xr:uid="{36B0D190-99F3-4DFC-A612-727E85B622E1}"/>
    <hyperlink ref="Y41" r:id="rId2" xr:uid="{3F70A2B3-15E8-4834-866E-745C489E9CC7}"/>
  </hyperlinks>
  <pageMargins left="0.25" right="0.25" top="0.75" bottom="0.75" header="0.3" footer="0.3"/>
  <pageSetup scale="21" orientation="landscape" r:id="rId3"/>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9BDC8D85-694E-47F0-99B0-CA790D42B14E}">
          <x14:formula1>
            <xm:f>listas!$D$2:$D$15</xm:f>
          </x14:formula1>
          <xm:sqref>C11:AE13</xm:sqref>
        </x14:dataValidation>
        <x14:dataValidation type="list" allowBlank="1" showInputMessage="1" showErrorMessage="1" xr:uid="{89B11DE2-8F2A-43A5-B681-34E5E5DB6D48}">
          <x14:formula1>
            <xm:f>listas!$A$2:$A$6</xm:f>
          </x14:formula1>
          <xm:sqref>C15:K15</xm:sqref>
        </x14:dataValidation>
        <x14:dataValidation type="list" allowBlank="1" showInputMessage="1" showErrorMessage="1" xr:uid="{53C67EB5-AC38-4C57-A715-884293C38085}">
          <x14:formula1>
            <xm:f>listas!$B$2:$B$8</xm:f>
          </x14:formula1>
          <xm:sqref>R15:X15</xm:sqref>
        </x14:dataValidation>
        <x14:dataValidation type="list" allowBlank="1" showInputMessage="1" showErrorMessage="1" xr:uid="{CA578091-0A9F-40E5-8F49-0BAE7AE993F4}">
          <x14:formula1>
            <xm:f>listas!$C$2:$C$20</xm:f>
          </x14:formula1>
          <xm:sqref>AA15:AE15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A77FC-B730-419B-9870-DAB5EF4C91DA}">
  <sheetPr>
    <tabColor theme="0"/>
    <pageSetUpPr fitToPage="1"/>
  </sheetPr>
  <dimension ref="A1:AO47"/>
  <sheetViews>
    <sheetView showGridLines="0" topLeftCell="N42" zoomScale="70" zoomScaleNormal="70" workbookViewId="0">
      <selection activeCell="Q45" sqref="Q45:X46"/>
    </sheetView>
  </sheetViews>
  <sheetFormatPr baseColWidth="10" defaultColWidth="10.85546875" defaultRowHeight="14.25" x14ac:dyDescent="0.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01"/>
      <c r="B1" s="304" t="s">
        <v>121</v>
      </c>
      <c r="C1" s="305"/>
      <c r="D1" s="305"/>
      <c r="E1" s="305"/>
      <c r="F1" s="305"/>
      <c r="G1" s="305"/>
      <c r="H1" s="305"/>
      <c r="I1" s="305"/>
      <c r="J1" s="305"/>
      <c r="K1" s="305"/>
      <c r="L1" s="305"/>
      <c r="M1" s="305"/>
      <c r="N1" s="305"/>
      <c r="O1" s="305"/>
      <c r="P1" s="305"/>
      <c r="Q1" s="305"/>
      <c r="R1" s="305"/>
      <c r="S1" s="305"/>
      <c r="T1" s="305"/>
      <c r="U1" s="305"/>
      <c r="V1" s="305"/>
      <c r="W1" s="305"/>
      <c r="X1" s="305"/>
      <c r="Y1" s="305"/>
      <c r="Z1" s="305"/>
      <c r="AA1" s="306"/>
      <c r="AB1" s="313" t="s">
        <v>122</v>
      </c>
      <c r="AC1" s="314"/>
      <c r="AD1" s="314"/>
      <c r="AE1" s="315"/>
    </row>
    <row r="2" spans="1:31" ht="30.75" customHeight="1" thickBot="1" x14ac:dyDescent="0.3">
      <c r="A2" s="302"/>
      <c r="B2" s="304" t="s">
        <v>123</v>
      </c>
      <c r="C2" s="305"/>
      <c r="D2" s="305"/>
      <c r="E2" s="305"/>
      <c r="F2" s="305"/>
      <c r="G2" s="305"/>
      <c r="H2" s="305"/>
      <c r="I2" s="305"/>
      <c r="J2" s="305"/>
      <c r="K2" s="305"/>
      <c r="L2" s="305"/>
      <c r="M2" s="305"/>
      <c r="N2" s="305"/>
      <c r="O2" s="305"/>
      <c r="P2" s="305"/>
      <c r="Q2" s="305"/>
      <c r="R2" s="305"/>
      <c r="S2" s="305"/>
      <c r="T2" s="305"/>
      <c r="U2" s="305"/>
      <c r="V2" s="305"/>
      <c r="W2" s="305"/>
      <c r="X2" s="305"/>
      <c r="Y2" s="305"/>
      <c r="Z2" s="305"/>
      <c r="AA2" s="306"/>
      <c r="AB2" s="313" t="s">
        <v>124</v>
      </c>
      <c r="AC2" s="314"/>
      <c r="AD2" s="314"/>
      <c r="AE2" s="315"/>
    </row>
    <row r="3" spans="1:31" ht="24" customHeight="1" thickBot="1" x14ac:dyDescent="0.3">
      <c r="A3" s="302"/>
      <c r="B3" s="307" t="s">
        <v>125</v>
      </c>
      <c r="C3" s="308"/>
      <c r="D3" s="308"/>
      <c r="E3" s="308"/>
      <c r="F3" s="308"/>
      <c r="G3" s="308"/>
      <c r="H3" s="308"/>
      <c r="I3" s="308"/>
      <c r="J3" s="308"/>
      <c r="K3" s="308"/>
      <c r="L3" s="308"/>
      <c r="M3" s="308"/>
      <c r="N3" s="308"/>
      <c r="O3" s="308"/>
      <c r="P3" s="308"/>
      <c r="Q3" s="308"/>
      <c r="R3" s="308"/>
      <c r="S3" s="308"/>
      <c r="T3" s="308"/>
      <c r="U3" s="308"/>
      <c r="V3" s="308"/>
      <c r="W3" s="308"/>
      <c r="X3" s="308"/>
      <c r="Y3" s="308"/>
      <c r="Z3" s="308"/>
      <c r="AA3" s="309"/>
      <c r="AB3" s="313" t="s">
        <v>126</v>
      </c>
      <c r="AC3" s="314"/>
      <c r="AD3" s="314"/>
      <c r="AE3" s="315"/>
    </row>
    <row r="4" spans="1:31" ht="21.75" customHeight="1" thickBot="1" x14ac:dyDescent="0.3">
      <c r="A4" s="303"/>
      <c r="B4" s="310"/>
      <c r="C4" s="311"/>
      <c r="D4" s="311"/>
      <c r="E4" s="311"/>
      <c r="F4" s="311"/>
      <c r="G4" s="311"/>
      <c r="H4" s="311"/>
      <c r="I4" s="311"/>
      <c r="J4" s="311"/>
      <c r="K4" s="311"/>
      <c r="L4" s="311"/>
      <c r="M4" s="311"/>
      <c r="N4" s="311"/>
      <c r="O4" s="311"/>
      <c r="P4" s="311"/>
      <c r="Q4" s="311"/>
      <c r="R4" s="311"/>
      <c r="S4" s="311"/>
      <c r="T4" s="311"/>
      <c r="U4" s="311"/>
      <c r="V4" s="311"/>
      <c r="W4" s="311"/>
      <c r="X4" s="311"/>
      <c r="Y4" s="311"/>
      <c r="Z4" s="311"/>
      <c r="AA4" s="312"/>
      <c r="AB4" s="316" t="s">
        <v>127</v>
      </c>
      <c r="AC4" s="317"/>
      <c r="AD4" s="317"/>
      <c r="AE4" s="318"/>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x14ac:dyDescent="0.25">
      <c r="A7" s="319" t="s">
        <v>4</v>
      </c>
      <c r="B7" s="320"/>
      <c r="C7" s="356" t="s">
        <v>150</v>
      </c>
      <c r="D7" s="319" t="s">
        <v>6</v>
      </c>
      <c r="E7" s="325"/>
      <c r="F7" s="325"/>
      <c r="G7" s="325"/>
      <c r="H7" s="320"/>
      <c r="I7" s="350">
        <v>45637</v>
      </c>
      <c r="J7" s="351"/>
      <c r="K7" s="319" t="s">
        <v>8</v>
      </c>
      <c r="L7" s="320"/>
      <c r="M7" s="342" t="s">
        <v>129</v>
      </c>
      <c r="N7" s="343"/>
      <c r="O7" s="328"/>
      <c r="P7" s="329"/>
      <c r="Q7" s="20"/>
      <c r="R7" s="20"/>
      <c r="S7" s="20"/>
      <c r="T7" s="20"/>
      <c r="U7" s="20"/>
      <c r="V7" s="20"/>
      <c r="W7" s="20"/>
      <c r="X7" s="20"/>
      <c r="Y7" s="20"/>
      <c r="Z7" s="21"/>
      <c r="AA7" s="20"/>
      <c r="AB7" s="20"/>
      <c r="AD7" s="22"/>
      <c r="AE7" s="23"/>
    </row>
    <row r="8" spans="1:31" ht="15" customHeight="1" x14ac:dyDescent="0.25">
      <c r="A8" s="321"/>
      <c r="B8" s="322"/>
      <c r="C8" s="357"/>
      <c r="D8" s="321"/>
      <c r="E8" s="326"/>
      <c r="F8" s="326"/>
      <c r="G8" s="326"/>
      <c r="H8" s="322"/>
      <c r="I8" s="352"/>
      <c r="J8" s="353"/>
      <c r="K8" s="321"/>
      <c r="L8" s="322"/>
      <c r="M8" s="359" t="s">
        <v>130</v>
      </c>
      <c r="N8" s="360"/>
      <c r="O8" s="344"/>
      <c r="P8" s="345"/>
      <c r="Q8" s="20"/>
      <c r="R8" s="20"/>
      <c r="S8" s="20"/>
      <c r="T8" s="20"/>
      <c r="U8" s="20"/>
      <c r="V8" s="20"/>
      <c r="W8" s="20"/>
      <c r="X8" s="20"/>
      <c r="Y8" s="20"/>
      <c r="Z8" s="21"/>
      <c r="AA8" s="20"/>
      <c r="AB8" s="20"/>
      <c r="AD8" s="22"/>
      <c r="AE8" s="23"/>
    </row>
    <row r="9" spans="1:31" ht="15.75" customHeight="1" thickBot="1" x14ac:dyDescent="0.3">
      <c r="A9" s="323"/>
      <c r="B9" s="324"/>
      <c r="C9" s="358"/>
      <c r="D9" s="323"/>
      <c r="E9" s="327"/>
      <c r="F9" s="327"/>
      <c r="G9" s="327"/>
      <c r="H9" s="324"/>
      <c r="I9" s="354"/>
      <c r="J9" s="355"/>
      <c r="K9" s="323"/>
      <c r="L9" s="324"/>
      <c r="M9" s="346" t="s">
        <v>131</v>
      </c>
      <c r="N9" s="347"/>
      <c r="O9" s="348" t="s">
        <v>132</v>
      </c>
      <c r="P9" s="349"/>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319" t="s">
        <v>10</v>
      </c>
      <c r="B11" s="320"/>
      <c r="C11" s="330" t="s">
        <v>133</v>
      </c>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2"/>
    </row>
    <row r="12" spans="1:31" ht="15" customHeight="1" x14ac:dyDescent="0.25">
      <c r="A12" s="321"/>
      <c r="B12" s="322"/>
      <c r="C12" s="333"/>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5"/>
    </row>
    <row r="13" spans="1:31" ht="15" customHeight="1" thickBot="1" x14ac:dyDescent="0.3">
      <c r="A13" s="323"/>
      <c r="B13" s="324"/>
      <c r="C13" s="336"/>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c r="AB13" s="337"/>
      <c r="AC13" s="337"/>
      <c r="AD13" s="337"/>
      <c r="AE13" s="338"/>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 customHeight="1" thickBot="1" x14ac:dyDescent="0.3">
      <c r="A15" s="299" t="s">
        <v>12</v>
      </c>
      <c r="B15" s="300"/>
      <c r="C15" s="339" t="s">
        <v>134</v>
      </c>
      <c r="D15" s="340"/>
      <c r="E15" s="340"/>
      <c r="F15" s="340"/>
      <c r="G15" s="340"/>
      <c r="H15" s="340"/>
      <c r="I15" s="340"/>
      <c r="J15" s="340"/>
      <c r="K15" s="341"/>
      <c r="L15" s="290" t="s">
        <v>14</v>
      </c>
      <c r="M15" s="291"/>
      <c r="N15" s="291"/>
      <c r="O15" s="291"/>
      <c r="P15" s="291"/>
      <c r="Q15" s="292"/>
      <c r="R15" s="293" t="s">
        <v>135</v>
      </c>
      <c r="S15" s="294"/>
      <c r="T15" s="294"/>
      <c r="U15" s="294"/>
      <c r="V15" s="294"/>
      <c r="W15" s="294"/>
      <c r="X15" s="295"/>
      <c r="Y15" s="290" t="s">
        <v>15</v>
      </c>
      <c r="Z15" s="292"/>
      <c r="AA15" s="280" t="s">
        <v>191</v>
      </c>
      <c r="AB15" s="281"/>
      <c r="AC15" s="281"/>
      <c r="AD15" s="281"/>
      <c r="AE15" s="282"/>
    </row>
    <row r="16" spans="1:31" ht="9" customHeight="1" thickBot="1" x14ac:dyDescent="0.3">
      <c r="A16" s="24"/>
      <c r="B16" s="20"/>
      <c r="C16" s="297"/>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D16" s="22"/>
      <c r="AE16" s="23"/>
    </row>
    <row r="17" spans="1:33" s="40" customFormat="1" ht="37.5" customHeight="1" thickBot="1" x14ac:dyDescent="0.3">
      <c r="A17" s="299" t="s">
        <v>17</v>
      </c>
      <c r="B17" s="300"/>
      <c r="C17" s="280" t="s">
        <v>199</v>
      </c>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2"/>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290" t="s">
        <v>138</v>
      </c>
      <c r="B19" s="291"/>
      <c r="C19" s="291"/>
      <c r="D19" s="291"/>
      <c r="E19" s="291"/>
      <c r="F19" s="291"/>
      <c r="G19" s="291"/>
      <c r="H19" s="291"/>
      <c r="I19" s="291"/>
      <c r="J19" s="291"/>
      <c r="K19" s="291"/>
      <c r="L19" s="291"/>
      <c r="M19" s="291"/>
      <c r="N19" s="291"/>
      <c r="O19" s="291"/>
      <c r="P19" s="291"/>
      <c r="Q19" s="291"/>
      <c r="R19" s="291"/>
      <c r="S19" s="291"/>
      <c r="T19" s="291"/>
      <c r="U19" s="291"/>
      <c r="V19" s="291"/>
      <c r="W19" s="291"/>
      <c r="X19" s="291"/>
      <c r="Y19" s="291"/>
      <c r="Z19" s="291"/>
      <c r="AA19" s="291"/>
      <c r="AB19" s="291"/>
      <c r="AC19" s="291"/>
      <c r="AD19" s="291"/>
      <c r="AE19" s="292"/>
      <c r="AF19" s="44"/>
    </row>
    <row r="20" spans="1:33" ht="32.1" customHeight="1" thickBot="1" x14ac:dyDescent="0.3">
      <c r="A20" s="45" t="s">
        <v>19</v>
      </c>
      <c r="B20" s="287" t="s">
        <v>139</v>
      </c>
      <c r="C20" s="288"/>
      <c r="D20" s="288"/>
      <c r="E20" s="288"/>
      <c r="F20" s="288"/>
      <c r="G20" s="288"/>
      <c r="H20" s="288"/>
      <c r="I20" s="288"/>
      <c r="J20" s="288"/>
      <c r="K20" s="288"/>
      <c r="L20" s="288"/>
      <c r="M20" s="288"/>
      <c r="N20" s="288"/>
      <c r="O20" s="289"/>
      <c r="P20" s="290" t="s">
        <v>140</v>
      </c>
      <c r="Q20" s="291"/>
      <c r="R20" s="291"/>
      <c r="S20" s="291"/>
      <c r="T20" s="291"/>
      <c r="U20" s="291"/>
      <c r="V20" s="291"/>
      <c r="W20" s="291"/>
      <c r="X20" s="291"/>
      <c r="Y20" s="291"/>
      <c r="Z20" s="291"/>
      <c r="AA20" s="291"/>
      <c r="AB20" s="291"/>
      <c r="AC20" s="291"/>
      <c r="AD20" s="291"/>
      <c r="AE20" s="292"/>
      <c r="AF20" s="44"/>
    </row>
    <row r="21" spans="1:33" ht="32.1" customHeight="1" thickBot="1" x14ac:dyDescent="0.3">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6" t="s">
        <v>141</v>
      </c>
      <c r="R21" s="47" t="s">
        <v>142</v>
      </c>
      <c r="S21" s="47" t="s">
        <v>143</v>
      </c>
      <c r="T21" s="47" t="s">
        <v>144</v>
      </c>
      <c r="U21" s="47" t="s">
        <v>145</v>
      </c>
      <c r="V21" s="47" t="s">
        <v>146</v>
      </c>
      <c r="W21" s="47" t="s">
        <v>128</v>
      </c>
      <c r="X21" s="47" t="s">
        <v>147</v>
      </c>
      <c r="Y21" s="47" t="s">
        <v>148</v>
      </c>
      <c r="Z21" s="47" t="s">
        <v>149</v>
      </c>
      <c r="AA21" s="47" t="s">
        <v>150</v>
      </c>
      <c r="AB21" s="47" t="s">
        <v>151</v>
      </c>
      <c r="AC21" s="47" t="s">
        <v>102</v>
      </c>
      <c r="AD21" s="47" t="s">
        <v>152</v>
      </c>
      <c r="AE21" s="48" t="s">
        <v>153</v>
      </c>
      <c r="AF21" s="50"/>
    </row>
    <row r="22" spans="1:33" ht="32.1" customHeight="1" x14ac:dyDescent="0.25">
      <c r="A22" s="51" t="s">
        <v>31</v>
      </c>
      <c r="B22" s="52"/>
      <c r="C22" s="53"/>
      <c r="D22" s="53"/>
      <c r="E22" s="53"/>
      <c r="F22" s="53"/>
      <c r="G22" s="53"/>
      <c r="H22" s="53"/>
      <c r="I22" s="53"/>
      <c r="J22" s="53"/>
      <c r="K22" s="53"/>
      <c r="L22" s="53"/>
      <c r="M22" s="53"/>
      <c r="N22" s="53">
        <f>SUM(B22:M22)</f>
        <v>0</v>
      </c>
      <c r="O22" s="54"/>
      <c r="P22" s="51" t="s">
        <v>27</v>
      </c>
      <c r="Q22" s="55"/>
      <c r="R22" s="56"/>
      <c r="S22" s="56"/>
      <c r="T22" s="56"/>
      <c r="U22" s="56"/>
      <c r="V22" s="56"/>
      <c r="W22" s="56"/>
      <c r="X22" s="238">
        <v>289071000</v>
      </c>
      <c r="Y22" s="238"/>
      <c r="Z22" s="238"/>
      <c r="AA22" s="238"/>
      <c r="AB22" s="238"/>
      <c r="AC22" s="238">
        <v>289071000</v>
      </c>
      <c r="AD22" s="106"/>
      <c r="AE22" s="154"/>
      <c r="AF22" s="50"/>
    </row>
    <row r="23" spans="1:33" ht="32.1" customHeight="1" x14ac:dyDescent="0.25">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58"/>
      <c r="R23" s="59"/>
      <c r="S23" s="59"/>
      <c r="T23" s="59"/>
      <c r="U23" s="59"/>
      <c r="V23" s="59"/>
      <c r="W23" s="59">
        <v>0</v>
      </c>
      <c r="X23" s="238">
        <v>107994000</v>
      </c>
      <c r="Y23" s="238">
        <v>132469500</v>
      </c>
      <c r="Z23" s="238">
        <v>20653500</v>
      </c>
      <c r="AA23" s="238">
        <v>-27595700</v>
      </c>
      <c r="AB23" s="238"/>
      <c r="AC23" s="240">
        <v>233521300</v>
      </c>
      <c r="AD23" s="237">
        <v>0.80783371559236317</v>
      </c>
      <c r="AE23" s="207">
        <v>0.80783371559236317</v>
      </c>
      <c r="AF23" s="50"/>
    </row>
    <row r="24" spans="1:33" ht="32.1" customHeight="1" x14ac:dyDescent="0.25">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58"/>
      <c r="R24" s="59"/>
      <c r="S24" s="59"/>
      <c r="T24" s="59"/>
      <c r="U24" s="59"/>
      <c r="V24" s="59"/>
      <c r="W24" s="59"/>
      <c r="X24" s="238"/>
      <c r="Y24" s="238">
        <v>37191000</v>
      </c>
      <c r="Z24" s="238">
        <v>62970000</v>
      </c>
      <c r="AA24" s="238">
        <v>62970000</v>
      </c>
      <c r="AB24" s="238">
        <v>125940000</v>
      </c>
      <c r="AC24" s="238">
        <v>289071000</v>
      </c>
      <c r="AD24" s="59"/>
      <c r="AE24" s="62"/>
      <c r="AF24" s="50"/>
    </row>
    <row r="25" spans="1:33" ht="32.1" customHeight="1" thickBot="1" x14ac:dyDescent="0.3">
      <c r="A25" s="63" t="s">
        <v>25</v>
      </c>
      <c r="B25" s="64"/>
      <c r="C25" s="65"/>
      <c r="D25" s="65"/>
      <c r="E25" s="65"/>
      <c r="F25" s="65"/>
      <c r="G25" s="65"/>
      <c r="H25" s="65"/>
      <c r="I25" s="65"/>
      <c r="J25" s="65"/>
      <c r="K25" s="65"/>
      <c r="L25" s="65"/>
      <c r="M25" s="65"/>
      <c r="N25" s="65">
        <f>SUM(B25:M25)</f>
        <v>0</v>
      </c>
      <c r="O25" s="66" t="str">
        <f>IFERROR(N25/(SUMIF(B25:M25,"&gt;0",B24:M24))," ")</f>
        <v xml:space="preserve"> </v>
      </c>
      <c r="P25" s="63" t="s">
        <v>25</v>
      </c>
      <c r="Q25" s="64"/>
      <c r="R25" s="65"/>
      <c r="S25" s="65"/>
      <c r="T25" s="65"/>
      <c r="U25" s="65"/>
      <c r="V25" s="65"/>
      <c r="W25" s="65"/>
      <c r="X25" s="65"/>
      <c r="Y25" s="65"/>
      <c r="Z25" s="65">
        <v>32115000</v>
      </c>
      <c r="AA25" s="65">
        <v>71138900</v>
      </c>
      <c r="AB25" s="65"/>
      <c r="AC25" s="238">
        <v>103253900</v>
      </c>
      <c r="AD25" s="235">
        <v>0.35719217770028816</v>
      </c>
      <c r="AE25" s="236">
        <v>0.35719217770028816</v>
      </c>
      <c r="AF25" s="50"/>
    </row>
    <row r="26" spans="1:33" s="67" customFormat="1" ht="16.5" customHeight="1" thickBot="1" x14ac:dyDescent="0.25"/>
    <row r="27" spans="1:33" ht="33.950000000000003" customHeight="1" x14ac:dyDescent="0.25">
      <c r="A27" s="361" t="s">
        <v>154</v>
      </c>
      <c r="B27" s="362"/>
      <c r="C27" s="362"/>
      <c r="D27" s="362"/>
      <c r="E27" s="362"/>
      <c r="F27" s="362"/>
      <c r="G27" s="362"/>
      <c r="H27" s="362"/>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3"/>
    </row>
    <row r="28" spans="1:33" ht="15" customHeight="1" x14ac:dyDescent="0.25">
      <c r="A28" s="298" t="s">
        <v>34</v>
      </c>
      <c r="B28" s="283" t="s">
        <v>36</v>
      </c>
      <c r="C28" s="283"/>
      <c r="D28" s="283" t="s">
        <v>155</v>
      </c>
      <c r="E28" s="283"/>
      <c r="F28" s="283"/>
      <c r="G28" s="283"/>
      <c r="H28" s="283"/>
      <c r="I28" s="283"/>
      <c r="J28" s="283"/>
      <c r="K28" s="283"/>
      <c r="L28" s="283"/>
      <c r="M28" s="283"/>
      <c r="N28" s="283"/>
      <c r="O28" s="283"/>
      <c r="P28" s="283" t="s">
        <v>102</v>
      </c>
      <c r="Q28" s="283" t="s">
        <v>156</v>
      </c>
      <c r="R28" s="283"/>
      <c r="S28" s="283"/>
      <c r="T28" s="283"/>
      <c r="U28" s="283"/>
      <c r="V28" s="283"/>
      <c r="W28" s="283"/>
      <c r="X28" s="283"/>
      <c r="Y28" s="283" t="s">
        <v>157</v>
      </c>
      <c r="Z28" s="283"/>
      <c r="AA28" s="283"/>
      <c r="AB28" s="283"/>
      <c r="AC28" s="283"/>
      <c r="AD28" s="283"/>
      <c r="AE28" s="284"/>
    </row>
    <row r="29" spans="1:33" ht="27" customHeight="1" x14ac:dyDescent="0.25">
      <c r="A29" s="298"/>
      <c r="B29" s="283"/>
      <c r="C29" s="283"/>
      <c r="D29" s="68" t="s">
        <v>141</v>
      </c>
      <c r="E29" s="68" t="s">
        <v>142</v>
      </c>
      <c r="F29" s="68" t="s">
        <v>143</v>
      </c>
      <c r="G29" s="68" t="s">
        <v>144</v>
      </c>
      <c r="H29" s="68" t="s">
        <v>145</v>
      </c>
      <c r="I29" s="68" t="s">
        <v>146</v>
      </c>
      <c r="J29" s="68" t="s">
        <v>128</v>
      </c>
      <c r="K29" s="68" t="s">
        <v>147</v>
      </c>
      <c r="L29" s="68" t="s">
        <v>148</v>
      </c>
      <c r="M29" s="68" t="s">
        <v>149</v>
      </c>
      <c r="N29" s="68" t="s">
        <v>150</v>
      </c>
      <c r="O29" s="68" t="s">
        <v>151</v>
      </c>
      <c r="P29" s="283"/>
      <c r="Q29" s="283"/>
      <c r="R29" s="283"/>
      <c r="S29" s="283"/>
      <c r="T29" s="283"/>
      <c r="U29" s="283"/>
      <c r="V29" s="283"/>
      <c r="W29" s="283"/>
      <c r="X29" s="283"/>
      <c r="Y29" s="283"/>
      <c r="Z29" s="283"/>
      <c r="AA29" s="283"/>
      <c r="AB29" s="283"/>
      <c r="AC29" s="283"/>
      <c r="AD29" s="283"/>
      <c r="AE29" s="284"/>
    </row>
    <row r="30" spans="1:33" ht="218.25" customHeight="1" thickBot="1" x14ac:dyDescent="0.3">
      <c r="A30" s="106"/>
      <c r="B30" s="296"/>
      <c r="C30" s="296"/>
      <c r="D30" s="16"/>
      <c r="E30" s="16"/>
      <c r="F30" s="16"/>
      <c r="G30" s="16"/>
      <c r="H30" s="16"/>
      <c r="I30" s="16"/>
      <c r="J30" s="16"/>
      <c r="K30" s="16"/>
      <c r="L30" s="16"/>
      <c r="M30" s="16"/>
      <c r="N30" s="16"/>
      <c r="O30" s="16"/>
      <c r="P30" s="69">
        <f>SUM(D30:O30)</f>
        <v>0</v>
      </c>
      <c r="Q30" s="480"/>
      <c r="R30" s="480"/>
      <c r="S30" s="480"/>
      <c r="T30" s="480"/>
      <c r="U30" s="480"/>
      <c r="V30" s="480"/>
      <c r="W30" s="480"/>
      <c r="X30" s="480"/>
      <c r="Y30" s="481"/>
      <c r="Z30" s="481"/>
      <c r="AA30" s="481"/>
      <c r="AB30" s="481"/>
      <c r="AC30" s="481"/>
      <c r="AD30" s="481"/>
      <c r="AE30" s="482"/>
      <c r="AF30" s="136"/>
      <c r="AG30" s="136"/>
    </row>
    <row r="31" spans="1:33" ht="12" customHeight="1" thickBot="1" x14ac:dyDescent="0.3">
      <c r="A31" s="70"/>
      <c r="B31" s="71"/>
      <c r="C31" s="71"/>
      <c r="D31" s="27"/>
      <c r="E31" s="27"/>
      <c r="F31" s="27"/>
      <c r="G31" s="27"/>
      <c r="H31" s="27"/>
      <c r="I31" s="27"/>
      <c r="J31" s="27"/>
      <c r="K31" s="27"/>
      <c r="L31" s="27"/>
      <c r="M31" s="27"/>
      <c r="N31" s="27"/>
      <c r="O31" s="27"/>
      <c r="P31" s="72"/>
      <c r="Q31" s="137"/>
      <c r="R31" s="137"/>
      <c r="S31" s="137"/>
      <c r="T31" s="137"/>
      <c r="U31" s="137"/>
      <c r="V31" s="137"/>
      <c r="W31" s="137"/>
      <c r="X31" s="137"/>
      <c r="Y31" s="137"/>
      <c r="Z31" s="137"/>
      <c r="AA31" s="137"/>
      <c r="AB31" s="137"/>
      <c r="AC31" s="137"/>
      <c r="AD31" s="137"/>
      <c r="AE31" s="138"/>
      <c r="AF31" s="136"/>
      <c r="AG31" s="136"/>
    </row>
    <row r="32" spans="1:33" ht="45" customHeight="1" x14ac:dyDescent="0.25">
      <c r="A32" s="330" t="s">
        <v>158</v>
      </c>
      <c r="B32" s="331"/>
      <c r="C32" s="331"/>
      <c r="D32" s="331"/>
      <c r="E32" s="331"/>
      <c r="F32" s="331"/>
      <c r="G32" s="331"/>
      <c r="H32" s="331"/>
      <c r="I32" s="331"/>
      <c r="J32" s="331"/>
      <c r="K32" s="331"/>
      <c r="L32" s="331"/>
      <c r="M32" s="331"/>
      <c r="N32" s="331"/>
      <c r="O32" s="331"/>
      <c r="P32" s="331"/>
      <c r="Q32" s="331"/>
      <c r="R32" s="331"/>
      <c r="S32" s="331"/>
      <c r="T32" s="331"/>
      <c r="U32" s="331"/>
      <c r="V32" s="331"/>
      <c r="W32" s="331"/>
      <c r="X32" s="331"/>
      <c r="Y32" s="331"/>
      <c r="Z32" s="331"/>
      <c r="AA32" s="331"/>
      <c r="AB32" s="331"/>
      <c r="AC32" s="331"/>
      <c r="AD32" s="331"/>
      <c r="AE32" s="332"/>
      <c r="AF32" s="136"/>
      <c r="AG32" s="136"/>
    </row>
    <row r="33" spans="1:41" ht="23.1" customHeight="1" x14ac:dyDescent="0.25">
      <c r="A33" s="298" t="s">
        <v>44</v>
      </c>
      <c r="B33" s="283" t="s">
        <v>46</v>
      </c>
      <c r="C33" s="283" t="s">
        <v>36</v>
      </c>
      <c r="D33" s="283" t="s">
        <v>159</v>
      </c>
      <c r="E33" s="283"/>
      <c r="F33" s="283"/>
      <c r="G33" s="283"/>
      <c r="H33" s="283"/>
      <c r="I33" s="283"/>
      <c r="J33" s="283"/>
      <c r="K33" s="283"/>
      <c r="L33" s="283"/>
      <c r="M33" s="283"/>
      <c r="N33" s="283"/>
      <c r="O33" s="283"/>
      <c r="P33" s="283"/>
      <c r="Q33" s="283" t="s">
        <v>160</v>
      </c>
      <c r="R33" s="283"/>
      <c r="S33" s="283"/>
      <c r="T33" s="283"/>
      <c r="U33" s="283"/>
      <c r="V33" s="283"/>
      <c r="W33" s="283"/>
      <c r="X33" s="283"/>
      <c r="Y33" s="283"/>
      <c r="Z33" s="283"/>
      <c r="AA33" s="283"/>
      <c r="AB33" s="283"/>
      <c r="AC33" s="283"/>
      <c r="AD33" s="283"/>
      <c r="AE33" s="284"/>
      <c r="AF33" s="136"/>
      <c r="AG33" s="139"/>
      <c r="AH33" s="73"/>
      <c r="AI33" s="73"/>
      <c r="AJ33" s="73"/>
      <c r="AK33" s="73"/>
      <c r="AL33" s="73"/>
      <c r="AM33" s="73"/>
      <c r="AN33" s="73"/>
      <c r="AO33" s="73"/>
    </row>
    <row r="34" spans="1:41" ht="27" customHeight="1" x14ac:dyDescent="0.25">
      <c r="A34" s="298"/>
      <c r="B34" s="283"/>
      <c r="C34" s="367"/>
      <c r="D34" s="68" t="s">
        <v>141</v>
      </c>
      <c r="E34" s="68" t="s">
        <v>142</v>
      </c>
      <c r="F34" s="68" t="s">
        <v>143</v>
      </c>
      <c r="G34" s="68" t="s">
        <v>144</v>
      </c>
      <c r="H34" s="68" t="s">
        <v>145</v>
      </c>
      <c r="I34" s="68" t="s">
        <v>146</v>
      </c>
      <c r="J34" s="68" t="s">
        <v>128</v>
      </c>
      <c r="K34" s="68" t="s">
        <v>147</v>
      </c>
      <c r="L34" s="68" t="s">
        <v>148</v>
      </c>
      <c r="M34" s="68" t="s">
        <v>149</v>
      </c>
      <c r="N34" s="68" t="s">
        <v>150</v>
      </c>
      <c r="O34" s="68" t="s">
        <v>151</v>
      </c>
      <c r="P34" s="68" t="s">
        <v>102</v>
      </c>
      <c r="Q34" s="364" t="s">
        <v>52</v>
      </c>
      <c r="R34" s="365"/>
      <c r="S34" s="365"/>
      <c r="T34" s="366"/>
      <c r="U34" s="283" t="s">
        <v>54</v>
      </c>
      <c r="V34" s="283"/>
      <c r="W34" s="283"/>
      <c r="X34" s="283"/>
      <c r="Y34" s="283" t="s">
        <v>56</v>
      </c>
      <c r="Z34" s="283"/>
      <c r="AA34" s="283"/>
      <c r="AB34" s="283"/>
      <c r="AC34" s="283" t="s">
        <v>58</v>
      </c>
      <c r="AD34" s="283"/>
      <c r="AE34" s="284"/>
      <c r="AF34" s="136"/>
      <c r="AG34" s="139"/>
      <c r="AH34" s="73"/>
      <c r="AI34" s="73"/>
      <c r="AJ34" s="73"/>
      <c r="AK34" s="73"/>
      <c r="AL34" s="73"/>
      <c r="AM34" s="73"/>
      <c r="AN34" s="73"/>
      <c r="AO34" s="73"/>
    </row>
    <row r="35" spans="1:41" ht="69.95" customHeight="1" x14ac:dyDescent="0.25">
      <c r="A35" s="368" t="s">
        <v>199</v>
      </c>
      <c r="B35" s="370">
        <f>SUM(B41:B46)</f>
        <v>0.1</v>
      </c>
      <c r="C35" s="75" t="s">
        <v>48</v>
      </c>
      <c r="D35" s="74"/>
      <c r="E35" s="74"/>
      <c r="F35" s="74"/>
      <c r="G35" s="74"/>
      <c r="H35" s="74"/>
      <c r="I35" s="74"/>
      <c r="J35" s="211">
        <v>60</v>
      </c>
      <c r="K35" s="211">
        <v>0</v>
      </c>
      <c r="L35" s="211">
        <v>40</v>
      </c>
      <c r="M35" s="211">
        <v>135</v>
      </c>
      <c r="N35" s="211">
        <v>135</v>
      </c>
      <c r="O35" s="211">
        <v>130</v>
      </c>
      <c r="P35" s="156">
        <f>SUM(D35:O35)</f>
        <v>500</v>
      </c>
      <c r="Q35" s="472" t="s">
        <v>725</v>
      </c>
      <c r="R35" s="472"/>
      <c r="S35" s="472"/>
      <c r="T35" s="472"/>
      <c r="U35" s="472" t="s">
        <v>726</v>
      </c>
      <c r="V35" s="472"/>
      <c r="W35" s="472"/>
      <c r="X35" s="472"/>
      <c r="Y35" s="474" t="s">
        <v>727</v>
      </c>
      <c r="Z35" s="475"/>
      <c r="AA35" s="475"/>
      <c r="AB35" s="476"/>
      <c r="AC35" s="472" t="s">
        <v>610</v>
      </c>
      <c r="AD35" s="472"/>
      <c r="AE35" s="472"/>
      <c r="AF35" s="136"/>
      <c r="AG35" s="139"/>
      <c r="AH35" s="73"/>
      <c r="AI35" s="73"/>
      <c r="AJ35" s="73"/>
      <c r="AK35" s="73"/>
      <c r="AL35" s="73"/>
      <c r="AM35" s="73"/>
      <c r="AN35" s="73"/>
      <c r="AO35" s="73"/>
    </row>
    <row r="36" spans="1:41" ht="69.95" customHeight="1" thickBot="1" x14ac:dyDescent="0.3">
      <c r="A36" s="369"/>
      <c r="B36" s="473"/>
      <c r="C36" s="76" t="s">
        <v>50</v>
      </c>
      <c r="D36" s="140"/>
      <c r="E36" s="140"/>
      <c r="F36" s="140"/>
      <c r="G36" s="77"/>
      <c r="H36" s="77"/>
      <c r="I36" s="77"/>
      <c r="J36" s="213">
        <v>64</v>
      </c>
      <c r="K36" s="213">
        <v>0</v>
      </c>
      <c r="L36" s="213">
        <v>431</v>
      </c>
      <c r="M36" s="213">
        <v>502</v>
      </c>
      <c r="N36" s="213">
        <v>130</v>
      </c>
      <c r="O36" s="213"/>
      <c r="P36" s="212">
        <f>SUM(D36:O36)</f>
        <v>1127</v>
      </c>
      <c r="Q36" s="472"/>
      <c r="R36" s="472"/>
      <c r="S36" s="472"/>
      <c r="T36" s="472"/>
      <c r="U36" s="472"/>
      <c r="V36" s="472"/>
      <c r="W36" s="472"/>
      <c r="X36" s="472"/>
      <c r="Y36" s="477"/>
      <c r="Z36" s="478"/>
      <c r="AA36" s="478"/>
      <c r="AB36" s="479"/>
      <c r="AC36" s="472"/>
      <c r="AD36" s="472"/>
      <c r="AE36" s="472"/>
      <c r="AF36" s="136"/>
      <c r="AG36" s="139"/>
      <c r="AH36" s="73"/>
      <c r="AI36" s="73"/>
      <c r="AJ36" s="73"/>
      <c r="AK36" s="73"/>
      <c r="AL36" s="73"/>
      <c r="AM36" s="73"/>
      <c r="AN36" s="73"/>
      <c r="AO36" s="73"/>
    </row>
    <row r="37" spans="1:41" s="67" customFormat="1" ht="17.25" customHeight="1" thickBot="1" x14ac:dyDescent="0.25"/>
    <row r="38" spans="1:41" ht="45" customHeight="1" thickBot="1" x14ac:dyDescent="0.3">
      <c r="A38" s="330" t="s">
        <v>162</v>
      </c>
      <c r="B38" s="331"/>
      <c r="C38" s="331"/>
      <c r="D38" s="331"/>
      <c r="E38" s="331"/>
      <c r="F38" s="331"/>
      <c r="G38" s="331"/>
      <c r="H38" s="331"/>
      <c r="I38" s="331"/>
      <c r="J38" s="331"/>
      <c r="K38" s="331"/>
      <c r="L38" s="331"/>
      <c r="M38" s="331"/>
      <c r="N38" s="331"/>
      <c r="O38" s="331"/>
      <c r="P38" s="331"/>
      <c r="Q38" s="331"/>
      <c r="R38" s="331"/>
      <c r="S38" s="331"/>
      <c r="T38" s="331"/>
      <c r="U38" s="331"/>
      <c r="V38" s="331"/>
      <c r="W38" s="331"/>
      <c r="X38" s="331"/>
      <c r="Y38" s="331"/>
      <c r="Z38" s="331"/>
      <c r="AA38" s="331"/>
      <c r="AB38" s="331"/>
      <c r="AC38" s="331"/>
      <c r="AD38" s="331"/>
      <c r="AE38" s="332"/>
      <c r="AG38" s="73"/>
      <c r="AH38" s="73"/>
      <c r="AI38" s="73"/>
      <c r="AJ38" s="73"/>
      <c r="AK38" s="73"/>
      <c r="AL38" s="73"/>
      <c r="AM38" s="73"/>
      <c r="AN38" s="73"/>
      <c r="AO38" s="73"/>
    </row>
    <row r="39" spans="1:41" ht="26.1" customHeight="1" x14ac:dyDescent="0.25">
      <c r="A39" s="372" t="s">
        <v>60</v>
      </c>
      <c r="B39" s="373" t="s">
        <v>163</v>
      </c>
      <c r="C39" s="377" t="s">
        <v>164</v>
      </c>
      <c r="D39" s="379" t="s">
        <v>165</v>
      </c>
      <c r="E39" s="380"/>
      <c r="F39" s="380"/>
      <c r="G39" s="380"/>
      <c r="H39" s="380"/>
      <c r="I39" s="380"/>
      <c r="J39" s="380"/>
      <c r="K39" s="380"/>
      <c r="L39" s="380"/>
      <c r="M39" s="380"/>
      <c r="N39" s="380"/>
      <c r="O39" s="380"/>
      <c r="P39" s="381"/>
      <c r="Q39" s="373" t="s">
        <v>166</v>
      </c>
      <c r="R39" s="373"/>
      <c r="S39" s="373"/>
      <c r="T39" s="373"/>
      <c r="U39" s="373"/>
      <c r="V39" s="373"/>
      <c r="W39" s="373"/>
      <c r="X39" s="373"/>
      <c r="Y39" s="373"/>
      <c r="Z39" s="373"/>
      <c r="AA39" s="373"/>
      <c r="AB39" s="373"/>
      <c r="AC39" s="373"/>
      <c r="AD39" s="373"/>
      <c r="AE39" s="392"/>
      <c r="AG39" s="73"/>
      <c r="AH39" s="73"/>
      <c r="AI39" s="73"/>
      <c r="AJ39" s="73"/>
      <c r="AK39" s="73"/>
      <c r="AL39" s="73"/>
      <c r="AM39" s="73"/>
      <c r="AN39" s="73"/>
      <c r="AO39" s="73"/>
    </row>
    <row r="40" spans="1:41" ht="26.1" customHeight="1" x14ac:dyDescent="0.25">
      <c r="A40" s="298"/>
      <c r="B40" s="283"/>
      <c r="C40" s="378"/>
      <c r="D40" s="68" t="s">
        <v>167</v>
      </c>
      <c r="E40" s="68" t="s">
        <v>168</v>
      </c>
      <c r="F40" s="68" t="s">
        <v>169</v>
      </c>
      <c r="G40" s="68" t="s">
        <v>170</v>
      </c>
      <c r="H40" s="68" t="s">
        <v>171</v>
      </c>
      <c r="I40" s="68" t="s">
        <v>172</v>
      </c>
      <c r="J40" s="68" t="s">
        <v>173</v>
      </c>
      <c r="K40" s="68" t="s">
        <v>174</v>
      </c>
      <c r="L40" s="68" t="s">
        <v>175</v>
      </c>
      <c r="M40" s="68" t="s">
        <v>176</v>
      </c>
      <c r="N40" s="68" t="s">
        <v>177</v>
      </c>
      <c r="O40" s="68" t="s">
        <v>178</v>
      </c>
      <c r="P40" s="68" t="s">
        <v>179</v>
      </c>
      <c r="Q40" s="364" t="s">
        <v>180</v>
      </c>
      <c r="R40" s="365"/>
      <c r="S40" s="365"/>
      <c r="T40" s="365"/>
      <c r="U40" s="365"/>
      <c r="V40" s="365"/>
      <c r="W40" s="365"/>
      <c r="X40" s="366"/>
      <c r="Y40" s="364" t="s">
        <v>68</v>
      </c>
      <c r="Z40" s="365"/>
      <c r="AA40" s="365"/>
      <c r="AB40" s="365"/>
      <c r="AC40" s="365"/>
      <c r="AD40" s="365"/>
      <c r="AE40" s="404"/>
      <c r="AG40" s="79"/>
      <c r="AH40" s="79"/>
      <c r="AI40" s="79"/>
      <c r="AJ40" s="79"/>
      <c r="AK40" s="79"/>
      <c r="AL40" s="79"/>
      <c r="AM40" s="79"/>
      <c r="AN40" s="79"/>
      <c r="AO40" s="79"/>
    </row>
    <row r="41" spans="1:41" ht="170.1" customHeight="1" x14ac:dyDescent="0.25">
      <c r="A41" s="374" t="s">
        <v>200</v>
      </c>
      <c r="B41" s="410">
        <v>0.04</v>
      </c>
      <c r="C41" s="80" t="s">
        <v>48</v>
      </c>
      <c r="D41" s="81"/>
      <c r="E41" s="81"/>
      <c r="F41" s="81"/>
      <c r="G41" s="81"/>
      <c r="H41" s="81"/>
      <c r="I41" s="81"/>
      <c r="J41" s="157">
        <v>0.18</v>
      </c>
      <c r="K41" s="157">
        <v>0</v>
      </c>
      <c r="L41" s="157">
        <v>0.1</v>
      </c>
      <c r="M41" s="157">
        <v>0.24</v>
      </c>
      <c r="N41" s="157">
        <v>0.24</v>
      </c>
      <c r="O41" s="157">
        <v>0.24</v>
      </c>
      <c r="P41" s="82">
        <f t="shared" ref="P41:P46" si="1">SUM(D41:O41)</f>
        <v>1</v>
      </c>
      <c r="Q41" s="463" t="s">
        <v>728</v>
      </c>
      <c r="R41" s="464"/>
      <c r="S41" s="464"/>
      <c r="T41" s="464"/>
      <c r="U41" s="464"/>
      <c r="V41" s="464"/>
      <c r="W41" s="464"/>
      <c r="X41" s="465"/>
      <c r="Y41" s="469" t="s">
        <v>747</v>
      </c>
      <c r="Z41" s="464"/>
      <c r="AA41" s="464"/>
      <c r="AB41" s="464"/>
      <c r="AC41" s="464"/>
      <c r="AD41" s="464"/>
      <c r="AE41" s="470"/>
      <c r="AG41" s="83"/>
      <c r="AH41" s="83"/>
      <c r="AI41" s="83"/>
      <c r="AJ41" s="83"/>
      <c r="AK41" s="83"/>
      <c r="AL41" s="83"/>
      <c r="AM41" s="83"/>
      <c r="AN41" s="83"/>
      <c r="AO41" s="83"/>
    </row>
    <row r="42" spans="1:41" ht="170.1" customHeight="1" x14ac:dyDescent="0.25">
      <c r="A42" s="375"/>
      <c r="B42" s="410"/>
      <c r="C42" s="84" t="s">
        <v>50</v>
      </c>
      <c r="D42" s="85"/>
      <c r="E42" s="85"/>
      <c r="F42" s="85"/>
      <c r="G42" s="85"/>
      <c r="H42" s="85"/>
      <c r="I42" s="85"/>
      <c r="J42" s="85">
        <v>0.18</v>
      </c>
      <c r="K42" s="85">
        <v>0</v>
      </c>
      <c r="L42" s="85">
        <v>0.1</v>
      </c>
      <c r="M42" s="85">
        <v>0.24</v>
      </c>
      <c r="N42" s="85">
        <v>0.24</v>
      </c>
      <c r="O42" s="85"/>
      <c r="P42" s="82">
        <f t="shared" si="1"/>
        <v>0.76</v>
      </c>
      <c r="Q42" s="466"/>
      <c r="R42" s="467"/>
      <c r="S42" s="467"/>
      <c r="T42" s="467"/>
      <c r="U42" s="467"/>
      <c r="V42" s="467"/>
      <c r="W42" s="467"/>
      <c r="X42" s="468"/>
      <c r="Y42" s="466"/>
      <c r="Z42" s="467"/>
      <c r="AA42" s="467"/>
      <c r="AB42" s="467"/>
      <c r="AC42" s="467"/>
      <c r="AD42" s="467"/>
      <c r="AE42" s="471"/>
    </row>
    <row r="43" spans="1:41" ht="92.1" customHeight="1" x14ac:dyDescent="0.25">
      <c r="A43" s="374" t="s">
        <v>201</v>
      </c>
      <c r="B43" s="410">
        <v>0.04</v>
      </c>
      <c r="C43" s="80" t="s">
        <v>48</v>
      </c>
      <c r="D43" s="81"/>
      <c r="E43" s="81"/>
      <c r="F43" s="81"/>
      <c r="G43" s="81"/>
      <c r="H43" s="81"/>
      <c r="I43" s="81"/>
      <c r="J43" s="157">
        <v>0.18</v>
      </c>
      <c r="K43" s="157">
        <v>0</v>
      </c>
      <c r="L43" s="157">
        <v>0.1</v>
      </c>
      <c r="M43" s="157">
        <v>0.24</v>
      </c>
      <c r="N43" s="157">
        <v>0.24</v>
      </c>
      <c r="O43" s="157">
        <v>0.24</v>
      </c>
      <c r="P43" s="82">
        <f t="shared" si="1"/>
        <v>1</v>
      </c>
      <c r="Q43" s="463" t="s">
        <v>729</v>
      </c>
      <c r="R43" s="464"/>
      <c r="S43" s="464"/>
      <c r="T43" s="464"/>
      <c r="U43" s="464"/>
      <c r="V43" s="464"/>
      <c r="W43" s="464"/>
      <c r="X43" s="465"/>
      <c r="Y43" s="469" t="s">
        <v>748</v>
      </c>
      <c r="Z43" s="464"/>
      <c r="AA43" s="464"/>
      <c r="AB43" s="464"/>
      <c r="AC43" s="464"/>
      <c r="AD43" s="464"/>
      <c r="AE43" s="470"/>
    </row>
    <row r="44" spans="1:41" ht="92.1" customHeight="1" x14ac:dyDescent="0.25">
      <c r="A44" s="375"/>
      <c r="B44" s="410"/>
      <c r="C44" s="84" t="s">
        <v>50</v>
      </c>
      <c r="D44" s="85"/>
      <c r="E44" s="85"/>
      <c r="F44" s="85"/>
      <c r="G44" s="85"/>
      <c r="H44" s="85"/>
      <c r="I44" s="85"/>
      <c r="J44" s="85">
        <v>0.18</v>
      </c>
      <c r="K44" s="85">
        <v>0</v>
      </c>
      <c r="L44" s="85">
        <v>0.1</v>
      </c>
      <c r="M44" s="85">
        <v>0.24</v>
      </c>
      <c r="N44" s="85">
        <v>0.24</v>
      </c>
      <c r="O44" s="85"/>
      <c r="P44" s="82">
        <f t="shared" si="1"/>
        <v>0.76</v>
      </c>
      <c r="Q44" s="466"/>
      <c r="R44" s="467"/>
      <c r="S44" s="467"/>
      <c r="T44" s="467"/>
      <c r="U44" s="467"/>
      <c r="V44" s="467"/>
      <c r="W44" s="467"/>
      <c r="X44" s="468"/>
      <c r="Y44" s="466"/>
      <c r="Z44" s="467"/>
      <c r="AA44" s="467"/>
      <c r="AB44" s="467"/>
      <c r="AC44" s="467"/>
      <c r="AD44" s="467"/>
      <c r="AE44" s="471"/>
    </row>
    <row r="45" spans="1:41" ht="122.1" customHeight="1" x14ac:dyDescent="0.25">
      <c r="A45" s="374" t="s">
        <v>202</v>
      </c>
      <c r="B45" s="410">
        <v>0.02</v>
      </c>
      <c r="C45" s="80" t="s">
        <v>48</v>
      </c>
      <c r="D45" s="81"/>
      <c r="E45" s="81"/>
      <c r="F45" s="81"/>
      <c r="G45" s="81"/>
      <c r="H45" s="81"/>
      <c r="I45" s="81"/>
      <c r="J45" s="157">
        <v>0.18</v>
      </c>
      <c r="K45" s="157">
        <v>0</v>
      </c>
      <c r="L45" s="157">
        <v>0.1</v>
      </c>
      <c r="M45" s="157">
        <v>0.24</v>
      </c>
      <c r="N45" s="157">
        <v>0.24</v>
      </c>
      <c r="O45" s="157">
        <v>0.24</v>
      </c>
      <c r="P45" s="82">
        <f t="shared" si="1"/>
        <v>1</v>
      </c>
      <c r="Q45" s="463" t="s">
        <v>730</v>
      </c>
      <c r="R45" s="464"/>
      <c r="S45" s="464"/>
      <c r="T45" s="464"/>
      <c r="U45" s="464"/>
      <c r="V45" s="464"/>
      <c r="W45" s="464"/>
      <c r="X45" s="465"/>
      <c r="Y45" s="469" t="s">
        <v>749</v>
      </c>
      <c r="Z45" s="464"/>
      <c r="AA45" s="464"/>
      <c r="AB45" s="464"/>
      <c r="AC45" s="464"/>
      <c r="AD45" s="464"/>
      <c r="AE45" s="470"/>
    </row>
    <row r="46" spans="1:41" ht="122.1" customHeight="1" thickBot="1" x14ac:dyDescent="0.3">
      <c r="A46" s="393"/>
      <c r="B46" s="411"/>
      <c r="C46" s="76" t="s">
        <v>50</v>
      </c>
      <c r="D46" s="86"/>
      <c r="E46" s="86"/>
      <c r="F46" s="86"/>
      <c r="G46" s="86"/>
      <c r="H46" s="86"/>
      <c r="I46" s="86"/>
      <c r="J46" s="86">
        <v>0.18</v>
      </c>
      <c r="K46" s="86">
        <v>0</v>
      </c>
      <c r="L46" s="86">
        <v>0.1</v>
      </c>
      <c r="M46" s="86">
        <v>0.24</v>
      </c>
      <c r="N46" s="86">
        <v>0.24</v>
      </c>
      <c r="O46" s="86"/>
      <c r="P46" s="87">
        <f t="shared" si="1"/>
        <v>0.76</v>
      </c>
      <c r="Q46" s="466"/>
      <c r="R46" s="467"/>
      <c r="S46" s="467"/>
      <c r="T46" s="467"/>
      <c r="U46" s="467"/>
      <c r="V46" s="467"/>
      <c r="W46" s="467"/>
      <c r="X46" s="468"/>
      <c r="Y46" s="466"/>
      <c r="Z46" s="467"/>
      <c r="AA46" s="467"/>
      <c r="AB46" s="467"/>
      <c r="AC46" s="467"/>
      <c r="AD46" s="467"/>
      <c r="AE46" s="471"/>
    </row>
    <row r="47" spans="1:41" x14ac:dyDescent="0.25">
      <c r="A47" s="15" t="s">
        <v>185</v>
      </c>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5:A46"/>
    <mergeCell ref="B45:B46"/>
    <mergeCell ref="Q45:X46"/>
    <mergeCell ref="Y45:AE46"/>
    <mergeCell ref="A41:A42"/>
    <mergeCell ref="B41:B42"/>
    <mergeCell ref="Q41:X42"/>
    <mergeCell ref="Y41:AE42"/>
    <mergeCell ref="A43:A44"/>
    <mergeCell ref="B43:B44"/>
    <mergeCell ref="Q43:X44"/>
    <mergeCell ref="Y43:AE44"/>
  </mergeCells>
  <dataValidations count="4">
    <dataValidation type="textLength" operator="lessThanOrEqual" allowBlank="1" showInputMessage="1" showErrorMessage="1" errorTitle="Máximo 2.000 caracteres" error="Máximo 2.000 caracteres" sqref="Q35 U35 Y35" xr:uid="{9F8EC4AC-0AF9-4A8F-8006-77B406373A7D}">
      <formula1>2000</formula1>
    </dataValidation>
    <dataValidation type="textLength" operator="lessThanOrEqual" allowBlank="1" showInputMessage="1" showErrorMessage="1" errorTitle="Máximo 2.000 caracteres" error="Máximo 2.000 caracteres" promptTitle="2.000 caracteres" sqref="Q30:Q31" xr:uid="{8C3F0D2C-B68D-49CE-B919-DB6E896A873A}">
      <formula1>2000</formula1>
    </dataValidation>
    <dataValidation type="list" allowBlank="1" showInputMessage="1" showErrorMessage="1" sqref="C7:C9" xr:uid="{5EA9B3E1-02A8-4723-834A-DBF74419E958}">
      <formula1>$B$21:$M$21</formula1>
    </dataValidation>
    <dataValidation operator="lessThanOrEqual" allowBlank="1" showInputMessage="1" showErrorMessage="1" errorTitle="Máximo 2.000 caracteres" error="Máximo 2.000 caracteres" sqref="Q45:X46" xr:uid="{0E2DF809-C8A7-4517-A85E-F1BAD211366E}"/>
  </dataValidations>
  <hyperlinks>
    <hyperlink ref="Y41" r:id="rId1" xr:uid="{73CB8963-40CE-4E83-A37E-2CD60B6C855B}"/>
    <hyperlink ref="Y43" r:id="rId2" xr:uid="{941A4798-231A-41A4-B2DC-1B09122F0F43}"/>
    <hyperlink ref="Y45" r:id="rId3" xr:uid="{9CB9E33B-75D6-480D-AE62-65D147192383}"/>
  </hyperlinks>
  <pageMargins left="0.25" right="0.25" top="0.75" bottom="0.75" header="0.3" footer="0.3"/>
  <pageSetup scale="21" orientation="landscape" r:id="rId4"/>
  <drawing r:id="rId5"/>
  <extLst>
    <ext xmlns:x14="http://schemas.microsoft.com/office/spreadsheetml/2009/9/main" uri="{CCE6A557-97BC-4b89-ADB6-D9C93CAAB3DF}">
      <x14:dataValidations xmlns:xm="http://schemas.microsoft.com/office/excel/2006/main" count="4">
        <x14:dataValidation type="list" allowBlank="1" showInputMessage="1" showErrorMessage="1" xr:uid="{A9B2D863-073F-4CD8-AB70-9F57B9868EC6}">
          <x14:formula1>
            <xm:f>listas!$D$2:$D$15</xm:f>
          </x14:formula1>
          <xm:sqref>C11:AE13</xm:sqref>
        </x14:dataValidation>
        <x14:dataValidation type="list" allowBlank="1" showInputMessage="1" showErrorMessage="1" xr:uid="{AED49CD0-DB93-47D1-8CB9-B50A0852CDFE}">
          <x14:formula1>
            <xm:f>listas!$A$2:$A$6</xm:f>
          </x14:formula1>
          <xm:sqref>C15:K15</xm:sqref>
        </x14:dataValidation>
        <x14:dataValidation type="list" allowBlank="1" showInputMessage="1" showErrorMessage="1" xr:uid="{048E0726-DD14-4BDD-A81E-185701371365}">
          <x14:formula1>
            <xm:f>listas!$B$2:$B$8</xm:f>
          </x14:formula1>
          <xm:sqref>R15:X15</xm:sqref>
        </x14:dataValidation>
        <x14:dataValidation type="list" allowBlank="1" showInputMessage="1" showErrorMessage="1" xr:uid="{57582599-F657-4CC2-B017-0185138B20DE}">
          <x14:formula1>
            <xm:f>listas!$C$2:$C$20</xm:f>
          </x14:formula1>
          <xm:sqref>AA15:AE15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C3916-3265-49E0-ADFD-17EE37CE88BF}">
  <sheetPr>
    <tabColor theme="0"/>
    <pageSetUpPr fitToPage="1"/>
  </sheetPr>
  <dimension ref="A1:AO45"/>
  <sheetViews>
    <sheetView showGridLines="0" topLeftCell="N42" zoomScale="70" zoomScaleNormal="70" workbookViewId="0">
      <selection activeCell="T48" sqref="T48"/>
    </sheetView>
  </sheetViews>
  <sheetFormatPr baseColWidth="10" defaultColWidth="10.85546875" defaultRowHeight="14.25" x14ac:dyDescent="0.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01"/>
      <c r="B1" s="304" t="s">
        <v>121</v>
      </c>
      <c r="C1" s="305"/>
      <c r="D1" s="305"/>
      <c r="E1" s="305"/>
      <c r="F1" s="305"/>
      <c r="G1" s="305"/>
      <c r="H1" s="305"/>
      <c r="I1" s="305"/>
      <c r="J1" s="305"/>
      <c r="K1" s="305"/>
      <c r="L1" s="305"/>
      <c r="M1" s="305"/>
      <c r="N1" s="305"/>
      <c r="O1" s="305"/>
      <c r="P1" s="305"/>
      <c r="Q1" s="305"/>
      <c r="R1" s="305"/>
      <c r="S1" s="305"/>
      <c r="T1" s="305"/>
      <c r="U1" s="305"/>
      <c r="V1" s="305"/>
      <c r="W1" s="305"/>
      <c r="X1" s="305"/>
      <c r="Y1" s="305"/>
      <c r="Z1" s="305"/>
      <c r="AA1" s="306"/>
      <c r="AB1" s="313" t="s">
        <v>122</v>
      </c>
      <c r="AC1" s="314"/>
      <c r="AD1" s="314"/>
      <c r="AE1" s="315"/>
    </row>
    <row r="2" spans="1:31" ht="30.75" customHeight="1" thickBot="1" x14ac:dyDescent="0.3">
      <c r="A2" s="302"/>
      <c r="B2" s="304" t="s">
        <v>123</v>
      </c>
      <c r="C2" s="305"/>
      <c r="D2" s="305"/>
      <c r="E2" s="305"/>
      <c r="F2" s="305"/>
      <c r="G2" s="305"/>
      <c r="H2" s="305"/>
      <c r="I2" s="305"/>
      <c r="J2" s="305"/>
      <c r="K2" s="305"/>
      <c r="L2" s="305"/>
      <c r="M2" s="305"/>
      <c r="N2" s="305"/>
      <c r="O2" s="305"/>
      <c r="P2" s="305"/>
      <c r="Q2" s="305"/>
      <c r="R2" s="305"/>
      <c r="S2" s="305"/>
      <c r="T2" s="305"/>
      <c r="U2" s="305"/>
      <c r="V2" s="305"/>
      <c r="W2" s="305"/>
      <c r="X2" s="305"/>
      <c r="Y2" s="305"/>
      <c r="Z2" s="305"/>
      <c r="AA2" s="306"/>
      <c r="AB2" s="313" t="s">
        <v>124</v>
      </c>
      <c r="AC2" s="314"/>
      <c r="AD2" s="314"/>
      <c r="AE2" s="315"/>
    </row>
    <row r="3" spans="1:31" ht="24" customHeight="1" thickBot="1" x14ac:dyDescent="0.3">
      <c r="A3" s="302"/>
      <c r="B3" s="307" t="s">
        <v>125</v>
      </c>
      <c r="C3" s="308"/>
      <c r="D3" s="308"/>
      <c r="E3" s="308"/>
      <c r="F3" s="308"/>
      <c r="G3" s="308"/>
      <c r="H3" s="308"/>
      <c r="I3" s="308"/>
      <c r="J3" s="308"/>
      <c r="K3" s="308"/>
      <c r="L3" s="308"/>
      <c r="M3" s="308"/>
      <c r="N3" s="308"/>
      <c r="O3" s="308"/>
      <c r="P3" s="308"/>
      <c r="Q3" s="308"/>
      <c r="R3" s="308"/>
      <c r="S3" s="308"/>
      <c r="T3" s="308"/>
      <c r="U3" s="308"/>
      <c r="V3" s="308"/>
      <c r="W3" s="308"/>
      <c r="X3" s="308"/>
      <c r="Y3" s="308"/>
      <c r="Z3" s="308"/>
      <c r="AA3" s="309"/>
      <c r="AB3" s="313" t="s">
        <v>126</v>
      </c>
      <c r="AC3" s="314"/>
      <c r="AD3" s="314"/>
      <c r="AE3" s="315"/>
    </row>
    <row r="4" spans="1:31" ht="21.75" customHeight="1" thickBot="1" x14ac:dyDescent="0.3">
      <c r="A4" s="303"/>
      <c r="B4" s="310"/>
      <c r="C4" s="311"/>
      <c r="D4" s="311"/>
      <c r="E4" s="311"/>
      <c r="F4" s="311"/>
      <c r="G4" s="311"/>
      <c r="H4" s="311"/>
      <c r="I4" s="311"/>
      <c r="J4" s="311"/>
      <c r="K4" s="311"/>
      <c r="L4" s="311"/>
      <c r="M4" s="311"/>
      <c r="N4" s="311"/>
      <c r="O4" s="311"/>
      <c r="P4" s="311"/>
      <c r="Q4" s="311"/>
      <c r="R4" s="311"/>
      <c r="S4" s="311"/>
      <c r="T4" s="311"/>
      <c r="U4" s="311"/>
      <c r="V4" s="311"/>
      <c r="W4" s="311"/>
      <c r="X4" s="311"/>
      <c r="Y4" s="311"/>
      <c r="Z4" s="311"/>
      <c r="AA4" s="312"/>
      <c r="AB4" s="316" t="s">
        <v>127</v>
      </c>
      <c r="AC4" s="317"/>
      <c r="AD4" s="317"/>
      <c r="AE4" s="318"/>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x14ac:dyDescent="0.25">
      <c r="A7" s="319" t="s">
        <v>4</v>
      </c>
      <c r="B7" s="320"/>
      <c r="C7" s="356" t="s">
        <v>150</v>
      </c>
      <c r="D7" s="319" t="s">
        <v>6</v>
      </c>
      <c r="E7" s="325"/>
      <c r="F7" s="325"/>
      <c r="G7" s="325"/>
      <c r="H7" s="320"/>
      <c r="I7" s="350">
        <v>45637</v>
      </c>
      <c r="J7" s="351"/>
      <c r="K7" s="319" t="s">
        <v>8</v>
      </c>
      <c r="L7" s="320"/>
      <c r="M7" s="342" t="s">
        <v>129</v>
      </c>
      <c r="N7" s="343"/>
      <c r="O7" s="328"/>
      <c r="P7" s="329"/>
      <c r="Q7" s="20"/>
      <c r="R7" s="20"/>
      <c r="S7" s="20"/>
      <c r="T7" s="20"/>
      <c r="U7" s="20"/>
      <c r="V7" s="20"/>
      <c r="W7" s="20"/>
      <c r="X7" s="20"/>
      <c r="Y7" s="20"/>
      <c r="Z7" s="21"/>
      <c r="AA7" s="20"/>
      <c r="AB7" s="20"/>
      <c r="AD7" s="22"/>
      <c r="AE7" s="23"/>
    </row>
    <row r="8" spans="1:31" ht="15" customHeight="1" x14ac:dyDescent="0.25">
      <c r="A8" s="321"/>
      <c r="B8" s="322"/>
      <c r="C8" s="357"/>
      <c r="D8" s="321"/>
      <c r="E8" s="326"/>
      <c r="F8" s="326"/>
      <c r="G8" s="326"/>
      <c r="H8" s="322"/>
      <c r="I8" s="352"/>
      <c r="J8" s="353"/>
      <c r="K8" s="321"/>
      <c r="L8" s="322"/>
      <c r="M8" s="359" t="s">
        <v>130</v>
      </c>
      <c r="N8" s="360"/>
      <c r="O8" s="344"/>
      <c r="P8" s="345"/>
      <c r="Q8" s="20"/>
      <c r="R8" s="20"/>
      <c r="S8" s="20"/>
      <c r="T8" s="20"/>
      <c r="U8" s="20"/>
      <c r="V8" s="20"/>
      <c r="W8" s="20"/>
      <c r="X8" s="20"/>
      <c r="Y8" s="20"/>
      <c r="Z8" s="21"/>
      <c r="AA8" s="20"/>
      <c r="AB8" s="20"/>
      <c r="AD8" s="22"/>
      <c r="AE8" s="23"/>
    </row>
    <row r="9" spans="1:31" ht="15.75" customHeight="1" thickBot="1" x14ac:dyDescent="0.3">
      <c r="A9" s="323"/>
      <c r="B9" s="324"/>
      <c r="C9" s="358"/>
      <c r="D9" s="323"/>
      <c r="E9" s="327"/>
      <c r="F9" s="327"/>
      <c r="G9" s="327"/>
      <c r="H9" s="324"/>
      <c r="I9" s="354"/>
      <c r="J9" s="355"/>
      <c r="K9" s="323"/>
      <c r="L9" s="324"/>
      <c r="M9" s="346" t="s">
        <v>131</v>
      </c>
      <c r="N9" s="347"/>
      <c r="O9" s="348" t="s">
        <v>132</v>
      </c>
      <c r="P9" s="349"/>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319" t="s">
        <v>10</v>
      </c>
      <c r="B11" s="320"/>
      <c r="C11" s="330" t="s">
        <v>133</v>
      </c>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2"/>
    </row>
    <row r="12" spans="1:31" ht="15" customHeight="1" x14ac:dyDescent="0.25">
      <c r="A12" s="321"/>
      <c r="B12" s="322"/>
      <c r="C12" s="333"/>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5"/>
    </row>
    <row r="13" spans="1:31" ht="15" customHeight="1" thickBot="1" x14ac:dyDescent="0.3">
      <c r="A13" s="323"/>
      <c r="B13" s="324"/>
      <c r="C13" s="336"/>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c r="AB13" s="337"/>
      <c r="AC13" s="337"/>
      <c r="AD13" s="337"/>
      <c r="AE13" s="338"/>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 customHeight="1" thickBot="1" x14ac:dyDescent="0.3">
      <c r="A15" s="299" t="s">
        <v>12</v>
      </c>
      <c r="B15" s="300"/>
      <c r="C15" s="339" t="s">
        <v>134</v>
      </c>
      <c r="D15" s="340"/>
      <c r="E15" s="340"/>
      <c r="F15" s="340"/>
      <c r="G15" s="340"/>
      <c r="H15" s="340"/>
      <c r="I15" s="340"/>
      <c r="J15" s="340"/>
      <c r="K15" s="341"/>
      <c r="L15" s="290" t="s">
        <v>14</v>
      </c>
      <c r="M15" s="291"/>
      <c r="N15" s="291"/>
      <c r="O15" s="291"/>
      <c r="P15" s="291"/>
      <c r="Q15" s="292"/>
      <c r="R15" s="293" t="s">
        <v>135</v>
      </c>
      <c r="S15" s="294"/>
      <c r="T15" s="294"/>
      <c r="U15" s="294"/>
      <c r="V15" s="294"/>
      <c r="W15" s="294"/>
      <c r="X15" s="295"/>
      <c r="Y15" s="290" t="s">
        <v>15</v>
      </c>
      <c r="Z15" s="292"/>
      <c r="AA15" s="280" t="s">
        <v>191</v>
      </c>
      <c r="AB15" s="281"/>
      <c r="AC15" s="281"/>
      <c r="AD15" s="281"/>
      <c r="AE15" s="282"/>
    </row>
    <row r="16" spans="1:31" ht="9" customHeight="1" thickBot="1" x14ac:dyDescent="0.3">
      <c r="A16" s="24"/>
      <c r="B16" s="20"/>
      <c r="C16" s="297"/>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D16" s="22"/>
      <c r="AE16" s="23"/>
    </row>
    <row r="17" spans="1:33" s="40" customFormat="1" ht="37.5" customHeight="1" thickBot="1" x14ac:dyDescent="0.3">
      <c r="A17" s="299" t="s">
        <v>17</v>
      </c>
      <c r="B17" s="300"/>
      <c r="C17" s="280" t="s">
        <v>203</v>
      </c>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2"/>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290" t="s">
        <v>138</v>
      </c>
      <c r="B19" s="291"/>
      <c r="C19" s="291"/>
      <c r="D19" s="291"/>
      <c r="E19" s="291"/>
      <c r="F19" s="291"/>
      <c r="G19" s="291"/>
      <c r="H19" s="291"/>
      <c r="I19" s="291"/>
      <c r="J19" s="291"/>
      <c r="K19" s="291"/>
      <c r="L19" s="291"/>
      <c r="M19" s="291"/>
      <c r="N19" s="291"/>
      <c r="O19" s="291"/>
      <c r="P19" s="291"/>
      <c r="Q19" s="291"/>
      <c r="R19" s="291"/>
      <c r="S19" s="291"/>
      <c r="T19" s="291"/>
      <c r="U19" s="291"/>
      <c r="V19" s="291"/>
      <c r="W19" s="291"/>
      <c r="X19" s="291"/>
      <c r="Y19" s="291"/>
      <c r="Z19" s="291"/>
      <c r="AA19" s="291"/>
      <c r="AB19" s="291"/>
      <c r="AC19" s="291"/>
      <c r="AD19" s="291"/>
      <c r="AE19" s="292"/>
      <c r="AF19" s="44"/>
    </row>
    <row r="20" spans="1:33" ht="32.1" customHeight="1" thickBot="1" x14ac:dyDescent="0.3">
      <c r="A20" s="45" t="s">
        <v>19</v>
      </c>
      <c r="B20" s="287" t="s">
        <v>139</v>
      </c>
      <c r="C20" s="288"/>
      <c r="D20" s="288"/>
      <c r="E20" s="288"/>
      <c r="F20" s="288"/>
      <c r="G20" s="288"/>
      <c r="H20" s="288"/>
      <c r="I20" s="288"/>
      <c r="J20" s="288"/>
      <c r="K20" s="288"/>
      <c r="L20" s="288"/>
      <c r="M20" s="288"/>
      <c r="N20" s="288"/>
      <c r="O20" s="289"/>
      <c r="P20" s="290" t="s">
        <v>140</v>
      </c>
      <c r="Q20" s="291"/>
      <c r="R20" s="291"/>
      <c r="S20" s="291"/>
      <c r="T20" s="291"/>
      <c r="U20" s="291"/>
      <c r="V20" s="291"/>
      <c r="W20" s="291"/>
      <c r="X20" s="291"/>
      <c r="Y20" s="291"/>
      <c r="Z20" s="291"/>
      <c r="AA20" s="291"/>
      <c r="AB20" s="291"/>
      <c r="AC20" s="291"/>
      <c r="AD20" s="291"/>
      <c r="AE20" s="292"/>
      <c r="AF20" s="44"/>
    </row>
    <row r="21" spans="1:33" ht="32.1" customHeight="1" thickBot="1" x14ac:dyDescent="0.3">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6" t="s">
        <v>141</v>
      </c>
      <c r="R21" s="47" t="s">
        <v>142</v>
      </c>
      <c r="S21" s="47" t="s">
        <v>143</v>
      </c>
      <c r="T21" s="47" t="s">
        <v>144</v>
      </c>
      <c r="U21" s="47" t="s">
        <v>145</v>
      </c>
      <c r="V21" s="47" t="s">
        <v>146</v>
      </c>
      <c r="W21" s="47" t="s">
        <v>128</v>
      </c>
      <c r="X21" s="47" t="s">
        <v>147</v>
      </c>
      <c r="Y21" s="47" t="s">
        <v>148</v>
      </c>
      <c r="Z21" s="47" t="s">
        <v>149</v>
      </c>
      <c r="AA21" s="47" t="s">
        <v>150</v>
      </c>
      <c r="AB21" s="47" t="s">
        <v>151</v>
      </c>
      <c r="AC21" s="47" t="s">
        <v>102</v>
      </c>
      <c r="AD21" s="47" t="s">
        <v>152</v>
      </c>
      <c r="AE21" s="48" t="s">
        <v>153</v>
      </c>
      <c r="AF21" s="50"/>
    </row>
    <row r="22" spans="1:33" ht="32.1" customHeight="1" x14ac:dyDescent="0.25">
      <c r="A22" s="51" t="s">
        <v>31</v>
      </c>
      <c r="B22" s="52"/>
      <c r="C22" s="53"/>
      <c r="D22" s="53"/>
      <c r="E22" s="53"/>
      <c r="F22" s="53"/>
      <c r="G22" s="53"/>
      <c r="H22" s="53"/>
      <c r="I22" s="53"/>
      <c r="J22" s="53"/>
      <c r="K22" s="53"/>
      <c r="L22" s="53"/>
      <c r="M22" s="53"/>
      <c r="N22" s="53">
        <f>SUM(B22:M22)</f>
        <v>0</v>
      </c>
      <c r="O22" s="54"/>
      <c r="P22" s="51" t="s">
        <v>27</v>
      </c>
      <c r="Q22" s="55"/>
      <c r="R22" s="56"/>
      <c r="S22" s="56"/>
      <c r="T22" s="56"/>
      <c r="U22" s="56"/>
      <c r="V22" s="56"/>
      <c r="W22" s="56"/>
      <c r="X22" s="238">
        <v>324459000</v>
      </c>
      <c r="Y22" s="238">
        <v>0</v>
      </c>
      <c r="Z22" s="238">
        <v>0</v>
      </c>
      <c r="AA22" s="238">
        <v>0</v>
      </c>
      <c r="AB22" s="238"/>
      <c r="AC22" s="238">
        <v>324459000</v>
      </c>
      <c r="AD22" s="106"/>
      <c r="AE22" s="154"/>
      <c r="AF22" s="50"/>
    </row>
    <row r="23" spans="1:33" ht="32.1" customHeight="1" x14ac:dyDescent="0.25">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58"/>
      <c r="R23" s="59"/>
      <c r="S23" s="59"/>
      <c r="T23" s="59"/>
      <c r="U23" s="59"/>
      <c r="V23" s="59"/>
      <c r="W23" s="59">
        <v>0</v>
      </c>
      <c r="X23" s="238">
        <v>147525000</v>
      </c>
      <c r="Y23" s="238">
        <v>106122000</v>
      </c>
      <c r="Z23" s="238">
        <v>30685200</v>
      </c>
      <c r="AA23" s="238">
        <v>-37469900</v>
      </c>
      <c r="AB23" s="238"/>
      <c r="AC23" s="209">
        <v>246862300</v>
      </c>
      <c r="AD23" s="237">
        <v>0.76084281835301226</v>
      </c>
      <c r="AE23" s="207">
        <v>0.76084281835301226</v>
      </c>
      <c r="AF23" s="50"/>
    </row>
    <row r="24" spans="1:33" ht="32.1" customHeight="1" x14ac:dyDescent="0.25">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58"/>
      <c r="R24" s="59"/>
      <c r="S24" s="59"/>
      <c r="T24" s="59"/>
      <c r="U24" s="59"/>
      <c r="V24" s="59"/>
      <c r="W24" s="59"/>
      <c r="X24" s="238">
        <v>0</v>
      </c>
      <c r="Y24" s="238">
        <v>60171000</v>
      </c>
      <c r="Z24" s="238">
        <v>66072000</v>
      </c>
      <c r="AA24" s="238">
        <v>66072000</v>
      </c>
      <c r="AB24" s="238">
        <v>132144000</v>
      </c>
      <c r="AC24" s="238">
        <v>324459000</v>
      </c>
      <c r="AD24" s="59"/>
      <c r="AE24" s="62"/>
      <c r="AF24" s="50"/>
    </row>
    <row r="25" spans="1:33" ht="32.1" customHeight="1" thickBot="1" x14ac:dyDescent="0.3">
      <c r="A25" s="63" t="s">
        <v>25</v>
      </c>
      <c r="B25" s="64"/>
      <c r="C25" s="65"/>
      <c r="D25" s="65"/>
      <c r="E25" s="65"/>
      <c r="F25" s="65"/>
      <c r="G25" s="65"/>
      <c r="H25" s="65"/>
      <c r="I25" s="65"/>
      <c r="J25" s="65"/>
      <c r="K25" s="65"/>
      <c r="L25" s="65"/>
      <c r="M25" s="65"/>
      <c r="N25" s="65">
        <f>SUM(B25:M25)</f>
        <v>0</v>
      </c>
      <c r="O25" s="66" t="str">
        <f>IFERROR(N25/(SUMIF(B25:M25,"&gt;0",B24:M24))," ")</f>
        <v xml:space="preserve"> </v>
      </c>
      <c r="P25" s="63" t="s">
        <v>25</v>
      </c>
      <c r="Q25" s="64"/>
      <c r="R25" s="65"/>
      <c r="S25" s="65"/>
      <c r="T25" s="65"/>
      <c r="U25" s="65"/>
      <c r="V25" s="65"/>
      <c r="W25" s="65"/>
      <c r="X25" s="65"/>
      <c r="Y25" s="65">
        <v>1180200</v>
      </c>
      <c r="Z25" s="65">
        <v>41565100</v>
      </c>
      <c r="AA25" s="65">
        <v>62531400</v>
      </c>
      <c r="AB25" s="65"/>
      <c r="AC25" s="209">
        <v>105276700</v>
      </c>
      <c r="AD25" s="235">
        <v>0.324468422820757</v>
      </c>
      <c r="AE25" s="236">
        <v>0.324468422820757</v>
      </c>
      <c r="AF25" s="50"/>
    </row>
    <row r="26" spans="1:33" s="67" customFormat="1" ht="16.5" customHeight="1" thickBot="1" x14ac:dyDescent="0.25"/>
    <row r="27" spans="1:33" ht="33.950000000000003" customHeight="1" x14ac:dyDescent="0.25">
      <c r="A27" s="361" t="s">
        <v>154</v>
      </c>
      <c r="B27" s="362"/>
      <c r="C27" s="362"/>
      <c r="D27" s="362"/>
      <c r="E27" s="362"/>
      <c r="F27" s="362"/>
      <c r="G27" s="362"/>
      <c r="H27" s="362"/>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3"/>
    </row>
    <row r="28" spans="1:33" ht="15" customHeight="1" x14ac:dyDescent="0.25">
      <c r="A28" s="298" t="s">
        <v>34</v>
      </c>
      <c r="B28" s="283" t="s">
        <v>36</v>
      </c>
      <c r="C28" s="283"/>
      <c r="D28" s="283" t="s">
        <v>155</v>
      </c>
      <c r="E28" s="283"/>
      <c r="F28" s="283"/>
      <c r="G28" s="283"/>
      <c r="H28" s="283"/>
      <c r="I28" s="283"/>
      <c r="J28" s="283"/>
      <c r="K28" s="283"/>
      <c r="L28" s="283"/>
      <c r="M28" s="283"/>
      <c r="N28" s="283"/>
      <c r="O28" s="283"/>
      <c r="P28" s="283" t="s">
        <v>102</v>
      </c>
      <c r="Q28" s="283" t="s">
        <v>156</v>
      </c>
      <c r="R28" s="283"/>
      <c r="S28" s="283"/>
      <c r="T28" s="283"/>
      <c r="U28" s="283"/>
      <c r="V28" s="283"/>
      <c r="W28" s="283"/>
      <c r="X28" s="283"/>
      <c r="Y28" s="283" t="s">
        <v>157</v>
      </c>
      <c r="Z28" s="283"/>
      <c r="AA28" s="283"/>
      <c r="AB28" s="283"/>
      <c r="AC28" s="283"/>
      <c r="AD28" s="283"/>
      <c r="AE28" s="284"/>
    </row>
    <row r="29" spans="1:33" ht="27" customHeight="1" x14ac:dyDescent="0.25">
      <c r="A29" s="298"/>
      <c r="B29" s="283"/>
      <c r="C29" s="283"/>
      <c r="D29" s="68" t="s">
        <v>141</v>
      </c>
      <c r="E29" s="68" t="s">
        <v>142</v>
      </c>
      <c r="F29" s="68" t="s">
        <v>143</v>
      </c>
      <c r="G29" s="68" t="s">
        <v>144</v>
      </c>
      <c r="H29" s="68" t="s">
        <v>145</v>
      </c>
      <c r="I29" s="68" t="s">
        <v>146</v>
      </c>
      <c r="J29" s="68" t="s">
        <v>128</v>
      </c>
      <c r="K29" s="68" t="s">
        <v>147</v>
      </c>
      <c r="L29" s="68" t="s">
        <v>148</v>
      </c>
      <c r="M29" s="68" t="s">
        <v>149</v>
      </c>
      <c r="N29" s="68" t="s">
        <v>150</v>
      </c>
      <c r="O29" s="68" t="s">
        <v>151</v>
      </c>
      <c r="P29" s="283"/>
      <c r="Q29" s="283"/>
      <c r="R29" s="283"/>
      <c r="S29" s="283"/>
      <c r="T29" s="283"/>
      <c r="U29" s="283"/>
      <c r="V29" s="283"/>
      <c r="W29" s="283"/>
      <c r="X29" s="283"/>
      <c r="Y29" s="283"/>
      <c r="Z29" s="283"/>
      <c r="AA29" s="283"/>
      <c r="AB29" s="283"/>
      <c r="AC29" s="283"/>
      <c r="AD29" s="283"/>
      <c r="AE29" s="284"/>
    </row>
    <row r="30" spans="1:33" ht="111.95" customHeight="1" thickBot="1" x14ac:dyDescent="0.3">
      <c r="A30" s="106"/>
      <c r="B30" s="296"/>
      <c r="C30" s="296"/>
      <c r="D30" s="16"/>
      <c r="E30" s="16"/>
      <c r="F30" s="16"/>
      <c r="G30" s="16"/>
      <c r="H30" s="16"/>
      <c r="I30" s="16"/>
      <c r="J30" s="16"/>
      <c r="K30" s="16"/>
      <c r="L30" s="16"/>
      <c r="M30" s="16"/>
      <c r="N30" s="16"/>
      <c r="O30" s="16"/>
      <c r="P30" s="69">
        <f>SUM(D30:O30)</f>
        <v>0</v>
      </c>
      <c r="Q30" s="285"/>
      <c r="R30" s="285"/>
      <c r="S30" s="285"/>
      <c r="T30" s="285"/>
      <c r="U30" s="285"/>
      <c r="V30" s="285"/>
      <c r="W30" s="285"/>
      <c r="X30" s="285"/>
      <c r="Y30" s="285"/>
      <c r="Z30" s="285"/>
      <c r="AA30" s="285"/>
      <c r="AB30" s="285"/>
      <c r="AC30" s="285"/>
      <c r="AD30" s="285"/>
      <c r="AE30" s="286"/>
      <c r="AF30" s="136"/>
      <c r="AG30" s="136"/>
    </row>
    <row r="31" spans="1:33" ht="12" customHeight="1" thickBot="1" x14ac:dyDescent="0.3">
      <c r="A31" s="70"/>
      <c r="B31" s="71"/>
      <c r="C31" s="71"/>
      <c r="D31" s="27"/>
      <c r="E31" s="27"/>
      <c r="F31" s="27"/>
      <c r="G31" s="27"/>
      <c r="H31" s="27"/>
      <c r="I31" s="27"/>
      <c r="J31" s="27"/>
      <c r="K31" s="27"/>
      <c r="L31" s="27"/>
      <c r="M31" s="27"/>
      <c r="N31" s="27"/>
      <c r="O31" s="27"/>
      <c r="P31" s="72"/>
      <c r="Q31" s="137"/>
      <c r="R31" s="137"/>
      <c r="S31" s="137"/>
      <c r="T31" s="137"/>
      <c r="U31" s="137"/>
      <c r="V31" s="137"/>
      <c r="W31" s="137"/>
      <c r="X31" s="137"/>
      <c r="Y31" s="137"/>
      <c r="Z31" s="137"/>
      <c r="AA31" s="137"/>
      <c r="AB31" s="137"/>
      <c r="AC31" s="137"/>
      <c r="AD31" s="137"/>
      <c r="AE31" s="138"/>
      <c r="AF31" s="136"/>
      <c r="AG31" s="136"/>
    </row>
    <row r="32" spans="1:33" ht="45" customHeight="1" x14ac:dyDescent="0.25">
      <c r="A32" s="330" t="s">
        <v>158</v>
      </c>
      <c r="B32" s="331"/>
      <c r="C32" s="331"/>
      <c r="D32" s="331"/>
      <c r="E32" s="331"/>
      <c r="F32" s="331"/>
      <c r="G32" s="331"/>
      <c r="H32" s="331"/>
      <c r="I32" s="331"/>
      <c r="J32" s="331"/>
      <c r="K32" s="331"/>
      <c r="L32" s="331"/>
      <c r="M32" s="331"/>
      <c r="N32" s="331"/>
      <c r="O32" s="331"/>
      <c r="P32" s="331"/>
      <c r="Q32" s="331"/>
      <c r="R32" s="331"/>
      <c r="S32" s="331"/>
      <c r="T32" s="331"/>
      <c r="U32" s="331"/>
      <c r="V32" s="331"/>
      <c r="W32" s="331"/>
      <c r="X32" s="331"/>
      <c r="Y32" s="331"/>
      <c r="Z32" s="331"/>
      <c r="AA32" s="331"/>
      <c r="AB32" s="331"/>
      <c r="AC32" s="331"/>
      <c r="AD32" s="331"/>
      <c r="AE32" s="332"/>
      <c r="AF32" s="136"/>
      <c r="AG32" s="136"/>
    </row>
    <row r="33" spans="1:41" ht="23.1" customHeight="1" x14ac:dyDescent="0.25">
      <c r="A33" s="298" t="s">
        <v>44</v>
      </c>
      <c r="B33" s="283" t="s">
        <v>46</v>
      </c>
      <c r="C33" s="283" t="s">
        <v>36</v>
      </c>
      <c r="D33" s="283" t="s">
        <v>159</v>
      </c>
      <c r="E33" s="283"/>
      <c r="F33" s="283"/>
      <c r="G33" s="283"/>
      <c r="H33" s="283"/>
      <c r="I33" s="283"/>
      <c r="J33" s="283"/>
      <c r="K33" s="283"/>
      <c r="L33" s="283"/>
      <c r="M33" s="283"/>
      <c r="N33" s="283"/>
      <c r="O33" s="283"/>
      <c r="P33" s="283"/>
      <c r="Q33" s="283" t="s">
        <v>160</v>
      </c>
      <c r="R33" s="283"/>
      <c r="S33" s="283"/>
      <c r="T33" s="283"/>
      <c r="U33" s="283"/>
      <c r="V33" s="283"/>
      <c r="W33" s="283"/>
      <c r="X33" s="283"/>
      <c r="Y33" s="283"/>
      <c r="Z33" s="283"/>
      <c r="AA33" s="283"/>
      <c r="AB33" s="283"/>
      <c r="AC33" s="283"/>
      <c r="AD33" s="283"/>
      <c r="AE33" s="284"/>
      <c r="AF33" s="136"/>
      <c r="AG33" s="139"/>
      <c r="AH33" s="73"/>
      <c r="AI33" s="73"/>
      <c r="AJ33" s="73"/>
      <c r="AK33" s="73"/>
      <c r="AL33" s="73"/>
      <c r="AM33" s="73"/>
      <c r="AN33" s="73"/>
      <c r="AO33" s="73"/>
    </row>
    <row r="34" spans="1:41" ht="27" customHeight="1" x14ac:dyDescent="0.25">
      <c r="A34" s="298"/>
      <c r="B34" s="283"/>
      <c r="C34" s="367"/>
      <c r="D34" s="68" t="s">
        <v>141</v>
      </c>
      <c r="E34" s="68" t="s">
        <v>142</v>
      </c>
      <c r="F34" s="68" t="s">
        <v>143</v>
      </c>
      <c r="G34" s="68" t="s">
        <v>144</v>
      </c>
      <c r="H34" s="68" t="s">
        <v>145</v>
      </c>
      <c r="I34" s="68" t="s">
        <v>146</v>
      </c>
      <c r="J34" s="68" t="s">
        <v>128</v>
      </c>
      <c r="K34" s="68" t="s">
        <v>147</v>
      </c>
      <c r="L34" s="68" t="s">
        <v>148</v>
      </c>
      <c r="M34" s="68" t="s">
        <v>149</v>
      </c>
      <c r="N34" s="68" t="s">
        <v>150</v>
      </c>
      <c r="O34" s="68" t="s">
        <v>151</v>
      </c>
      <c r="P34" s="68" t="s">
        <v>102</v>
      </c>
      <c r="Q34" s="364" t="s">
        <v>52</v>
      </c>
      <c r="R34" s="365"/>
      <c r="S34" s="365"/>
      <c r="T34" s="366"/>
      <c r="U34" s="283" t="s">
        <v>54</v>
      </c>
      <c r="V34" s="283"/>
      <c r="W34" s="283"/>
      <c r="X34" s="283"/>
      <c r="Y34" s="283" t="s">
        <v>56</v>
      </c>
      <c r="Z34" s="283"/>
      <c r="AA34" s="283"/>
      <c r="AB34" s="283"/>
      <c r="AC34" s="283" t="s">
        <v>58</v>
      </c>
      <c r="AD34" s="283"/>
      <c r="AE34" s="284"/>
      <c r="AF34" s="136"/>
      <c r="AG34" s="139"/>
      <c r="AH34" s="73"/>
      <c r="AI34" s="73"/>
      <c r="AJ34" s="73"/>
      <c r="AK34" s="73"/>
      <c r="AL34" s="73"/>
      <c r="AM34" s="73"/>
      <c r="AN34" s="73"/>
      <c r="AO34" s="73"/>
    </row>
    <row r="35" spans="1:41" ht="82.5" customHeight="1" x14ac:dyDescent="0.25">
      <c r="A35" s="368" t="s">
        <v>203</v>
      </c>
      <c r="B35" s="370">
        <f>SUM(B41:B44)</f>
        <v>0.1</v>
      </c>
      <c r="C35" s="75" t="s">
        <v>48</v>
      </c>
      <c r="D35" s="74"/>
      <c r="E35" s="74"/>
      <c r="F35" s="74"/>
      <c r="G35" s="74"/>
      <c r="H35" s="74"/>
      <c r="I35" s="74"/>
      <c r="J35" s="211">
        <v>100</v>
      </c>
      <c r="K35" s="211">
        <v>0</v>
      </c>
      <c r="L35" s="211">
        <v>50</v>
      </c>
      <c r="M35" s="211">
        <v>150</v>
      </c>
      <c r="N35" s="211">
        <v>150</v>
      </c>
      <c r="O35" s="211">
        <v>150</v>
      </c>
      <c r="P35" s="156">
        <f>SUM(D35:O35)</f>
        <v>600</v>
      </c>
      <c r="Q35" s="496" t="s">
        <v>669</v>
      </c>
      <c r="R35" s="497"/>
      <c r="S35" s="497"/>
      <c r="T35" s="498"/>
      <c r="U35" s="496" t="s">
        <v>750</v>
      </c>
      <c r="V35" s="497"/>
      <c r="W35" s="497"/>
      <c r="X35" s="498"/>
      <c r="Y35" s="492" t="s">
        <v>670</v>
      </c>
      <c r="Z35" s="492"/>
      <c r="AA35" s="492"/>
      <c r="AB35" s="492"/>
      <c r="AC35" s="492" t="s">
        <v>204</v>
      </c>
      <c r="AD35" s="492"/>
      <c r="AE35" s="493"/>
      <c r="AF35" s="136"/>
      <c r="AG35" s="139"/>
      <c r="AH35" s="73"/>
      <c r="AI35" s="73"/>
      <c r="AJ35" s="73"/>
      <c r="AK35" s="73"/>
      <c r="AL35" s="73"/>
      <c r="AM35" s="73"/>
      <c r="AN35" s="73"/>
      <c r="AO35" s="73"/>
    </row>
    <row r="36" spans="1:41" ht="82.5" customHeight="1" thickBot="1" x14ac:dyDescent="0.3">
      <c r="A36" s="369"/>
      <c r="B36" s="473"/>
      <c r="C36" s="76" t="s">
        <v>50</v>
      </c>
      <c r="D36" s="140"/>
      <c r="E36" s="140"/>
      <c r="F36" s="140"/>
      <c r="G36" s="77"/>
      <c r="H36" s="77"/>
      <c r="I36" s="77"/>
      <c r="J36" s="213">
        <v>370</v>
      </c>
      <c r="K36" s="213">
        <v>0</v>
      </c>
      <c r="L36" s="213">
        <v>89</v>
      </c>
      <c r="M36" s="213">
        <v>216</v>
      </c>
      <c r="N36" s="213">
        <v>242</v>
      </c>
      <c r="O36" s="213"/>
      <c r="P36" s="212">
        <f>SUM(D36:O36)</f>
        <v>917</v>
      </c>
      <c r="Q36" s="499"/>
      <c r="R36" s="500"/>
      <c r="S36" s="500"/>
      <c r="T36" s="501"/>
      <c r="U36" s="499"/>
      <c r="V36" s="500"/>
      <c r="W36" s="500"/>
      <c r="X36" s="501"/>
      <c r="Y36" s="494"/>
      <c r="Z36" s="494"/>
      <c r="AA36" s="494"/>
      <c r="AB36" s="494"/>
      <c r="AC36" s="494"/>
      <c r="AD36" s="494"/>
      <c r="AE36" s="495"/>
      <c r="AF36" s="136"/>
      <c r="AG36" s="139"/>
      <c r="AH36" s="73"/>
      <c r="AI36" s="73"/>
      <c r="AJ36" s="73"/>
      <c r="AK36" s="73"/>
      <c r="AL36" s="73"/>
      <c r="AM36" s="73"/>
      <c r="AN36" s="73"/>
      <c r="AO36" s="73"/>
    </row>
    <row r="37" spans="1:41" s="67" customFormat="1" ht="17.25" customHeight="1" thickBot="1" x14ac:dyDescent="0.25"/>
    <row r="38" spans="1:41" ht="45" customHeight="1" thickBot="1" x14ac:dyDescent="0.3">
      <c r="A38" s="330" t="s">
        <v>162</v>
      </c>
      <c r="B38" s="331"/>
      <c r="C38" s="331"/>
      <c r="D38" s="331"/>
      <c r="E38" s="331"/>
      <c r="F38" s="331"/>
      <c r="G38" s="331"/>
      <c r="H38" s="331"/>
      <c r="I38" s="331"/>
      <c r="J38" s="331"/>
      <c r="K38" s="331"/>
      <c r="L38" s="331"/>
      <c r="M38" s="331"/>
      <c r="N38" s="331"/>
      <c r="O38" s="331"/>
      <c r="P38" s="331"/>
      <c r="Q38" s="331"/>
      <c r="R38" s="331"/>
      <c r="S38" s="331"/>
      <c r="T38" s="331"/>
      <c r="U38" s="331"/>
      <c r="V38" s="331"/>
      <c r="W38" s="331"/>
      <c r="X38" s="331"/>
      <c r="Y38" s="331"/>
      <c r="Z38" s="331"/>
      <c r="AA38" s="331"/>
      <c r="AB38" s="331"/>
      <c r="AC38" s="331"/>
      <c r="AD38" s="331"/>
      <c r="AE38" s="332"/>
      <c r="AG38" s="73"/>
      <c r="AH38" s="73"/>
      <c r="AI38" s="73"/>
      <c r="AJ38" s="73"/>
      <c r="AK38" s="73"/>
      <c r="AL38" s="73"/>
      <c r="AM38" s="73"/>
      <c r="AN38" s="73"/>
      <c r="AO38" s="73"/>
    </row>
    <row r="39" spans="1:41" ht="26.1" customHeight="1" x14ac:dyDescent="0.25">
      <c r="A39" s="372" t="s">
        <v>60</v>
      </c>
      <c r="B39" s="373" t="s">
        <v>163</v>
      </c>
      <c r="C39" s="377" t="s">
        <v>164</v>
      </c>
      <c r="D39" s="379" t="s">
        <v>165</v>
      </c>
      <c r="E39" s="380"/>
      <c r="F39" s="380"/>
      <c r="G39" s="380"/>
      <c r="H39" s="380"/>
      <c r="I39" s="380"/>
      <c r="J39" s="380"/>
      <c r="K39" s="380"/>
      <c r="L39" s="380"/>
      <c r="M39" s="380"/>
      <c r="N39" s="380"/>
      <c r="O39" s="380"/>
      <c r="P39" s="381"/>
      <c r="Q39" s="373" t="s">
        <v>166</v>
      </c>
      <c r="R39" s="373"/>
      <c r="S39" s="373"/>
      <c r="T39" s="373"/>
      <c r="U39" s="373"/>
      <c r="V39" s="373"/>
      <c r="W39" s="373"/>
      <c r="X39" s="373"/>
      <c r="Y39" s="373"/>
      <c r="Z39" s="373"/>
      <c r="AA39" s="373"/>
      <c r="AB39" s="373"/>
      <c r="AC39" s="373"/>
      <c r="AD39" s="373"/>
      <c r="AE39" s="392"/>
      <c r="AG39" s="73"/>
      <c r="AH39" s="73"/>
      <c r="AI39" s="73"/>
      <c r="AJ39" s="73"/>
      <c r="AK39" s="73"/>
      <c r="AL39" s="73"/>
      <c r="AM39" s="73"/>
      <c r="AN39" s="73"/>
      <c r="AO39" s="73"/>
    </row>
    <row r="40" spans="1:41" ht="26.1" customHeight="1" x14ac:dyDescent="0.25">
      <c r="A40" s="298"/>
      <c r="B40" s="283"/>
      <c r="C40" s="378"/>
      <c r="D40" s="68" t="s">
        <v>167</v>
      </c>
      <c r="E40" s="68" t="s">
        <v>168</v>
      </c>
      <c r="F40" s="68" t="s">
        <v>169</v>
      </c>
      <c r="G40" s="68" t="s">
        <v>170</v>
      </c>
      <c r="H40" s="68" t="s">
        <v>171</v>
      </c>
      <c r="I40" s="68" t="s">
        <v>172</v>
      </c>
      <c r="J40" s="68" t="s">
        <v>173</v>
      </c>
      <c r="K40" s="68" t="s">
        <v>174</v>
      </c>
      <c r="L40" s="68" t="s">
        <v>175</v>
      </c>
      <c r="M40" s="68" t="s">
        <v>176</v>
      </c>
      <c r="N40" s="68" t="s">
        <v>177</v>
      </c>
      <c r="O40" s="68" t="s">
        <v>178</v>
      </c>
      <c r="P40" s="68" t="s">
        <v>179</v>
      </c>
      <c r="Q40" s="364" t="s">
        <v>180</v>
      </c>
      <c r="R40" s="365"/>
      <c r="S40" s="365"/>
      <c r="T40" s="365"/>
      <c r="U40" s="365"/>
      <c r="V40" s="365"/>
      <c r="W40" s="365"/>
      <c r="X40" s="366"/>
      <c r="Y40" s="364" t="s">
        <v>68</v>
      </c>
      <c r="Z40" s="365"/>
      <c r="AA40" s="365"/>
      <c r="AB40" s="365"/>
      <c r="AC40" s="365"/>
      <c r="AD40" s="365"/>
      <c r="AE40" s="404"/>
      <c r="AG40" s="79"/>
      <c r="AH40" s="79"/>
      <c r="AI40" s="79"/>
      <c r="AJ40" s="79"/>
      <c r="AK40" s="79"/>
      <c r="AL40" s="79"/>
      <c r="AM40" s="79"/>
      <c r="AN40" s="79"/>
      <c r="AO40" s="79"/>
    </row>
    <row r="41" spans="1:41" ht="126.95" customHeight="1" x14ac:dyDescent="0.25">
      <c r="A41" s="374" t="s">
        <v>205</v>
      </c>
      <c r="B41" s="410">
        <v>0.05</v>
      </c>
      <c r="C41" s="80" t="s">
        <v>48</v>
      </c>
      <c r="D41" s="81"/>
      <c r="E41" s="81"/>
      <c r="F41" s="81"/>
      <c r="G41" s="81"/>
      <c r="H41" s="81"/>
      <c r="I41" s="81"/>
      <c r="J41" s="157">
        <v>0.18</v>
      </c>
      <c r="K41" s="157">
        <v>0</v>
      </c>
      <c r="L41" s="157">
        <v>0.1</v>
      </c>
      <c r="M41" s="157">
        <v>0.24</v>
      </c>
      <c r="N41" s="157">
        <v>0.24</v>
      </c>
      <c r="O41" s="157">
        <v>0.24</v>
      </c>
      <c r="P41" s="82">
        <f>SUM(D41:O41)</f>
        <v>1</v>
      </c>
      <c r="Q41" s="483" t="s">
        <v>785</v>
      </c>
      <c r="R41" s="484"/>
      <c r="S41" s="484"/>
      <c r="T41" s="484"/>
      <c r="U41" s="484"/>
      <c r="V41" s="484"/>
      <c r="W41" s="484"/>
      <c r="X41" s="485"/>
      <c r="Y41" s="401" t="s">
        <v>751</v>
      </c>
      <c r="Z41" s="396"/>
      <c r="AA41" s="396"/>
      <c r="AB41" s="396"/>
      <c r="AC41" s="396"/>
      <c r="AD41" s="396"/>
      <c r="AE41" s="402"/>
      <c r="AG41" s="83"/>
      <c r="AH41" s="83"/>
      <c r="AI41" s="83"/>
      <c r="AJ41" s="83"/>
      <c r="AK41" s="83"/>
      <c r="AL41" s="83"/>
      <c r="AM41" s="83"/>
      <c r="AN41" s="83"/>
      <c r="AO41" s="83"/>
    </row>
    <row r="42" spans="1:41" ht="126.95" customHeight="1" x14ac:dyDescent="0.25">
      <c r="A42" s="375"/>
      <c r="B42" s="410"/>
      <c r="C42" s="84" t="s">
        <v>50</v>
      </c>
      <c r="D42" s="85"/>
      <c r="E42" s="85"/>
      <c r="F42" s="85"/>
      <c r="G42" s="85"/>
      <c r="H42" s="85"/>
      <c r="I42" s="85"/>
      <c r="J42" s="85">
        <v>0.18</v>
      </c>
      <c r="K42" s="85">
        <v>0</v>
      </c>
      <c r="L42" s="85">
        <v>0.1</v>
      </c>
      <c r="M42" s="85">
        <v>0.24</v>
      </c>
      <c r="N42" s="85">
        <v>0.24</v>
      </c>
      <c r="O42" s="85"/>
      <c r="P42" s="82">
        <f>SUM(D42:O42)</f>
        <v>0.76</v>
      </c>
      <c r="Q42" s="486"/>
      <c r="R42" s="487"/>
      <c r="S42" s="487"/>
      <c r="T42" s="487"/>
      <c r="U42" s="487"/>
      <c r="V42" s="487"/>
      <c r="W42" s="487"/>
      <c r="X42" s="488"/>
      <c r="Y42" s="398"/>
      <c r="Z42" s="399"/>
      <c r="AA42" s="399"/>
      <c r="AB42" s="399"/>
      <c r="AC42" s="399"/>
      <c r="AD42" s="399"/>
      <c r="AE42" s="403"/>
    </row>
    <row r="43" spans="1:41" ht="165" customHeight="1" x14ac:dyDescent="0.25">
      <c r="A43" s="374" t="s">
        <v>206</v>
      </c>
      <c r="B43" s="410">
        <v>0.05</v>
      </c>
      <c r="C43" s="80" t="s">
        <v>48</v>
      </c>
      <c r="D43" s="81"/>
      <c r="E43" s="81"/>
      <c r="F43" s="81"/>
      <c r="G43" s="81"/>
      <c r="H43" s="81"/>
      <c r="I43" s="81"/>
      <c r="J43" s="157">
        <v>0.18</v>
      </c>
      <c r="K43" s="157">
        <v>0</v>
      </c>
      <c r="L43" s="157">
        <v>0.1</v>
      </c>
      <c r="M43" s="157">
        <v>0.24</v>
      </c>
      <c r="N43" s="157">
        <v>0.24</v>
      </c>
      <c r="O43" s="157">
        <v>0.24</v>
      </c>
      <c r="P43" s="82">
        <f>SUM(D43:O43)</f>
        <v>1</v>
      </c>
      <c r="Q43" s="483" t="s">
        <v>671</v>
      </c>
      <c r="R43" s="484"/>
      <c r="S43" s="484"/>
      <c r="T43" s="484"/>
      <c r="U43" s="484"/>
      <c r="V43" s="484"/>
      <c r="W43" s="484"/>
      <c r="X43" s="485"/>
      <c r="Y43" s="401" t="s">
        <v>752</v>
      </c>
      <c r="Z43" s="396"/>
      <c r="AA43" s="396"/>
      <c r="AB43" s="396"/>
      <c r="AC43" s="396"/>
      <c r="AD43" s="396"/>
      <c r="AE43" s="402"/>
    </row>
    <row r="44" spans="1:41" ht="165" customHeight="1" thickBot="1" x14ac:dyDescent="0.3">
      <c r="A44" s="393"/>
      <c r="B44" s="411"/>
      <c r="C44" s="76" t="s">
        <v>50</v>
      </c>
      <c r="D44" s="86"/>
      <c r="E44" s="86"/>
      <c r="F44" s="86"/>
      <c r="G44" s="86"/>
      <c r="H44" s="86"/>
      <c r="I44" s="86"/>
      <c r="J44" s="86">
        <v>0.18</v>
      </c>
      <c r="K44" s="158">
        <v>0</v>
      </c>
      <c r="L44" s="85">
        <v>0.1</v>
      </c>
      <c r="M44" s="85">
        <v>0.24</v>
      </c>
      <c r="N44" s="85">
        <v>0.24</v>
      </c>
      <c r="O44" s="158"/>
      <c r="P44" s="231">
        <f>SUM(D44:O44)</f>
        <v>0.76</v>
      </c>
      <c r="Q44" s="489"/>
      <c r="R44" s="490"/>
      <c r="S44" s="490"/>
      <c r="T44" s="490"/>
      <c r="U44" s="490"/>
      <c r="V44" s="490"/>
      <c r="W44" s="490"/>
      <c r="X44" s="491"/>
      <c r="Y44" s="412"/>
      <c r="Z44" s="413"/>
      <c r="AA44" s="413"/>
      <c r="AB44" s="413"/>
      <c r="AC44" s="413"/>
      <c r="AD44" s="413"/>
      <c r="AE44" s="415"/>
    </row>
    <row r="45" spans="1:41" x14ac:dyDescent="0.25">
      <c r="A45" s="15" t="s">
        <v>185</v>
      </c>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82D4D23E-E9E2-4D8C-A244-298BB59B375D}">
      <formula1>$B$21:$M$21</formula1>
    </dataValidation>
    <dataValidation type="textLength" operator="lessThanOrEqual" allowBlank="1" showInputMessage="1" showErrorMessage="1" errorTitle="Máximo 2.000 caracteres" error="Máximo 2.000 caracteres" promptTitle="2.000 caracteres" sqref="Q30:Q31" xr:uid="{573D1E39-F967-44FF-81A6-4F94C6BB7B20}">
      <formula1>2000</formula1>
    </dataValidation>
    <dataValidation type="textLength" operator="lessThanOrEqual" allowBlank="1" showInputMessage="1" showErrorMessage="1" errorTitle="Máximo 2.000 caracteres" error="Máximo 2.000 caracteres" sqref="AC35 Y35 Q35 U35 Q41 Q43" xr:uid="{1C795800-4175-42EA-B94C-EDE599CFE9DF}">
      <formula1>2000</formula1>
    </dataValidation>
  </dataValidations>
  <hyperlinks>
    <hyperlink ref="Y41" r:id="rId1" xr:uid="{E5EE632D-C504-4053-B126-D5929337523D}"/>
    <hyperlink ref="Y43" r:id="rId2" xr:uid="{08FE4565-8687-417A-90C6-F3B0839500DB}"/>
  </hyperlinks>
  <pageMargins left="0.25" right="0.25" top="0.75" bottom="0.75" header="0.3" footer="0.3"/>
  <pageSetup scale="21" orientation="landscape" r:id="rId3"/>
  <drawing r:id="rId4"/>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xr:uid="{ECF32347-5A83-4063-A5CD-E620B5CA6E0A}">
          <x14:formula1>
            <xm:f>listas!$C$2:$C$20</xm:f>
          </x14:formula1>
          <xm:sqref>AA15:AE15</xm:sqref>
        </x14:dataValidation>
        <x14:dataValidation type="list" allowBlank="1" showInputMessage="1" showErrorMessage="1" xr:uid="{E6A0C1A6-143C-4488-8E63-87A7BCDD02BC}">
          <x14:formula1>
            <xm:f>listas!$B$2:$B$8</xm:f>
          </x14:formula1>
          <xm:sqref>R15:X15</xm:sqref>
        </x14:dataValidation>
        <x14:dataValidation type="list" allowBlank="1" showInputMessage="1" showErrorMessage="1" xr:uid="{DCB9AFDC-F4CB-4828-B5BF-877A2B71F90C}">
          <x14:formula1>
            <xm:f>listas!$A$2:$A$6</xm:f>
          </x14:formula1>
          <xm:sqref>C15:K15</xm:sqref>
        </x14:dataValidation>
        <x14:dataValidation type="list" allowBlank="1" showInputMessage="1" showErrorMessage="1" xr:uid="{654AE097-033C-441B-91CD-1EA0FA4C64C8}">
          <x14:formula1>
            <xm:f>listas!$D$2:$D$15</xm:f>
          </x14:formula1>
          <xm:sqref>C11:AE13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A3CD4-9D3D-4F57-978E-F90F842A6A6C}">
  <sheetPr>
    <tabColor theme="0"/>
    <pageSetUpPr fitToPage="1"/>
  </sheetPr>
  <dimension ref="A1:AO45"/>
  <sheetViews>
    <sheetView showGridLines="0" topLeftCell="L43" zoomScale="80" zoomScaleNormal="80" workbookViewId="0">
      <selection activeCell="Q43" sqref="Q43:X44"/>
    </sheetView>
  </sheetViews>
  <sheetFormatPr baseColWidth="10" defaultColWidth="10.85546875" defaultRowHeight="14.25" x14ac:dyDescent="0.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01"/>
      <c r="B1" s="304" t="s">
        <v>121</v>
      </c>
      <c r="C1" s="305"/>
      <c r="D1" s="305"/>
      <c r="E1" s="305"/>
      <c r="F1" s="305"/>
      <c r="G1" s="305"/>
      <c r="H1" s="305"/>
      <c r="I1" s="305"/>
      <c r="J1" s="305"/>
      <c r="K1" s="305"/>
      <c r="L1" s="305"/>
      <c r="M1" s="305"/>
      <c r="N1" s="305"/>
      <c r="O1" s="305"/>
      <c r="P1" s="305"/>
      <c r="Q1" s="305"/>
      <c r="R1" s="305"/>
      <c r="S1" s="305"/>
      <c r="T1" s="305"/>
      <c r="U1" s="305"/>
      <c r="V1" s="305"/>
      <c r="W1" s="305"/>
      <c r="X1" s="305"/>
      <c r="Y1" s="305"/>
      <c r="Z1" s="305"/>
      <c r="AA1" s="306"/>
      <c r="AB1" s="313" t="s">
        <v>122</v>
      </c>
      <c r="AC1" s="314"/>
      <c r="AD1" s="314"/>
      <c r="AE1" s="315"/>
    </row>
    <row r="2" spans="1:31" ht="30.75" customHeight="1" thickBot="1" x14ac:dyDescent="0.3">
      <c r="A2" s="302"/>
      <c r="B2" s="304" t="s">
        <v>123</v>
      </c>
      <c r="C2" s="305"/>
      <c r="D2" s="305"/>
      <c r="E2" s="305"/>
      <c r="F2" s="305"/>
      <c r="G2" s="305"/>
      <c r="H2" s="305"/>
      <c r="I2" s="305"/>
      <c r="J2" s="305"/>
      <c r="K2" s="305"/>
      <c r="L2" s="305"/>
      <c r="M2" s="305"/>
      <c r="N2" s="305"/>
      <c r="O2" s="305"/>
      <c r="P2" s="305"/>
      <c r="Q2" s="305"/>
      <c r="R2" s="305"/>
      <c r="S2" s="305"/>
      <c r="T2" s="305"/>
      <c r="U2" s="305"/>
      <c r="V2" s="305"/>
      <c r="W2" s="305"/>
      <c r="X2" s="305"/>
      <c r="Y2" s="305"/>
      <c r="Z2" s="305"/>
      <c r="AA2" s="306"/>
      <c r="AB2" s="313" t="s">
        <v>124</v>
      </c>
      <c r="AC2" s="314"/>
      <c r="AD2" s="314"/>
      <c r="AE2" s="315"/>
    </row>
    <row r="3" spans="1:31" ht="24" customHeight="1" thickBot="1" x14ac:dyDescent="0.3">
      <c r="A3" s="302"/>
      <c r="B3" s="307" t="s">
        <v>125</v>
      </c>
      <c r="C3" s="308"/>
      <c r="D3" s="308"/>
      <c r="E3" s="308"/>
      <c r="F3" s="308"/>
      <c r="G3" s="308"/>
      <c r="H3" s="308"/>
      <c r="I3" s="308"/>
      <c r="J3" s="308"/>
      <c r="K3" s="308"/>
      <c r="L3" s="308"/>
      <c r="M3" s="308"/>
      <c r="N3" s="308"/>
      <c r="O3" s="308"/>
      <c r="P3" s="308"/>
      <c r="Q3" s="308"/>
      <c r="R3" s="308"/>
      <c r="S3" s="308"/>
      <c r="T3" s="308"/>
      <c r="U3" s="308"/>
      <c r="V3" s="308"/>
      <c r="W3" s="308"/>
      <c r="X3" s="308"/>
      <c r="Y3" s="308"/>
      <c r="Z3" s="308"/>
      <c r="AA3" s="309"/>
      <c r="AB3" s="313" t="s">
        <v>126</v>
      </c>
      <c r="AC3" s="314"/>
      <c r="AD3" s="314"/>
      <c r="AE3" s="315"/>
    </row>
    <row r="4" spans="1:31" ht="21.75" customHeight="1" thickBot="1" x14ac:dyDescent="0.3">
      <c r="A4" s="303"/>
      <c r="B4" s="310"/>
      <c r="C4" s="311"/>
      <c r="D4" s="311"/>
      <c r="E4" s="311"/>
      <c r="F4" s="311"/>
      <c r="G4" s="311"/>
      <c r="H4" s="311"/>
      <c r="I4" s="311"/>
      <c r="J4" s="311"/>
      <c r="K4" s="311"/>
      <c r="L4" s="311"/>
      <c r="M4" s="311"/>
      <c r="N4" s="311"/>
      <c r="O4" s="311"/>
      <c r="P4" s="311"/>
      <c r="Q4" s="311"/>
      <c r="R4" s="311"/>
      <c r="S4" s="311"/>
      <c r="T4" s="311"/>
      <c r="U4" s="311"/>
      <c r="V4" s="311"/>
      <c r="W4" s="311"/>
      <c r="X4" s="311"/>
      <c r="Y4" s="311"/>
      <c r="Z4" s="311"/>
      <c r="AA4" s="312"/>
      <c r="AB4" s="316" t="s">
        <v>127</v>
      </c>
      <c r="AC4" s="317"/>
      <c r="AD4" s="317"/>
      <c r="AE4" s="318"/>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x14ac:dyDescent="0.25">
      <c r="A7" s="319" t="s">
        <v>4</v>
      </c>
      <c r="B7" s="320"/>
      <c r="C7" s="356" t="s">
        <v>150</v>
      </c>
      <c r="D7" s="319" t="s">
        <v>6</v>
      </c>
      <c r="E7" s="325"/>
      <c r="F7" s="325"/>
      <c r="G7" s="325"/>
      <c r="H7" s="320"/>
      <c r="I7" s="350">
        <v>45637</v>
      </c>
      <c r="J7" s="351"/>
      <c r="K7" s="319" t="s">
        <v>8</v>
      </c>
      <c r="L7" s="320"/>
      <c r="M7" s="342" t="s">
        <v>129</v>
      </c>
      <c r="N7" s="343"/>
      <c r="O7" s="328"/>
      <c r="P7" s="329"/>
      <c r="Q7" s="20"/>
      <c r="R7" s="20"/>
      <c r="S7" s="20"/>
      <c r="T7" s="20"/>
      <c r="U7" s="20"/>
      <c r="V7" s="20"/>
      <c r="W7" s="20"/>
      <c r="X7" s="20"/>
      <c r="Y7" s="20"/>
      <c r="Z7" s="21"/>
      <c r="AA7" s="20"/>
      <c r="AB7" s="20"/>
      <c r="AD7" s="22"/>
      <c r="AE7" s="23"/>
    </row>
    <row r="8" spans="1:31" ht="15" customHeight="1" x14ac:dyDescent="0.25">
      <c r="A8" s="321"/>
      <c r="B8" s="322"/>
      <c r="C8" s="357"/>
      <c r="D8" s="321"/>
      <c r="E8" s="326"/>
      <c r="F8" s="326"/>
      <c r="G8" s="326"/>
      <c r="H8" s="322"/>
      <c r="I8" s="352"/>
      <c r="J8" s="353"/>
      <c r="K8" s="321"/>
      <c r="L8" s="322"/>
      <c r="M8" s="359" t="s">
        <v>130</v>
      </c>
      <c r="N8" s="360"/>
      <c r="O8" s="344"/>
      <c r="P8" s="345"/>
      <c r="Q8" s="20"/>
      <c r="R8" s="20"/>
      <c r="S8" s="20"/>
      <c r="T8" s="20"/>
      <c r="U8" s="20"/>
      <c r="V8" s="20"/>
      <c r="W8" s="20"/>
      <c r="X8" s="20"/>
      <c r="Y8" s="20"/>
      <c r="Z8" s="21"/>
      <c r="AA8" s="20"/>
      <c r="AB8" s="20"/>
      <c r="AD8" s="22"/>
      <c r="AE8" s="23"/>
    </row>
    <row r="9" spans="1:31" ht="15.75" customHeight="1" thickBot="1" x14ac:dyDescent="0.3">
      <c r="A9" s="323"/>
      <c r="B9" s="324"/>
      <c r="C9" s="358"/>
      <c r="D9" s="323"/>
      <c r="E9" s="327"/>
      <c r="F9" s="327"/>
      <c r="G9" s="327"/>
      <c r="H9" s="324"/>
      <c r="I9" s="354"/>
      <c r="J9" s="355"/>
      <c r="K9" s="323"/>
      <c r="L9" s="324"/>
      <c r="M9" s="346" t="s">
        <v>131</v>
      </c>
      <c r="N9" s="347"/>
      <c r="O9" s="348" t="s">
        <v>132</v>
      </c>
      <c r="P9" s="349"/>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319" t="s">
        <v>10</v>
      </c>
      <c r="B11" s="320"/>
      <c r="C11" s="330" t="s">
        <v>133</v>
      </c>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2"/>
    </row>
    <row r="12" spans="1:31" ht="15" customHeight="1" x14ac:dyDescent="0.25">
      <c r="A12" s="321"/>
      <c r="B12" s="322"/>
      <c r="C12" s="333"/>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5"/>
    </row>
    <row r="13" spans="1:31" ht="15" customHeight="1" thickBot="1" x14ac:dyDescent="0.3">
      <c r="A13" s="323"/>
      <c r="B13" s="324"/>
      <c r="C13" s="336"/>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c r="AB13" s="337"/>
      <c r="AC13" s="337"/>
      <c r="AD13" s="337"/>
      <c r="AE13" s="338"/>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 customHeight="1" thickBot="1" x14ac:dyDescent="0.3">
      <c r="A15" s="299" t="s">
        <v>12</v>
      </c>
      <c r="B15" s="300"/>
      <c r="C15" s="339" t="s">
        <v>134</v>
      </c>
      <c r="D15" s="340"/>
      <c r="E15" s="340"/>
      <c r="F15" s="340"/>
      <c r="G15" s="340"/>
      <c r="H15" s="340"/>
      <c r="I15" s="340"/>
      <c r="J15" s="340"/>
      <c r="K15" s="341"/>
      <c r="L15" s="290" t="s">
        <v>14</v>
      </c>
      <c r="M15" s="291"/>
      <c r="N15" s="291"/>
      <c r="O15" s="291"/>
      <c r="P15" s="291"/>
      <c r="Q15" s="292"/>
      <c r="R15" s="293" t="s">
        <v>135</v>
      </c>
      <c r="S15" s="294"/>
      <c r="T15" s="294"/>
      <c r="U15" s="294"/>
      <c r="V15" s="294"/>
      <c r="W15" s="294"/>
      <c r="X15" s="295"/>
      <c r="Y15" s="290" t="s">
        <v>15</v>
      </c>
      <c r="Z15" s="292"/>
      <c r="AA15" s="280" t="s">
        <v>191</v>
      </c>
      <c r="AB15" s="281"/>
      <c r="AC15" s="281"/>
      <c r="AD15" s="281"/>
      <c r="AE15" s="282"/>
    </row>
    <row r="16" spans="1:31" ht="9" customHeight="1" thickBot="1" x14ac:dyDescent="0.3">
      <c r="A16" s="24"/>
      <c r="B16" s="20"/>
      <c r="C16" s="297"/>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D16" s="22"/>
      <c r="AE16" s="23"/>
    </row>
    <row r="17" spans="1:33" s="40" customFormat="1" ht="37.5" customHeight="1" thickBot="1" x14ac:dyDescent="0.3">
      <c r="A17" s="299" t="s">
        <v>17</v>
      </c>
      <c r="B17" s="300"/>
      <c r="C17" s="280" t="s">
        <v>207</v>
      </c>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2"/>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290" t="s">
        <v>138</v>
      </c>
      <c r="B19" s="291"/>
      <c r="C19" s="291"/>
      <c r="D19" s="291"/>
      <c r="E19" s="291"/>
      <c r="F19" s="291"/>
      <c r="G19" s="291"/>
      <c r="H19" s="291"/>
      <c r="I19" s="291"/>
      <c r="J19" s="291"/>
      <c r="K19" s="291"/>
      <c r="L19" s="291"/>
      <c r="M19" s="291"/>
      <c r="N19" s="291"/>
      <c r="O19" s="291"/>
      <c r="P19" s="291"/>
      <c r="Q19" s="291"/>
      <c r="R19" s="291"/>
      <c r="S19" s="291"/>
      <c r="T19" s="291"/>
      <c r="U19" s="291"/>
      <c r="V19" s="291"/>
      <c r="W19" s="291"/>
      <c r="X19" s="291"/>
      <c r="Y19" s="291"/>
      <c r="Z19" s="291"/>
      <c r="AA19" s="291"/>
      <c r="AB19" s="291"/>
      <c r="AC19" s="291"/>
      <c r="AD19" s="291"/>
      <c r="AE19" s="292"/>
      <c r="AF19" s="44"/>
    </row>
    <row r="20" spans="1:33" ht="32.1" customHeight="1" thickBot="1" x14ac:dyDescent="0.3">
      <c r="A20" s="45" t="s">
        <v>19</v>
      </c>
      <c r="B20" s="287" t="s">
        <v>139</v>
      </c>
      <c r="C20" s="288"/>
      <c r="D20" s="288"/>
      <c r="E20" s="288"/>
      <c r="F20" s="288"/>
      <c r="G20" s="288"/>
      <c r="H20" s="288"/>
      <c r="I20" s="288"/>
      <c r="J20" s="288"/>
      <c r="K20" s="288"/>
      <c r="L20" s="288"/>
      <c r="M20" s="288"/>
      <c r="N20" s="288"/>
      <c r="O20" s="289"/>
      <c r="P20" s="290" t="s">
        <v>140</v>
      </c>
      <c r="Q20" s="291"/>
      <c r="R20" s="291"/>
      <c r="S20" s="291"/>
      <c r="T20" s="291"/>
      <c r="U20" s="291"/>
      <c r="V20" s="291"/>
      <c r="W20" s="291"/>
      <c r="X20" s="291"/>
      <c r="Y20" s="291"/>
      <c r="Z20" s="291"/>
      <c r="AA20" s="291"/>
      <c r="AB20" s="291"/>
      <c r="AC20" s="291"/>
      <c r="AD20" s="291"/>
      <c r="AE20" s="292"/>
      <c r="AF20" s="44"/>
    </row>
    <row r="21" spans="1:33" ht="32.1" customHeight="1" thickBot="1" x14ac:dyDescent="0.3">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6" t="s">
        <v>141</v>
      </c>
      <c r="R21" s="47" t="s">
        <v>142</v>
      </c>
      <c r="S21" s="47" t="s">
        <v>143</v>
      </c>
      <c r="T21" s="47" t="s">
        <v>144</v>
      </c>
      <c r="U21" s="47" t="s">
        <v>145</v>
      </c>
      <c r="V21" s="47" t="s">
        <v>146</v>
      </c>
      <c r="W21" s="47" t="s">
        <v>128</v>
      </c>
      <c r="X21" s="47" t="s">
        <v>147</v>
      </c>
      <c r="Y21" s="47" t="s">
        <v>148</v>
      </c>
      <c r="Z21" s="47" t="s">
        <v>149</v>
      </c>
      <c r="AA21" s="47" t="s">
        <v>150</v>
      </c>
      <c r="AB21" s="47" t="s">
        <v>151</v>
      </c>
      <c r="AC21" s="47" t="s">
        <v>102</v>
      </c>
      <c r="AD21" s="47" t="s">
        <v>152</v>
      </c>
      <c r="AE21" s="48" t="s">
        <v>153</v>
      </c>
      <c r="AF21" s="50"/>
    </row>
    <row r="22" spans="1:33" ht="32.1" customHeight="1" x14ac:dyDescent="0.25">
      <c r="A22" s="51" t="s">
        <v>31</v>
      </c>
      <c r="B22" s="52"/>
      <c r="C22" s="53"/>
      <c r="D22" s="53"/>
      <c r="E22" s="53"/>
      <c r="F22" s="53"/>
      <c r="G22" s="53"/>
      <c r="H22" s="53"/>
      <c r="I22" s="53"/>
      <c r="J22" s="53"/>
      <c r="K22" s="53"/>
      <c r="L22" s="53"/>
      <c r="M22" s="53"/>
      <c r="N22" s="53">
        <f>SUM(B22:M22)</f>
        <v>0</v>
      </c>
      <c r="O22" s="54"/>
      <c r="P22" s="51" t="s">
        <v>27</v>
      </c>
      <c r="Q22" s="55"/>
      <c r="R22" s="56"/>
      <c r="S22" s="56"/>
      <c r="T22" s="56"/>
      <c r="U22" s="56"/>
      <c r="V22" s="56"/>
      <c r="W22" s="56"/>
      <c r="X22" s="238">
        <v>289149000</v>
      </c>
      <c r="Y22" s="238">
        <v>0</v>
      </c>
      <c r="Z22" s="238">
        <v>0</v>
      </c>
      <c r="AA22" s="238">
        <v>0</v>
      </c>
      <c r="AB22" s="238">
        <v>0</v>
      </c>
      <c r="AC22" s="238">
        <v>289149000</v>
      </c>
      <c r="AD22" s="106"/>
      <c r="AE22" s="154"/>
      <c r="AF22" s="50"/>
    </row>
    <row r="23" spans="1:33" ht="32.1" customHeight="1" x14ac:dyDescent="0.25">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58"/>
      <c r="R23" s="59"/>
      <c r="S23" s="59"/>
      <c r="T23" s="59"/>
      <c r="U23" s="59"/>
      <c r="V23" s="59"/>
      <c r="W23" s="59">
        <v>0</v>
      </c>
      <c r="X23" s="238">
        <v>59010000</v>
      </c>
      <c r="Y23" s="238">
        <v>144574500</v>
      </c>
      <c r="Z23" s="238">
        <v>41307000</v>
      </c>
      <c r="AA23" s="238">
        <v>-30488500</v>
      </c>
      <c r="AB23" s="238"/>
      <c r="AC23" s="209">
        <v>214403000</v>
      </c>
      <c r="AD23" s="237">
        <v>0.74149659863945583</v>
      </c>
      <c r="AE23" s="207">
        <v>0.74149659863945583</v>
      </c>
      <c r="AF23" s="50"/>
    </row>
    <row r="24" spans="1:33" ht="32.1" customHeight="1" x14ac:dyDescent="0.25">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58"/>
      <c r="R24" s="59"/>
      <c r="S24" s="59"/>
      <c r="T24" s="59"/>
      <c r="U24" s="59"/>
      <c r="V24" s="59"/>
      <c r="W24" s="59"/>
      <c r="X24" s="238">
        <v>0</v>
      </c>
      <c r="Y24" s="238">
        <v>53109000</v>
      </c>
      <c r="Z24" s="238">
        <v>59010000</v>
      </c>
      <c r="AA24" s="238">
        <v>59010000</v>
      </c>
      <c r="AB24" s="238">
        <v>118020000</v>
      </c>
      <c r="AC24" s="238">
        <v>289149000</v>
      </c>
      <c r="AD24" s="59"/>
      <c r="AE24" s="62"/>
      <c r="AF24" s="50"/>
    </row>
    <row r="25" spans="1:33" ht="32.1" customHeight="1" thickBot="1" x14ac:dyDescent="0.3">
      <c r="A25" s="63" t="s">
        <v>25</v>
      </c>
      <c r="B25" s="64"/>
      <c r="C25" s="65"/>
      <c r="D25" s="65"/>
      <c r="E25" s="65"/>
      <c r="F25" s="65"/>
      <c r="G25" s="65"/>
      <c r="H25" s="65"/>
      <c r="I25" s="65"/>
      <c r="J25" s="65"/>
      <c r="K25" s="65"/>
      <c r="L25" s="65"/>
      <c r="M25" s="65"/>
      <c r="N25" s="65">
        <f>SUM(B25:M25)</f>
        <v>0</v>
      </c>
      <c r="O25" s="66" t="str">
        <f>IFERROR(N25/(SUMIF(B25:M25,"&gt;0",B24:M24))," ")</f>
        <v xml:space="preserve"> </v>
      </c>
      <c r="P25" s="63" t="s">
        <v>25</v>
      </c>
      <c r="Q25" s="64"/>
      <c r="R25" s="65"/>
      <c r="S25" s="65"/>
      <c r="T25" s="65"/>
      <c r="U25" s="65"/>
      <c r="V25" s="65"/>
      <c r="W25" s="65"/>
      <c r="X25" s="65"/>
      <c r="Y25" s="65">
        <v>0</v>
      </c>
      <c r="Z25" s="65">
        <v>28521500</v>
      </c>
      <c r="AA25" s="65">
        <v>52322200</v>
      </c>
      <c r="AB25" s="65"/>
      <c r="AC25" s="209">
        <v>80843700</v>
      </c>
      <c r="AD25" s="235">
        <v>0.2795918367346939</v>
      </c>
      <c r="AE25" s="236">
        <v>0.2795918367346939</v>
      </c>
      <c r="AF25" s="50"/>
    </row>
    <row r="26" spans="1:33" s="67" customFormat="1" ht="16.5" customHeight="1" thickBot="1" x14ac:dyDescent="0.25"/>
    <row r="27" spans="1:33" ht="33.950000000000003" customHeight="1" x14ac:dyDescent="0.25">
      <c r="A27" s="361" t="s">
        <v>154</v>
      </c>
      <c r="B27" s="362"/>
      <c r="C27" s="362"/>
      <c r="D27" s="362"/>
      <c r="E27" s="362"/>
      <c r="F27" s="362"/>
      <c r="G27" s="362"/>
      <c r="H27" s="362"/>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3"/>
    </row>
    <row r="28" spans="1:33" ht="15" customHeight="1" x14ac:dyDescent="0.25">
      <c r="A28" s="298" t="s">
        <v>34</v>
      </c>
      <c r="B28" s="283" t="s">
        <v>36</v>
      </c>
      <c r="C28" s="283"/>
      <c r="D28" s="283" t="s">
        <v>155</v>
      </c>
      <c r="E28" s="283"/>
      <c r="F28" s="283"/>
      <c r="G28" s="283"/>
      <c r="H28" s="283"/>
      <c r="I28" s="283"/>
      <c r="J28" s="283"/>
      <c r="K28" s="283"/>
      <c r="L28" s="283"/>
      <c r="M28" s="283"/>
      <c r="N28" s="283"/>
      <c r="O28" s="283"/>
      <c r="P28" s="283" t="s">
        <v>102</v>
      </c>
      <c r="Q28" s="283" t="s">
        <v>156</v>
      </c>
      <c r="R28" s="283"/>
      <c r="S28" s="283"/>
      <c r="T28" s="283"/>
      <c r="U28" s="283"/>
      <c r="V28" s="283"/>
      <c r="W28" s="283"/>
      <c r="X28" s="283"/>
      <c r="Y28" s="283" t="s">
        <v>157</v>
      </c>
      <c r="Z28" s="283"/>
      <c r="AA28" s="283"/>
      <c r="AB28" s="283"/>
      <c r="AC28" s="283"/>
      <c r="AD28" s="283"/>
      <c r="AE28" s="284"/>
    </row>
    <row r="29" spans="1:33" ht="27" customHeight="1" x14ac:dyDescent="0.25">
      <c r="A29" s="298"/>
      <c r="B29" s="283"/>
      <c r="C29" s="283"/>
      <c r="D29" s="68" t="s">
        <v>141</v>
      </c>
      <c r="E29" s="68" t="s">
        <v>142</v>
      </c>
      <c r="F29" s="68" t="s">
        <v>143</v>
      </c>
      <c r="G29" s="68" t="s">
        <v>144</v>
      </c>
      <c r="H29" s="68" t="s">
        <v>145</v>
      </c>
      <c r="I29" s="68" t="s">
        <v>146</v>
      </c>
      <c r="J29" s="68" t="s">
        <v>128</v>
      </c>
      <c r="K29" s="68" t="s">
        <v>147</v>
      </c>
      <c r="L29" s="68" t="s">
        <v>148</v>
      </c>
      <c r="M29" s="68" t="s">
        <v>149</v>
      </c>
      <c r="N29" s="68" t="s">
        <v>150</v>
      </c>
      <c r="O29" s="68" t="s">
        <v>151</v>
      </c>
      <c r="P29" s="283"/>
      <c r="Q29" s="283"/>
      <c r="R29" s="283"/>
      <c r="S29" s="283"/>
      <c r="T29" s="283"/>
      <c r="U29" s="283"/>
      <c r="V29" s="283"/>
      <c r="W29" s="283"/>
      <c r="X29" s="283"/>
      <c r="Y29" s="283"/>
      <c r="Z29" s="283"/>
      <c r="AA29" s="283"/>
      <c r="AB29" s="283"/>
      <c r="AC29" s="283"/>
      <c r="AD29" s="283"/>
      <c r="AE29" s="284"/>
    </row>
    <row r="30" spans="1:33" ht="111.95" customHeight="1" thickBot="1" x14ac:dyDescent="0.3">
      <c r="A30" s="106"/>
      <c r="B30" s="296"/>
      <c r="C30" s="296"/>
      <c r="D30" s="16"/>
      <c r="E30" s="16"/>
      <c r="F30" s="16"/>
      <c r="G30" s="16"/>
      <c r="H30" s="16"/>
      <c r="I30" s="16"/>
      <c r="J30" s="16"/>
      <c r="K30" s="16"/>
      <c r="L30" s="16"/>
      <c r="M30" s="16"/>
      <c r="N30" s="16"/>
      <c r="O30" s="16"/>
      <c r="P30" s="69">
        <f>SUM(D30:O30)</f>
        <v>0</v>
      </c>
      <c r="Q30" s="285"/>
      <c r="R30" s="285"/>
      <c r="S30" s="285"/>
      <c r="T30" s="285"/>
      <c r="U30" s="285"/>
      <c r="V30" s="285"/>
      <c r="W30" s="285"/>
      <c r="X30" s="285"/>
      <c r="Y30" s="285"/>
      <c r="Z30" s="285"/>
      <c r="AA30" s="285"/>
      <c r="AB30" s="285"/>
      <c r="AC30" s="285"/>
      <c r="AD30" s="285"/>
      <c r="AE30" s="286"/>
      <c r="AF30" s="136"/>
      <c r="AG30" s="136"/>
    </row>
    <row r="31" spans="1:33" ht="12" customHeight="1" thickBot="1" x14ac:dyDescent="0.3">
      <c r="A31" s="70"/>
      <c r="B31" s="71"/>
      <c r="C31" s="71"/>
      <c r="D31" s="27"/>
      <c r="E31" s="27"/>
      <c r="F31" s="27"/>
      <c r="G31" s="27"/>
      <c r="H31" s="27"/>
      <c r="I31" s="27"/>
      <c r="J31" s="27"/>
      <c r="K31" s="27"/>
      <c r="L31" s="27"/>
      <c r="M31" s="27"/>
      <c r="N31" s="27"/>
      <c r="O31" s="27"/>
      <c r="P31" s="72"/>
      <c r="Q31" s="137"/>
      <c r="R31" s="137"/>
      <c r="S31" s="137"/>
      <c r="T31" s="137"/>
      <c r="U31" s="137"/>
      <c r="V31" s="137"/>
      <c r="W31" s="137"/>
      <c r="X31" s="137"/>
      <c r="Y31" s="137"/>
      <c r="Z31" s="137"/>
      <c r="AA31" s="137"/>
      <c r="AB31" s="137"/>
      <c r="AC31" s="137"/>
      <c r="AD31" s="137"/>
      <c r="AE31" s="138"/>
      <c r="AF31" s="136"/>
      <c r="AG31" s="136"/>
    </row>
    <row r="32" spans="1:33" ht="45" customHeight="1" x14ac:dyDescent="0.25">
      <c r="A32" s="330" t="s">
        <v>158</v>
      </c>
      <c r="B32" s="331"/>
      <c r="C32" s="331"/>
      <c r="D32" s="331"/>
      <c r="E32" s="331"/>
      <c r="F32" s="331"/>
      <c r="G32" s="331"/>
      <c r="H32" s="331"/>
      <c r="I32" s="331"/>
      <c r="J32" s="331"/>
      <c r="K32" s="331"/>
      <c r="L32" s="331"/>
      <c r="M32" s="331"/>
      <c r="N32" s="331"/>
      <c r="O32" s="331"/>
      <c r="P32" s="331"/>
      <c r="Q32" s="331"/>
      <c r="R32" s="331"/>
      <c r="S32" s="331"/>
      <c r="T32" s="331"/>
      <c r="U32" s="331"/>
      <c r="V32" s="331"/>
      <c r="W32" s="331"/>
      <c r="X32" s="331"/>
      <c r="Y32" s="331"/>
      <c r="Z32" s="331"/>
      <c r="AA32" s="331"/>
      <c r="AB32" s="331"/>
      <c r="AC32" s="331"/>
      <c r="AD32" s="331"/>
      <c r="AE32" s="332"/>
      <c r="AF32" s="136"/>
      <c r="AG32" s="136"/>
    </row>
    <row r="33" spans="1:41" ht="23.1" customHeight="1" x14ac:dyDescent="0.25">
      <c r="A33" s="298" t="s">
        <v>44</v>
      </c>
      <c r="B33" s="283" t="s">
        <v>46</v>
      </c>
      <c r="C33" s="283" t="s">
        <v>36</v>
      </c>
      <c r="D33" s="283" t="s">
        <v>159</v>
      </c>
      <c r="E33" s="283"/>
      <c r="F33" s="283"/>
      <c r="G33" s="283"/>
      <c r="H33" s="283"/>
      <c r="I33" s="283"/>
      <c r="J33" s="283"/>
      <c r="K33" s="283"/>
      <c r="L33" s="283"/>
      <c r="M33" s="283"/>
      <c r="N33" s="283"/>
      <c r="O33" s="283"/>
      <c r="P33" s="283"/>
      <c r="Q33" s="283" t="s">
        <v>160</v>
      </c>
      <c r="R33" s="283"/>
      <c r="S33" s="283"/>
      <c r="T33" s="283"/>
      <c r="U33" s="283"/>
      <c r="V33" s="283"/>
      <c r="W33" s="283"/>
      <c r="X33" s="283"/>
      <c r="Y33" s="283"/>
      <c r="Z33" s="283"/>
      <c r="AA33" s="283"/>
      <c r="AB33" s="283"/>
      <c r="AC33" s="283"/>
      <c r="AD33" s="283"/>
      <c r="AE33" s="284"/>
      <c r="AF33" s="136"/>
      <c r="AG33" s="139"/>
      <c r="AH33" s="73"/>
      <c r="AI33" s="73"/>
      <c r="AJ33" s="73"/>
      <c r="AK33" s="73"/>
      <c r="AL33" s="73"/>
      <c r="AM33" s="73"/>
      <c r="AN33" s="73"/>
      <c r="AO33" s="73"/>
    </row>
    <row r="34" spans="1:41" ht="27" customHeight="1" x14ac:dyDescent="0.25">
      <c r="A34" s="298"/>
      <c r="B34" s="283"/>
      <c r="C34" s="367"/>
      <c r="D34" s="68" t="s">
        <v>141</v>
      </c>
      <c r="E34" s="68" t="s">
        <v>142</v>
      </c>
      <c r="F34" s="68" t="s">
        <v>143</v>
      </c>
      <c r="G34" s="68" t="s">
        <v>144</v>
      </c>
      <c r="H34" s="68" t="s">
        <v>145</v>
      </c>
      <c r="I34" s="68" t="s">
        <v>146</v>
      </c>
      <c r="J34" s="68" t="s">
        <v>128</v>
      </c>
      <c r="K34" s="68" t="s">
        <v>147</v>
      </c>
      <c r="L34" s="68" t="s">
        <v>148</v>
      </c>
      <c r="M34" s="68" t="s">
        <v>149</v>
      </c>
      <c r="N34" s="68" t="s">
        <v>150</v>
      </c>
      <c r="O34" s="68" t="s">
        <v>151</v>
      </c>
      <c r="P34" s="68" t="s">
        <v>102</v>
      </c>
      <c r="Q34" s="364" t="s">
        <v>52</v>
      </c>
      <c r="R34" s="365"/>
      <c r="S34" s="365"/>
      <c r="T34" s="366"/>
      <c r="U34" s="283" t="s">
        <v>54</v>
      </c>
      <c r="V34" s="283"/>
      <c r="W34" s="283"/>
      <c r="X34" s="283"/>
      <c r="Y34" s="283" t="s">
        <v>56</v>
      </c>
      <c r="Z34" s="283"/>
      <c r="AA34" s="283"/>
      <c r="AB34" s="283"/>
      <c r="AC34" s="283" t="s">
        <v>58</v>
      </c>
      <c r="AD34" s="283"/>
      <c r="AE34" s="284"/>
      <c r="AF34" s="136"/>
      <c r="AG34" s="139"/>
      <c r="AH34" s="73"/>
      <c r="AI34" s="73"/>
      <c r="AJ34" s="73"/>
      <c r="AK34" s="73"/>
      <c r="AL34" s="73"/>
      <c r="AM34" s="73"/>
      <c r="AN34" s="73"/>
      <c r="AO34" s="73"/>
    </row>
    <row r="35" spans="1:41" ht="131.25" customHeight="1" x14ac:dyDescent="0.25">
      <c r="A35" s="368" t="s">
        <v>207</v>
      </c>
      <c r="B35" s="370">
        <f>SUM(B41:B44)</f>
        <v>0.1</v>
      </c>
      <c r="C35" s="75" t="s">
        <v>48</v>
      </c>
      <c r="D35" s="74"/>
      <c r="E35" s="74"/>
      <c r="F35" s="74"/>
      <c r="G35" s="74"/>
      <c r="H35" s="74"/>
      <c r="I35" s="74"/>
      <c r="J35" s="211">
        <v>60</v>
      </c>
      <c r="K35" s="211">
        <v>0</v>
      </c>
      <c r="L35" s="211">
        <v>30</v>
      </c>
      <c r="M35" s="211">
        <v>110</v>
      </c>
      <c r="N35" s="211">
        <v>110</v>
      </c>
      <c r="O35" s="211">
        <v>110</v>
      </c>
      <c r="P35" s="156">
        <f>SUM(D35:O35)</f>
        <v>420</v>
      </c>
      <c r="Q35" s="474" t="s">
        <v>674</v>
      </c>
      <c r="R35" s="475"/>
      <c r="S35" s="475"/>
      <c r="T35" s="476"/>
      <c r="U35" s="474" t="s">
        <v>675</v>
      </c>
      <c r="V35" s="475"/>
      <c r="W35" s="475"/>
      <c r="X35" s="476"/>
      <c r="Y35" s="472" t="s">
        <v>187</v>
      </c>
      <c r="Z35" s="472"/>
      <c r="AA35" s="472"/>
      <c r="AB35" s="472"/>
      <c r="AC35" s="472" t="s">
        <v>208</v>
      </c>
      <c r="AD35" s="472"/>
      <c r="AE35" s="509"/>
      <c r="AF35" s="136"/>
      <c r="AG35" s="139"/>
      <c r="AH35" s="73"/>
      <c r="AI35" s="73"/>
      <c r="AJ35" s="73"/>
      <c r="AK35" s="73"/>
      <c r="AL35" s="73"/>
      <c r="AM35" s="73"/>
      <c r="AN35" s="73"/>
      <c r="AO35" s="73"/>
    </row>
    <row r="36" spans="1:41" ht="108" customHeight="1" thickBot="1" x14ac:dyDescent="0.3">
      <c r="A36" s="369"/>
      <c r="B36" s="473"/>
      <c r="C36" s="76" t="s">
        <v>50</v>
      </c>
      <c r="D36" s="140"/>
      <c r="E36" s="140"/>
      <c r="F36" s="140"/>
      <c r="G36" s="77"/>
      <c r="H36" s="77"/>
      <c r="I36" s="77"/>
      <c r="J36" s="213">
        <v>262</v>
      </c>
      <c r="K36" s="213">
        <v>0</v>
      </c>
      <c r="L36" s="213">
        <v>60</v>
      </c>
      <c r="M36" s="213">
        <v>122</v>
      </c>
      <c r="N36" s="213">
        <v>136</v>
      </c>
      <c r="O36" s="213"/>
      <c r="P36" s="212">
        <f>SUM(D36:O36)</f>
        <v>580</v>
      </c>
      <c r="Q36" s="512"/>
      <c r="R36" s="513"/>
      <c r="S36" s="513"/>
      <c r="T36" s="514"/>
      <c r="U36" s="512"/>
      <c r="V36" s="513"/>
      <c r="W36" s="513"/>
      <c r="X36" s="514"/>
      <c r="Y36" s="510"/>
      <c r="Z36" s="510"/>
      <c r="AA36" s="510"/>
      <c r="AB36" s="510"/>
      <c r="AC36" s="510"/>
      <c r="AD36" s="510"/>
      <c r="AE36" s="511"/>
      <c r="AF36" s="136"/>
      <c r="AG36" s="139"/>
      <c r="AH36" s="73"/>
      <c r="AI36" s="73"/>
      <c r="AJ36" s="73"/>
      <c r="AK36" s="73"/>
      <c r="AL36" s="73"/>
      <c r="AM36" s="73"/>
      <c r="AN36" s="73"/>
      <c r="AO36" s="73"/>
    </row>
    <row r="37" spans="1:41" s="67" customFormat="1" ht="17.25" customHeight="1" thickBot="1" x14ac:dyDescent="0.25"/>
    <row r="38" spans="1:41" ht="45" customHeight="1" thickBot="1" x14ac:dyDescent="0.3">
      <c r="A38" s="330" t="s">
        <v>162</v>
      </c>
      <c r="B38" s="331"/>
      <c r="C38" s="331"/>
      <c r="D38" s="331"/>
      <c r="E38" s="331"/>
      <c r="F38" s="331"/>
      <c r="G38" s="331"/>
      <c r="H38" s="331"/>
      <c r="I38" s="331"/>
      <c r="J38" s="331"/>
      <c r="K38" s="331"/>
      <c r="L38" s="331"/>
      <c r="M38" s="331"/>
      <c r="N38" s="331"/>
      <c r="O38" s="331"/>
      <c r="P38" s="331"/>
      <c r="Q38" s="331"/>
      <c r="R38" s="331"/>
      <c r="S38" s="331"/>
      <c r="T38" s="331"/>
      <c r="U38" s="331"/>
      <c r="V38" s="331"/>
      <c r="W38" s="331"/>
      <c r="X38" s="331"/>
      <c r="Y38" s="331"/>
      <c r="Z38" s="331"/>
      <c r="AA38" s="331"/>
      <c r="AB38" s="331"/>
      <c r="AC38" s="331"/>
      <c r="AD38" s="331"/>
      <c r="AE38" s="332"/>
      <c r="AG38" s="73"/>
      <c r="AH38" s="73"/>
      <c r="AI38" s="73"/>
      <c r="AJ38" s="73"/>
      <c r="AK38" s="73"/>
      <c r="AL38" s="73"/>
      <c r="AM38" s="73"/>
      <c r="AN38" s="73"/>
      <c r="AO38" s="73"/>
    </row>
    <row r="39" spans="1:41" ht="26.1" customHeight="1" x14ac:dyDescent="0.25">
      <c r="A39" s="372" t="s">
        <v>60</v>
      </c>
      <c r="B39" s="373" t="s">
        <v>163</v>
      </c>
      <c r="C39" s="377" t="s">
        <v>164</v>
      </c>
      <c r="D39" s="379" t="s">
        <v>165</v>
      </c>
      <c r="E39" s="380"/>
      <c r="F39" s="380"/>
      <c r="G39" s="380"/>
      <c r="H39" s="380"/>
      <c r="I39" s="380"/>
      <c r="J39" s="380"/>
      <c r="K39" s="380"/>
      <c r="L39" s="380"/>
      <c r="M39" s="380"/>
      <c r="N39" s="380"/>
      <c r="O39" s="380"/>
      <c r="P39" s="381"/>
      <c r="Q39" s="373" t="s">
        <v>166</v>
      </c>
      <c r="R39" s="373"/>
      <c r="S39" s="373"/>
      <c r="T39" s="373"/>
      <c r="U39" s="373"/>
      <c r="V39" s="373"/>
      <c r="W39" s="373"/>
      <c r="X39" s="373"/>
      <c r="Y39" s="373"/>
      <c r="Z39" s="373"/>
      <c r="AA39" s="373"/>
      <c r="AB39" s="373"/>
      <c r="AC39" s="373"/>
      <c r="AD39" s="373"/>
      <c r="AE39" s="392"/>
      <c r="AG39" s="73"/>
      <c r="AH39" s="73"/>
      <c r="AI39" s="73"/>
      <c r="AJ39" s="73"/>
      <c r="AK39" s="73"/>
      <c r="AL39" s="73"/>
      <c r="AM39" s="73"/>
      <c r="AN39" s="73"/>
      <c r="AO39" s="73"/>
    </row>
    <row r="40" spans="1:41" ht="26.1" customHeight="1" x14ac:dyDescent="0.25">
      <c r="A40" s="298"/>
      <c r="B40" s="283"/>
      <c r="C40" s="378"/>
      <c r="D40" s="68" t="s">
        <v>167</v>
      </c>
      <c r="E40" s="68" t="s">
        <v>168</v>
      </c>
      <c r="F40" s="68" t="s">
        <v>169</v>
      </c>
      <c r="G40" s="68" t="s">
        <v>170</v>
      </c>
      <c r="H40" s="68" t="s">
        <v>171</v>
      </c>
      <c r="I40" s="68" t="s">
        <v>172</v>
      </c>
      <c r="J40" s="68" t="s">
        <v>173</v>
      </c>
      <c r="K40" s="68" t="s">
        <v>174</v>
      </c>
      <c r="L40" s="68" t="s">
        <v>175</v>
      </c>
      <c r="M40" s="68" t="s">
        <v>176</v>
      </c>
      <c r="N40" s="68" t="s">
        <v>177</v>
      </c>
      <c r="O40" s="68" t="s">
        <v>178</v>
      </c>
      <c r="P40" s="68" t="s">
        <v>179</v>
      </c>
      <c r="Q40" s="364" t="s">
        <v>180</v>
      </c>
      <c r="R40" s="365"/>
      <c r="S40" s="365"/>
      <c r="T40" s="365"/>
      <c r="U40" s="365"/>
      <c r="V40" s="365"/>
      <c r="W40" s="365"/>
      <c r="X40" s="366"/>
      <c r="Y40" s="364" t="s">
        <v>68</v>
      </c>
      <c r="Z40" s="365"/>
      <c r="AA40" s="365"/>
      <c r="AB40" s="365"/>
      <c r="AC40" s="365"/>
      <c r="AD40" s="365"/>
      <c r="AE40" s="404"/>
      <c r="AG40" s="79"/>
      <c r="AH40" s="79"/>
      <c r="AI40" s="79"/>
      <c r="AJ40" s="79"/>
      <c r="AK40" s="79"/>
      <c r="AL40" s="79"/>
      <c r="AM40" s="79"/>
      <c r="AN40" s="79"/>
      <c r="AO40" s="79"/>
    </row>
    <row r="41" spans="1:41" ht="119.25" customHeight="1" x14ac:dyDescent="0.25">
      <c r="A41" s="374" t="s">
        <v>209</v>
      </c>
      <c r="B41" s="410">
        <v>0.05</v>
      </c>
      <c r="C41" s="80" t="s">
        <v>48</v>
      </c>
      <c r="D41" s="81"/>
      <c r="E41" s="81"/>
      <c r="F41" s="81"/>
      <c r="G41" s="81"/>
      <c r="H41" s="81"/>
      <c r="I41" s="81"/>
      <c r="J41" s="157">
        <v>0.18</v>
      </c>
      <c r="K41" s="157">
        <v>0</v>
      </c>
      <c r="L41" s="157">
        <v>0.1</v>
      </c>
      <c r="M41" s="157">
        <v>0.24</v>
      </c>
      <c r="N41" s="157">
        <v>0.24</v>
      </c>
      <c r="O41" s="157">
        <v>0.24</v>
      </c>
      <c r="P41" s="82">
        <f>SUM(D41:O41)</f>
        <v>1</v>
      </c>
      <c r="Q41" s="451" t="s">
        <v>676</v>
      </c>
      <c r="R41" s="452"/>
      <c r="S41" s="452"/>
      <c r="T41" s="452"/>
      <c r="U41" s="452"/>
      <c r="V41" s="452"/>
      <c r="W41" s="452"/>
      <c r="X41" s="453"/>
      <c r="Y41" s="502" t="s">
        <v>677</v>
      </c>
      <c r="Z41" s="452"/>
      <c r="AA41" s="452"/>
      <c r="AB41" s="452"/>
      <c r="AC41" s="452"/>
      <c r="AD41" s="452"/>
      <c r="AE41" s="452"/>
      <c r="AG41" s="83"/>
      <c r="AH41" s="83"/>
      <c r="AI41" s="83"/>
      <c r="AJ41" s="83"/>
      <c r="AK41" s="83"/>
      <c r="AL41" s="83"/>
      <c r="AM41" s="83"/>
      <c r="AN41" s="83"/>
      <c r="AO41" s="83"/>
    </row>
    <row r="42" spans="1:41" ht="124.5" customHeight="1" x14ac:dyDescent="0.25">
      <c r="A42" s="375"/>
      <c r="B42" s="410"/>
      <c r="C42" s="84" t="s">
        <v>50</v>
      </c>
      <c r="D42" s="85"/>
      <c r="E42" s="85"/>
      <c r="F42" s="85"/>
      <c r="G42" s="85"/>
      <c r="H42" s="85"/>
      <c r="I42" s="85"/>
      <c r="J42" s="85">
        <v>0.18</v>
      </c>
      <c r="K42" s="85">
        <v>0</v>
      </c>
      <c r="L42" s="85">
        <v>0.1</v>
      </c>
      <c r="M42" s="85">
        <v>0.24</v>
      </c>
      <c r="N42" s="85">
        <v>0.24</v>
      </c>
      <c r="O42" s="85"/>
      <c r="P42" s="82">
        <f>SUM(D42:O42)</f>
        <v>0.76</v>
      </c>
      <c r="Q42" s="458"/>
      <c r="R42" s="459"/>
      <c r="S42" s="459"/>
      <c r="T42" s="459"/>
      <c r="U42" s="459"/>
      <c r="V42" s="459"/>
      <c r="W42" s="459"/>
      <c r="X42" s="460"/>
      <c r="Y42" s="458"/>
      <c r="Z42" s="459"/>
      <c r="AA42" s="459"/>
      <c r="AB42" s="459"/>
      <c r="AC42" s="459"/>
      <c r="AD42" s="459"/>
      <c r="AE42" s="459"/>
    </row>
    <row r="43" spans="1:41" ht="202.5" customHeight="1" x14ac:dyDescent="0.25">
      <c r="A43" s="374" t="s">
        <v>210</v>
      </c>
      <c r="B43" s="410">
        <v>0.05</v>
      </c>
      <c r="C43" s="80" t="s">
        <v>48</v>
      </c>
      <c r="D43" s="81"/>
      <c r="E43" s="81"/>
      <c r="F43" s="81"/>
      <c r="G43" s="81"/>
      <c r="H43" s="81"/>
      <c r="I43" s="81"/>
      <c r="J43" s="157">
        <v>0.18</v>
      </c>
      <c r="K43" s="157">
        <v>0</v>
      </c>
      <c r="L43" s="157">
        <v>0.1</v>
      </c>
      <c r="M43" s="157">
        <v>0.24</v>
      </c>
      <c r="N43" s="157">
        <v>0.24</v>
      </c>
      <c r="O43" s="157">
        <v>0.24</v>
      </c>
      <c r="P43" s="82">
        <f>SUM(D43:O43)</f>
        <v>1</v>
      </c>
      <c r="Q43" s="503" t="s">
        <v>678</v>
      </c>
      <c r="R43" s="504"/>
      <c r="S43" s="504"/>
      <c r="T43" s="504"/>
      <c r="U43" s="504"/>
      <c r="V43" s="504"/>
      <c r="W43" s="504"/>
      <c r="X43" s="505"/>
      <c r="Y43" s="502" t="s">
        <v>753</v>
      </c>
      <c r="Z43" s="452"/>
      <c r="AA43" s="452"/>
      <c r="AB43" s="452"/>
      <c r="AC43" s="452"/>
      <c r="AD43" s="452"/>
      <c r="AE43" s="452"/>
    </row>
    <row r="44" spans="1:41" ht="198.6" customHeight="1" thickBot="1" x14ac:dyDescent="0.3">
      <c r="A44" s="393"/>
      <c r="B44" s="411"/>
      <c r="C44" s="76" t="s">
        <v>50</v>
      </c>
      <c r="D44" s="86"/>
      <c r="E44" s="86"/>
      <c r="F44" s="86"/>
      <c r="G44" s="86"/>
      <c r="H44" s="86"/>
      <c r="I44" s="86"/>
      <c r="J44" s="86">
        <v>0.18</v>
      </c>
      <c r="K44" s="86">
        <v>0</v>
      </c>
      <c r="L44" s="86">
        <v>0.1</v>
      </c>
      <c r="M44" s="86">
        <v>0.24</v>
      </c>
      <c r="N44" s="86">
        <v>0.24</v>
      </c>
      <c r="O44" s="86"/>
      <c r="P44" s="87">
        <f>SUM(D44:O44)</f>
        <v>0.76</v>
      </c>
      <c r="Q44" s="506"/>
      <c r="R44" s="507"/>
      <c r="S44" s="507"/>
      <c r="T44" s="507"/>
      <c r="U44" s="507"/>
      <c r="V44" s="507"/>
      <c r="W44" s="507"/>
      <c r="X44" s="508"/>
      <c r="Y44" s="458"/>
      <c r="Z44" s="459"/>
      <c r="AA44" s="459"/>
      <c r="AB44" s="459"/>
      <c r="AC44" s="459"/>
      <c r="AD44" s="459"/>
      <c r="AE44" s="459"/>
    </row>
    <row r="45" spans="1:41" x14ac:dyDescent="0.25">
      <c r="A45" s="15" t="s">
        <v>185</v>
      </c>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Y43:AE44"/>
    <mergeCell ref="Q43:X44"/>
  </mergeCells>
  <dataValidations count="4">
    <dataValidation type="textLength" operator="lessThanOrEqual" allowBlank="1" showInputMessage="1" showErrorMessage="1" errorTitle="Máximo 2.000 caracteres" error="Máximo 2.000 caracteres" sqref="U35 Q35 Y35 AC35 Q41" xr:uid="{F92294C4-645C-4471-9C9E-0FF1BE87AB79}">
      <formula1>2000</formula1>
    </dataValidation>
    <dataValidation type="textLength" operator="lessThanOrEqual" allowBlank="1" showInputMessage="1" showErrorMessage="1" errorTitle="Máximo 2.000 caracteres" error="Máximo 2.000 caracteres" promptTitle="2.000 caracteres" sqref="Q30:Q31" xr:uid="{FE47E62E-FC7D-4733-941D-02D0D43B4B1E}">
      <formula1>2000</formula1>
    </dataValidation>
    <dataValidation type="list" allowBlank="1" showInputMessage="1" showErrorMessage="1" sqref="C7:C9" xr:uid="{086F1A84-F2BA-4A79-82B2-0354AEFC5AD0}">
      <formula1>$B$21:$M$21</formula1>
    </dataValidation>
    <dataValidation type="textLength" operator="lessThanOrEqual" allowBlank="1" showInputMessage="1" showErrorMessage="1" errorTitle="Máximo 2.000 caracteres" error="Máximo 2.000 caracteres" sqref="Q43" xr:uid="{55332E7E-46DB-4FAC-AEED-ABB1775A1EC7}">
      <formula1>10000</formula1>
    </dataValidation>
  </dataValidations>
  <hyperlinks>
    <hyperlink ref="Y41" r:id="rId1" xr:uid="{27A27DF1-E64A-4DC4-BA71-A3F4F2AC3CBF}"/>
    <hyperlink ref="Y43" r:id="rId2" xr:uid="{90695536-0D6C-4DC8-89B0-B5E97E9FA901}"/>
  </hyperlinks>
  <pageMargins left="0.25" right="0.25" top="0.75" bottom="0.75" header="0.3" footer="0.3"/>
  <pageSetup scale="21" orientation="landscape" r:id="rId3"/>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EADC8946-5C51-4E50-8BA8-A0FF1FCFE907}">
          <x14:formula1>
            <xm:f>listas!$D$2:$D$15</xm:f>
          </x14:formula1>
          <xm:sqref>C11:AE13</xm:sqref>
        </x14:dataValidation>
        <x14:dataValidation type="list" allowBlank="1" showInputMessage="1" showErrorMessage="1" xr:uid="{F214910D-AC8B-4F2D-A284-8D0E8E6E81B5}">
          <x14:formula1>
            <xm:f>listas!$A$2:$A$6</xm:f>
          </x14:formula1>
          <xm:sqref>C15:K15</xm:sqref>
        </x14:dataValidation>
        <x14:dataValidation type="list" allowBlank="1" showInputMessage="1" showErrorMessage="1" xr:uid="{5F7B840E-32DB-45DF-ADAB-1B025A5F4996}">
          <x14:formula1>
            <xm:f>listas!$B$2:$B$8</xm:f>
          </x14:formula1>
          <xm:sqref>R15:X15</xm:sqref>
        </x14:dataValidation>
        <x14:dataValidation type="list" allowBlank="1" showInputMessage="1" showErrorMessage="1" xr:uid="{C10B0958-4FBA-4E2C-818C-5A5A2A37B079}">
          <x14:formula1>
            <xm:f>listas!$C$2:$C$20</xm:f>
          </x14:formula1>
          <xm:sqref>AA15:AE15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F190A-1A1E-483F-A6B0-B9E621C4E3D5}">
  <sheetPr>
    <tabColor theme="0"/>
    <pageSetUpPr fitToPage="1"/>
  </sheetPr>
  <dimension ref="A1:AO54"/>
  <sheetViews>
    <sheetView showGridLines="0" topLeftCell="N39" zoomScale="60" zoomScaleNormal="60" workbookViewId="0">
      <selection activeCell="Q43" sqref="Q43:X44"/>
    </sheetView>
  </sheetViews>
  <sheetFormatPr baseColWidth="10" defaultColWidth="10.85546875" defaultRowHeight="14.25" x14ac:dyDescent="0.25"/>
  <cols>
    <col min="1" max="1" width="38.42578125" style="15" customWidth="1"/>
    <col min="2" max="15" width="20.5703125" style="15" customWidth="1"/>
    <col min="16" max="16" width="32.42578125" style="15" customWidth="1"/>
    <col min="17" max="27" width="18.140625" style="15" customWidth="1"/>
    <col min="28" max="28" width="22.570312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5703125" style="15" customWidth="1"/>
    <col min="37" max="37" width="18.42578125" style="15" bestFit="1" customWidth="1"/>
    <col min="38" max="38" width="4.570312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x14ac:dyDescent="0.3">
      <c r="A1" s="301"/>
      <c r="B1" s="304" t="s">
        <v>121</v>
      </c>
      <c r="C1" s="305"/>
      <c r="D1" s="305"/>
      <c r="E1" s="305"/>
      <c r="F1" s="305"/>
      <c r="G1" s="305"/>
      <c r="H1" s="305"/>
      <c r="I1" s="305"/>
      <c r="J1" s="305"/>
      <c r="K1" s="305"/>
      <c r="L1" s="305"/>
      <c r="M1" s="305"/>
      <c r="N1" s="305"/>
      <c r="O1" s="305"/>
      <c r="P1" s="305"/>
      <c r="Q1" s="305"/>
      <c r="R1" s="305"/>
      <c r="S1" s="305"/>
      <c r="T1" s="305"/>
      <c r="U1" s="305"/>
      <c r="V1" s="305"/>
      <c r="W1" s="305"/>
      <c r="X1" s="305"/>
      <c r="Y1" s="305"/>
      <c r="Z1" s="305"/>
      <c r="AA1" s="306"/>
      <c r="AB1" s="313" t="s">
        <v>122</v>
      </c>
      <c r="AC1" s="314"/>
      <c r="AD1" s="314"/>
      <c r="AE1" s="315"/>
    </row>
    <row r="2" spans="1:31" ht="30.75" customHeight="1" thickBot="1" x14ac:dyDescent="0.3">
      <c r="A2" s="302"/>
      <c r="B2" s="304" t="s">
        <v>123</v>
      </c>
      <c r="C2" s="305"/>
      <c r="D2" s="305"/>
      <c r="E2" s="305"/>
      <c r="F2" s="305"/>
      <c r="G2" s="305"/>
      <c r="H2" s="305"/>
      <c r="I2" s="305"/>
      <c r="J2" s="305"/>
      <c r="K2" s="305"/>
      <c r="L2" s="305"/>
      <c r="M2" s="305"/>
      <c r="N2" s="305"/>
      <c r="O2" s="305"/>
      <c r="P2" s="305"/>
      <c r="Q2" s="305"/>
      <c r="R2" s="305"/>
      <c r="S2" s="305"/>
      <c r="T2" s="305"/>
      <c r="U2" s="305"/>
      <c r="V2" s="305"/>
      <c r="W2" s="305"/>
      <c r="X2" s="305"/>
      <c r="Y2" s="305"/>
      <c r="Z2" s="305"/>
      <c r="AA2" s="306"/>
      <c r="AB2" s="313" t="s">
        <v>124</v>
      </c>
      <c r="AC2" s="314"/>
      <c r="AD2" s="314"/>
      <c r="AE2" s="315"/>
    </row>
    <row r="3" spans="1:31" ht="24" customHeight="1" thickBot="1" x14ac:dyDescent="0.3">
      <c r="A3" s="302"/>
      <c r="B3" s="307" t="s">
        <v>125</v>
      </c>
      <c r="C3" s="308"/>
      <c r="D3" s="308"/>
      <c r="E3" s="308"/>
      <c r="F3" s="308"/>
      <c r="G3" s="308"/>
      <c r="H3" s="308"/>
      <c r="I3" s="308"/>
      <c r="J3" s="308"/>
      <c r="K3" s="308"/>
      <c r="L3" s="308"/>
      <c r="M3" s="308"/>
      <c r="N3" s="308"/>
      <c r="O3" s="308"/>
      <c r="P3" s="308"/>
      <c r="Q3" s="308"/>
      <c r="R3" s="308"/>
      <c r="S3" s="308"/>
      <c r="T3" s="308"/>
      <c r="U3" s="308"/>
      <c r="V3" s="308"/>
      <c r="W3" s="308"/>
      <c r="X3" s="308"/>
      <c r="Y3" s="308"/>
      <c r="Z3" s="308"/>
      <c r="AA3" s="309"/>
      <c r="AB3" s="313" t="s">
        <v>126</v>
      </c>
      <c r="AC3" s="314"/>
      <c r="AD3" s="314"/>
      <c r="AE3" s="315"/>
    </row>
    <row r="4" spans="1:31" ht="21.75" customHeight="1" thickBot="1" x14ac:dyDescent="0.3">
      <c r="A4" s="303"/>
      <c r="B4" s="310"/>
      <c r="C4" s="311"/>
      <c r="D4" s="311"/>
      <c r="E4" s="311"/>
      <c r="F4" s="311"/>
      <c r="G4" s="311"/>
      <c r="H4" s="311"/>
      <c r="I4" s="311"/>
      <c r="J4" s="311"/>
      <c r="K4" s="311"/>
      <c r="L4" s="311"/>
      <c r="M4" s="311"/>
      <c r="N4" s="311"/>
      <c r="O4" s="311"/>
      <c r="P4" s="311"/>
      <c r="Q4" s="311"/>
      <c r="R4" s="311"/>
      <c r="S4" s="311"/>
      <c r="T4" s="311"/>
      <c r="U4" s="311"/>
      <c r="V4" s="311"/>
      <c r="W4" s="311"/>
      <c r="X4" s="311"/>
      <c r="Y4" s="311"/>
      <c r="Z4" s="311"/>
      <c r="AA4" s="312"/>
      <c r="AB4" s="316" t="s">
        <v>127</v>
      </c>
      <c r="AC4" s="317"/>
      <c r="AD4" s="317"/>
      <c r="AE4" s="318"/>
    </row>
    <row r="5" spans="1:31" ht="9" customHeight="1" thickBot="1" x14ac:dyDescent="0.3">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x14ac:dyDescent="0.3">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ht="15" customHeight="1" x14ac:dyDescent="0.25">
      <c r="A7" s="319" t="s">
        <v>4</v>
      </c>
      <c r="B7" s="320"/>
      <c r="C7" s="356" t="s">
        <v>150</v>
      </c>
      <c r="D7" s="319" t="s">
        <v>6</v>
      </c>
      <c r="E7" s="325"/>
      <c r="F7" s="325"/>
      <c r="G7" s="325"/>
      <c r="H7" s="320"/>
      <c r="I7" s="350">
        <v>45637</v>
      </c>
      <c r="J7" s="351"/>
      <c r="K7" s="319" t="s">
        <v>8</v>
      </c>
      <c r="L7" s="320"/>
      <c r="M7" s="342" t="s">
        <v>129</v>
      </c>
      <c r="N7" s="343"/>
      <c r="O7" s="328"/>
      <c r="P7" s="329"/>
      <c r="Q7" s="20"/>
      <c r="R7" s="20"/>
      <c r="S7" s="20"/>
      <c r="T7" s="20"/>
      <c r="U7" s="20"/>
      <c r="V7" s="20"/>
      <c r="W7" s="20"/>
      <c r="X7" s="20"/>
      <c r="Y7" s="20"/>
      <c r="Z7" s="21"/>
      <c r="AA7" s="20"/>
      <c r="AB7" s="20"/>
      <c r="AD7" s="22"/>
      <c r="AE7" s="23"/>
    </row>
    <row r="8" spans="1:31" ht="15" customHeight="1" x14ac:dyDescent="0.25">
      <c r="A8" s="321"/>
      <c r="B8" s="322"/>
      <c r="C8" s="357"/>
      <c r="D8" s="321"/>
      <c r="E8" s="326"/>
      <c r="F8" s="326"/>
      <c r="G8" s="326"/>
      <c r="H8" s="322"/>
      <c r="I8" s="352"/>
      <c r="J8" s="353"/>
      <c r="K8" s="321"/>
      <c r="L8" s="322"/>
      <c r="M8" s="359" t="s">
        <v>130</v>
      </c>
      <c r="N8" s="360"/>
      <c r="O8" s="344"/>
      <c r="P8" s="345"/>
      <c r="Q8" s="20"/>
      <c r="R8" s="20"/>
      <c r="S8" s="20"/>
      <c r="T8" s="20"/>
      <c r="U8" s="20"/>
      <c r="V8" s="20"/>
      <c r="W8" s="20"/>
      <c r="X8" s="20"/>
      <c r="Y8" s="20"/>
      <c r="Z8" s="21"/>
      <c r="AA8" s="20"/>
      <c r="AB8" s="20"/>
      <c r="AD8" s="22"/>
      <c r="AE8" s="23"/>
    </row>
    <row r="9" spans="1:31" ht="15.75" customHeight="1" thickBot="1" x14ac:dyDescent="0.3">
      <c r="A9" s="323"/>
      <c r="B9" s="324"/>
      <c r="C9" s="358"/>
      <c r="D9" s="323"/>
      <c r="E9" s="327"/>
      <c r="F9" s="327"/>
      <c r="G9" s="327"/>
      <c r="H9" s="324"/>
      <c r="I9" s="354"/>
      <c r="J9" s="355"/>
      <c r="K9" s="323"/>
      <c r="L9" s="324"/>
      <c r="M9" s="346" t="s">
        <v>131</v>
      </c>
      <c r="N9" s="347"/>
      <c r="O9" s="348" t="s">
        <v>132</v>
      </c>
      <c r="P9" s="349"/>
      <c r="Q9" s="20"/>
      <c r="R9" s="20"/>
      <c r="S9" s="20"/>
      <c r="T9" s="20"/>
      <c r="U9" s="20"/>
      <c r="V9" s="20"/>
      <c r="W9" s="20"/>
      <c r="X9" s="20"/>
      <c r="Y9" s="20"/>
      <c r="Z9" s="21"/>
      <c r="AA9" s="20"/>
      <c r="AB9" s="20"/>
      <c r="AD9" s="22"/>
      <c r="AE9" s="23"/>
    </row>
    <row r="10" spans="1:31" ht="15" customHeight="1" thickBot="1" x14ac:dyDescent="0.3">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x14ac:dyDescent="0.25">
      <c r="A11" s="319" t="s">
        <v>10</v>
      </c>
      <c r="B11" s="320"/>
      <c r="C11" s="330" t="s">
        <v>133</v>
      </c>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2"/>
    </row>
    <row r="12" spans="1:31" ht="15" customHeight="1" x14ac:dyDescent="0.25">
      <c r="A12" s="321"/>
      <c r="B12" s="322"/>
      <c r="C12" s="333"/>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5"/>
    </row>
    <row r="13" spans="1:31" ht="15" customHeight="1" thickBot="1" x14ac:dyDescent="0.3">
      <c r="A13" s="323"/>
      <c r="B13" s="324"/>
      <c r="C13" s="336"/>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c r="AB13" s="337"/>
      <c r="AC13" s="337"/>
      <c r="AD13" s="337"/>
      <c r="AE13" s="338"/>
    </row>
    <row r="14" spans="1:31" ht="9" customHeight="1" thickBot="1" x14ac:dyDescent="0.3">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62.1" customHeight="1" thickBot="1" x14ac:dyDescent="0.3">
      <c r="A15" s="299" t="s">
        <v>12</v>
      </c>
      <c r="B15" s="300"/>
      <c r="C15" s="339" t="s">
        <v>134</v>
      </c>
      <c r="D15" s="340"/>
      <c r="E15" s="340"/>
      <c r="F15" s="340"/>
      <c r="G15" s="340"/>
      <c r="H15" s="340"/>
      <c r="I15" s="340"/>
      <c r="J15" s="340"/>
      <c r="K15" s="341"/>
      <c r="L15" s="290" t="s">
        <v>14</v>
      </c>
      <c r="M15" s="291"/>
      <c r="N15" s="291"/>
      <c r="O15" s="291"/>
      <c r="P15" s="291"/>
      <c r="Q15" s="292"/>
      <c r="R15" s="293" t="s">
        <v>135</v>
      </c>
      <c r="S15" s="294"/>
      <c r="T15" s="294"/>
      <c r="U15" s="294"/>
      <c r="V15" s="294"/>
      <c r="W15" s="294"/>
      <c r="X15" s="295"/>
      <c r="Y15" s="290" t="s">
        <v>15</v>
      </c>
      <c r="Z15" s="292"/>
      <c r="AA15" s="280" t="s">
        <v>191</v>
      </c>
      <c r="AB15" s="281"/>
      <c r="AC15" s="281"/>
      <c r="AD15" s="281"/>
      <c r="AE15" s="282"/>
    </row>
    <row r="16" spans="1:31" ht="9" customHeight="1" thickBot="1" x14ac:dyDescent="0.3">
      <c r="A16" s="24"/>
      <c r="B16" s="20"/>
      <c r="C16" s="297"/>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D16" s="22"/>
      <c r="AE16" s="23"/>
    </row>
    <row r="17" spans="1:33" s="40" customFormat="1" ht="37.5" customHeight="1" thickBot="1" x14ac:dyDescent="0.3">
      <c r="A17" s="299" t="s">
        <v>17</v>
      </c>
      <c r="B17" s="300"/>
      <c r="C17" s="280" t="s">
        <v>211</v>
      </c>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2"/>
    </row>
    <row r="18" spans="1:33" ht="16.5" customHeight="1" thickBot="1" x14ac:dyDescent="0.3">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x14ac:dyDescent="0.3">
      <c r="A19" s="290" t="s">
        <v>138</v>
      </c>
      <c r="B19" s="291"/>
      <c r="C19" s="291"/>
      <c r="D19" s="291"/>
      <c r="E19" s="291"/>
      <c r="F19" s="291"/>
      <c r="G19" s="291"/>
      <c r="H19" s="291"/>
      <c r="I19" s="291"/>
      <c r="J19" s="291"/>
      <c r="K19" s="291"/>
      <c r="L19" s="291"/>
      <c r="M19" s="291"/>
      <c r="N19" s="291"/>
      <c r="O19" s="291"/>
      <c r="P19" s="291"/>
      <c r="Q19" s="291"/>
      <c r="R19" s="291"/>
      <c r="S19" s="291"/>
      <c r="T19" s="291"/>
      <c r="U19" s="291"/>
      <c r="V19" s="291"/>
      <c r="W19" s="291"/>
      <c r="X19" s="291"/>
      <c r="Y19" s="291"/>
      <c r="Z19" s="291"/>
      <c r="AA19" s="291"/>
      <c r="AB19" s="291"/>
      <c r="AC19" s="291"/>
      <c r="AD19" s="291"/>
      <c r="AE19" s="292"/>
      <c r="AF19" s="44"/>
    </row>
    <row r="20" spans="1:33" ht="32.1" customHeight="1" thickBot="1" x14ac:dyDescent="0.3">
      <c r="A20" s="45" t="s">
        <v>19</v>
      </c>
      <c r="B20" s="287" t="s">
        <v>139</v>
      </c>
      <c r="C20" s="288"/>
      <c r="D20" s="288"/>
      <c r="E20" s="288"/>
      <c r="F20" s="288"/>
      <c r="G20" s="288"/>
      <c r="H20" s="288"/>
      <c r="I20" s="288"/>
      <c r="J20" s="288"/>
      <c r="K20" s="288"/>
      <c r="L20" s="288"/>
      <c r="M20" s="288"/>
      <c r="N20" s="288"/>
      <c r="O20" s="289"/>
      <c r="P20" s="290" t="s">
        <v>140</v>
      </c>
      <c r="Q20" s="291"/>
      <c r="R20" s="291"/>
      <c r="S20" s="291"/>
      <c r="T20" s="291"/>
      <c r="U20" s="291"/>
      <c r="V20" s="291"/>
      <c r="W20" s="291"/>
      <c r="X20" s="291"/>
      <c r="Y20" s="291"/>
      <c r="Z20" s="291"/>
      <c r="AA20" s="291"/>
      <c r="AB20" s="291"/>
      <c r="AC20" s="291"/>
      <c r="AD20" s="291"/>
      <c r="AE20" s="292"/>
      <c r="AF20" s="44"/>
    </row>
    <row r="21" spans="1:33" ht="32.1" customHeight="1" thickBot="1" x14ac:dyDescent="0.3">
      <c r="A21" s="25"/>
      <c r="B21" s="46" t="s">
        <v>141</v>
      </c>
      <c r="C21" s="47" t="s">
        <v>142</v>
      </c>
      <c r="D21" s="47" t="s">
        <v>143</v>
      </c>
      <c r="E21" s="47" t="s">
        <v>144</v>
      </c>
      <c r="F21" s="47" t="s">
        <v>145</v>
      </c>
      <c r="G21" s="47" t="s">
        <v>146</v>
      </c>
      <c r="H21" s="47" t="s">
        <v>128</v>
      </c>
      <c r="I21" s="47" t="s">
        <v>147</v>
      </c>
      <c r="J21" s="47" t="s">
        <v>148</v>
      </c>
      <c r="K21" s="47" t="s">
        <v>149</v>
      </c>
      <c r="L21" s="47" t="s">
        <v>150</v>
      </c>
      <c r="M21" s="47" t="s">
        <v>151</v>
      </c>
      <c r="N21" s="47" t="s">
        <v>102</v>
      </c>
      <c r="O21" s="48" t="s">
        <v>100</v>
      </c>
      <c r="P21" s="49"/>
      <c r="Q21" s="46" t="s">
        <v>141</v>
      </c>
      <c r="R21" s="47" t="s">
        <v>142</v>
      </c>
      <c r="S21" s="47" t="s">
        <v>143</v>
      </c>
      <c r="T21" s="47" t="s">
        <v>144</v>
      </c>
      <c r="U21" s="47" t="s">
        <v>145</v>
      </c>
      <c r="V21" s="47" t="s">
        <v>146</v>
      </c>
      <c r="W21" s="47" t="s">
        <v>128</v>
      </c>
      <c r="X21" s="47" t="s">
        <v>147</v>
      </c>
      <c r="Y21" s="47" t="s">
        <v>148</v>
      </c>
      <c r="Z21" s="47" t="s">
        <v>149</v>
      </c>
      <c r="AA21" s="47" t="s">
        <v>150</v>
      </c>
      <c r="AB21" s="47" t="s">
        <v>151</v>
      </c>
      <c r="AC21" s="47" t="s">
        <v>102</v>
      </c>
      <c r="AD21" s="47" t="s">
        <v>152</v>
      </c>
      <c r="AE21" s="48" t="s">
        <v>153</v>
      </c>
      <c r="AF21" s="50"/>
    </row>
    <row r="22" spans="1:33" ht="32.1" customHeight="1" x14ac:dyDescent="0.25">
      <c r="A22" s="51" t="s">
        <v>31</v>
      </c>
      <c r="B22" s="52"/>
      <c r="C22" s="53"/>
      <c r="D22" s="53"/>
      <c r="E22" s="53"/>
      <c r="F22" s="53"/>
      <c r="G22" s="53"/>
      <c r="H22" s="53"/>
      <c r="I22" s="53"/>
      <c r="J22" s="53"/>
      <c r="K22" s="53"/>
      <c r="L22" s="53"/>
      <c r="M22" s="53"/>
      <c r="N22" s="53">
        <f>SUM(B22:M22)</f>
        <v>0</v>
      </c>
      <c r="O22" s="54"/>
      <c r="P22" s="51" t="s">
        <v>27</v>
      </c>
      <c r="Q22" s="55"/>
      <c r="R22" s="56"/>
      <c r="S22" s="56"/>
      <c r="T22" s="56"/>
      <c r="U22" s="56"/>
      <c r="V22" s="56"/>
      <c r="W22" s="56"/>
      <c r="X22" s="238">
        <v>584922000</v>
      </c>
      <c r="Y22" s="238">
        <v>0</v>
      </c>
      <c r="Z22" s="238">
        <v>0</v>
      </c>
      <c r="AA22" s="238">
        <v>0</v>
      </c>
      <c r="AB22" s="238"/>
      <c r="AC22" s="238">
        <v>584922000</v>
      </c>
      <c r="AD22" s="106"/>
      <c r="AE22" s="154"/>
      <c r="AF22" s="50"/>
    </row>
    <row r="23" spans="1:33" ht="32.1" customHeight="1" x14ac:dyDescent="0.25">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58"/>
      <c r="R23" s="59"/>
      <c r="S23" s="59"/>
      <c r="T23" s="59"/>
      <c r="U23" s="59"/>
      <c r="V23" s="59"/>
      <c r="W23" s="59">
        <v>22900500</v>
      </c>
      <c r="X23" s="238">
        <v>355917000</v>
      </c>
      <c r="Y23" s="238">
        <v>53434500</v>
      </c>
      <c r="Z23" s="238">
        <v>47867900</v>
      </c>
      <c r="AA23" s="238">
        <v>27141333</v>
      </c>
      <c r="AB23" s="238"/>
      <c r="AC23" s="209">
        <v>507261233</v>
      </c>
      <c r="AD23" s="237">
        <v>0.867228849316661</v>
      </c>
      <c r="AE23" s="207">
        <v>0.867228849316661</v>
      </c>
      <c r="AF23" s="50"/>
    </row>
    <row r="24" spans="1:33" ht="32.1" customHeight="1" x14ac:dyDescent="0.25">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58"/>
      <c r="R24" s="59"/>
      <c r="S24" s="59"/>
      <c r="T24" s="59"/>
      <c r="U24" s="59"/>
      <c r="V24" s="59"/>
      <c r="W24" s="59"/>
      <c r="X24" s="238">
        <v>0</v>
      </c>
      <c r="Y24" s="238">
        <v>68130000</v>
      </c>
      <c r="Z24" s="238">
        <v>129198000</v>
      </c>
      <c r="AA24" s="238">
        <v>129198000</v>
      </c>
      <c r="AB24" s="238">
        <v>258396000</v>
      </c>
      <c r="AC24" s="238">
        <v>584922000</v>
      </c>
      <c r="AD24" s="59"/>
      <c r="AE24" s="62"/>
      <c r="AF24" s="50"/>
    </row>
    <row r="25" spans="1:33" ht="32.1" customHeight="1" thickBot="1" x14ac:dyDescent="0.3">
      <c r="A25" s="63" t="s">
        <v>25</v>
      </c>
      <c r="B25" s="64"/>
      <c r="C25" s="65"/>
      <c r="D25" s="65"/>
      <c r="E25" s="65"/>
      <c r="F25" s="65"/>
      <c r="G25" s="65"/>
      <c r="H25" s="65"/>
      <c r="I25" s="65"/>
      <c r="J25" s="65"/>
      <c r="K25" s="65"/>
      <c r="L25" s="65"/>
      <c r="M25" s="65"/>
      <c r="N25" s="65">
        <f>SUM(B25:M25)</f>
        <v>0</v>
      </c>
      <c r="O25" s="66" t="str">
        <f>IFERROR(N25/(SUMIF(B25:M25,"&gt;0",B24:M24))," ")</f>
        <v xml:space="preserve"> </v>
      </c>
      <c r="P25" s="63" t="s">
        <v>25</v>
      </c>
      <c r="Q25" s="64"/>
      <c r="R25" s="65"/>
      <c r="S25" s="65"/>
      <c r="T25" s="65"/>
      <c r="U25" s="65"/>
      <c r="V25" s="65"/>
      <c r="W25" s="65"/>
      <c r="X25" s="65"/>
      <c r="Y25" s="65">
        <v>38984363</v>
      </c>
      <c r="Z25" s="65">
        <v>87298566</v>
      </c>
      <c r="AA25" s="65">
        <v>105279700</v>
      </c>
      <c r="AB25" s="65"/>
      <c r="AC25" s="238">
        <v>231562629</v>
      </c>
      <c r="AD25" s="235">
        <v>0.39588633869131268</v>
      </c>
      <c r="AE25" s="236">
        <v>0.39588633869131268</v>
      </c>
      <c r="AF25" s="50"/>
    </row>
    <row r="26" spans="1:33" s="67" customFormat="1" ht="16.5" customHeight="1" thickBot="1" x14ac:dyDescent="0.25"/>
    <row r="27" spans="1:33" ht="33.950000000000003" customHeight="1" x14ac:dyDescent="0.25">
      <c r="A27" s="361" t="s">
        <v>154</v>
      </c>
      <c r="B27" s="362"/>
      <c r="C27" s="362"/>
      <c r="D27" s="362"/>
      <c r="E27" s="362"/>
      <c r="F27" s="362"/>
      <c r="G27" s="362"/>
      <c r="H27" s="362"/>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3"/>
    </row>
    <row r="28" spans="1:33" ht="15" customHeight="1" x14ac:dyDescent="0.25">
      <c r="A28" s="298" t="s">
        <v>34</v>
      </c>
      <c r="B28" s="283" t="s">
        <v>36</v>
      </c>
      <c r="C28" s="283"/>
      <c r="D28" s="283" t="s">
        <v>155</v>
      </c>
      <c r="E28" s="283"/>
      <c r="F28" s="283"/>
      <c r="G28" s="283"/>
      <c r="H28" s="283"/>
      <c r="I28" s="283"/>
      <c r="J28" s="283"/>
      <c r="K28" s="283"/>
      <c r="L28" s="283"/>
      <c r="M28" s="283"/>
      <c r="N28" s="283"/>
      <c r="O28" s="283"/>
      <c r="P28" s="283" t="s">
        <v>102</v>
      </c>
      <c r="Q28" s="283" t="s">
        <v>156</v>
      </c>
      <c r="R28" s="283"/>
      <c r="S28" s="283"/>
      <c r="T28" s="283"/>
      <c r="U28" s="283"/>
      <c r="V28" s="283"/>
      <c r="W28" s="283"/>
      <c r="X28" s="283"/>
      <c r="Y28" s="283" t="s">
        <v>157</v>
      </c>
      <c r="Z28" s="283"/>
      <c r="AA28" s="283"/>
      <c r="AB28" s="283"/>
      <c r="AC28" s="283"/>
      <c r="AD28" s="283"/>
      <c r="AE28" s="284"/>
    </row>
    <row r="29" spans="1:33" ht="27" customHeight="1" x14ac:dyDescent="0.25">
      <c r="A29" s="298"/>
      <c r="B29" s="283"/>
      <c r="C29" s="283"/>
      <c r="D29" s="68" t="s">
        <v>141</v>
      </c>
      <c r="E29" s="68" t="s">
        <v>142</v>
      </c>
      <c r="F29" s="68" t="s">
        <v>143</v>
      </c>
      <c r="G29" s="68" t="s">
        <v>144</v>
      </c>
      <c r="H29" s="68" t="s">
        <v>145</v>
      </c>
      <c r="I29" s="68" t="s">
        <v>146</v>
      </c>
      <c r="J29" s="68" t="s">
        <v>128</v>
      </c>
      <c r="K29" s="68" t="s">
        <v>147</v>
      </c>
      <c r="L29" s="68" t="s">
        <v>148</v>
      </c>
      <c r="M29" s="68" t="s">
        <v>149</v>
      </c>
      <c r="N29" s="68" t="s">
        <v>150</v>
      </c>
      <c r="O29" s="68" t="s">
        <v>151</v>
      </c>
      <c r="P29" s="283"/>
      <c r="Q29" s="283"/>
      <c r="R29" s="283"/>
      <c r="S29" s="283"/>
      <c r="T29" s="283"/>
      <c r="U29" s="283"/>
      <c r="V29" s="283"/>
      <c r="W29" s="283"/>
      <c r="X29" s="283"/>
      <c r="Y29" s="283"/>
      <c r="Z29" s="283"/>
      <c r="AA29" s="283"/>
      <c r="AB29" s="283"/>
      <c r="AC29" s="283"/>
      <c r="AD29" s="283"/>
      <c r="AE29" s="284"/>
    </row>
    <row r="30" spans="1:33" ht="111.95" customHeight="1" thickBot="1" x14ac:dyDescent="0.3">
      <c r="A30" s="106"/>
      <c r="B30" s="296"/>
      <c r="C30" s="296"/>
      <c r="D30" s="16"/>
      <c r="E30" s="16"/>
      <c r="F30" s="16"/>
      <c r="G30" s="16"/>
      <c r="H30" s="16"/>
      <c r="I30" s="16"/>
      <c r="J30" s="16"/>
      <c r="K30" s="16"/>
      <c r="L30" s="16"/>
      <c r="M30" s="16"/>
      <c r="N30" s="16"/>
      <c r="O30" s="16"/>
      <c r="P30" s="69">
        <f>SUM(D30:O30)</f>
        <v>0</v>
      </c>
      <c r="Q30" s="285"/>
      <c r="R30" s="285"/>
      <c r="S30" s="285"/>
      <c r="T30" s="285"/>
      <c r="U30" s="285"/>
      <c r="V30" s="285"/>
      <c r="W30" s="285"/>
      <c r="X30" s="285"/>
      <c r="Y30" s="285"/>
      <c r="Z30" s="285"/>
      <c r="AA30" s="285"/>
      <c r="AB30" s="285"/>
      <c r="AC30" s="285"/>
      <c r="AD30" s="285"/>
      <c r="AE30" s="286"/>
      <c r="AF30" s="136"/>
      <c r="AG30" s="136"/>
    </row>
    <row r="31" spans="1:33" ht="12" customHeight="1" thickBot="1" x14ac:dyDescent="0.3">
      <c r="A31" s="70"/>
      <c r="B31" s="71"/>
      <c r="C31" s="71"/>
      <c r="D31" s="27"/>
      <c r="E31" s="27"/>
      <c r="F31" s="27"/>
      <c r="G31" s="27"/>
      <c r="H31" s="27"/>
      <c r="I31" s="27"/>
      <c r="J31" s="27"/>
      <c r="K31" s="27"/>
      <c r="L31" s="27"/>
      <c r="M31" s="27"/>
      <c r="N31" s="27"/>
      <c r="O31" s="27"/>
      <c r="P31" s="72"/>
      <c r="Q31" s="137"/>
      <c r="R31" s="137"/>
      <c r="S31" s="137"/>
      <c r="T31" s="137"/>
      <c r="U31" s="137"/>
      <c r="V31" s="137"/>
      <c r="W31" s="137"/>
      <c r="X31" s="137"/>
      <c r="Y31" s="137"/>
      <c r="Z31" s="137"/>
      <c r="AA31" s="137"/>
      <c r="AB31" s="137"/>
      <c r="AC31" s="137"/>
      <c r="AD31" s="137"/>
      <c r="AE31" s="138"/>
      <c r="AF31" s="136"/>
      <c r="AG31" s="136"/>
    </row>
    <row r="32" spans="1:33" ht="45" customHeight="1" x14ac:dyDescent="0.25">
      <c r="A32" s="330" t="s">
        <v>158</v>
      </c>
      <c r="B32" s="331"/>
      <c r="C32" s="331"/>
      <c r="D32" s="331"/>
      <c r="E32" s="331"/>
      <c r="F32" s="331"/>
      <c r="G32" s="331"/>
      <c r="H32" s="331"/>
      <c r="I32" s="331"/>
      <c r="J32" s="331"/>
      <c r="K32" s="331"/>
      <c r="L32" s="331"/>
      <c r="M32" s="331"/>
      <c r="N32" s="331"/>
      <c r="O32" s="331"/>
      <c r="P32" s="331"/>
      <c r="Q32" s="331"/>
      <c r="R32" s="331"/>
      <c r="S32" s="331"/>
      <c r="T32" s="331"/>
      <c r="U32" s="331"/>
      <c r="V32" s="331"/>
      <c r="W32" s="331"/>
      <c r="X32" s="331"/>
      <c r="Y32" s="331"/>
      <c r="Z32" s="331"/>
      <c r="AA32" s="331"/>
      <c r="AB32" s="331"/>
      <c r="AC32" s="331"/>
      <c r="AD32" s="331"/>
      <c r="AE32" s="332"/>
      <c r="AF32" s="136"/>
      <c r="AG32" s="136"/>
    </row>
    <row r="33" spans="1:41" ht="23.1" customHeight="1" x14ac:dyDescent="0.25">
      <c r="A33" s="298" t="s">
        <v>44</v>
      </c>
      <c r="B33" s="283" t="s">
        <v>46</v>
      </c>
      <c r="C33" s="283" t="s">
        <v>36</v>
      </c>
      <c r="D33" s="283" t="s">
        <v>159</v>
      </c>
      <c r="E33" s="283"/>
      <c r="F33" s="283"/>
      <c r="G33" s="283"/>
      <c r="H33" s="283"/>
      <c r="I33" s="283"/>
      <c r="J33" s="283"/>
      <c r="K33" s="283"/>
      <c r="L33" s="283"/>
      <c r="M33" s="283"/>
      <c r="N33" s="283"/>
      <c r="O33" s="283"/>
      <c r="P33" s="283"/>
      <c r="Q33" s="283" t="s">
        <v>160</v>
      </c>
      <c r="R33" s="283"/>
      <c r="S33" s="283"/>
      <c r="T33" s="283"/>
      <c r="U33" s="283"/>
      <c r="V33" s="283"/>
      <c r="W33" s="283"/>
      <c r="X33" s="283"/>
      <c r="Y33" s="283"/>
      <c r="Z33" s="283"/>
      <c r="AA33" s="283"/>
      <c r="AB33" s="283"/>
      <c r="AC33" s="283"/>
      <c r="AD33" s="283"/>
      <c r="AE33" s="284"/>
      <c r="AF33" s="136"/>
      <c r="AG33" s="139"/>
      <c r="AH33" s="73"/>
      <c r="AI33" s="73"/>
      <c r="AJ33" s="73"/>
      <c r="AK33" s="73"/>
      <c r="AL33" s="73"/>
      <c r="AM33" s="73"/>
      <c r="AN33" s="73"/>
      <c r="AO33" s="73"/>
    </row>
    <row r="34" spans="1:41" ht="27" customHeight="1" x14ac:dyDescent="0.25">
      <c r="A34" s="298"/>
      <c r="B34" s="283"/>
      <c r="C34" s="367"/>
      <c r="D34" s="68" t="s">
        <v>141</v>
      </c>
      <c r="E34" s="68" t="s">
        <v>142</v>
      </c>
      <c r="F34" s="68" t="s">
        <v>143</v>
      </c>
      <c r="G34" s="68" t="s">
        <v>144</v>
      </c>
      <c r="H34" s="68" t="s">
        <v>145</v>
      </c>
      <c r="I34" s="68" t="s">
        <v>146</v>
      </c>
      <c r="J34" s="68" t="s">
        <v>128</v>
      </c>
      <c r="K34" s="68" t="s">
        <v>147</v>
      </c>
      <c r="L34" s="68" t="s">
        <v>148</v>
      </c>
      <c r="M34" s="68" t="s">
        <v>149</v>
      </c>
      <c r="N34" s="68" t="s">
        <v>150</v>
      </c>
      <c r="O34" s="68" t="s">
        <v>151</v>
      </c>
      <c r="P34" s="68" t="s">
        <v>102</v>
      </c>
      <c r="Q34" s="364" t="s">
        <v>52</v>
      </c>
      <c r="R34" s="365"/>
      <c r="S34" s="365"/>
      <c r="T34" s="366"/>
      <c r="U34" s="283" t="s">
        <v>54</v>
      </c>
      <c r="V34" s="283"/>
      <c r="W34" s="283"/>
      <c r="X34" s="283"/>
      <c r="Y34" s="283" t="s">
        <v>56</v>
      </c>
      <c r="Z34" s="283"/>
      <c r="AA34" s="283"/>
      <c r="AB34" s="283"/>
      <c r="AC34" s="283" t="s">
        <v>58</v>
      </c>
      <c r="AD34" s="283"/>
      <c r="AE34" s="284"/>
      <c r="AF34" s="136"/>
      <c r="AG34" s="139"/>
      <c r="AH34" s="73"/>
      <c r="AI34" s="73"/>
      <c r="AJ34" s="73"/>
      <c r="AK34" s="73"/>
      <c r="AL34" s="73"/>
      <c r="AM34" s="73"/>
      <c r="AN34" s="73"/>
      <c r="AO34" s="73"/>
    </row>
    <row r="35" spans="1:41" ht="167.45" customHeight="1" x14ac:dyDescent="0.25">
      <c r="A35" s="368" t="s">
        <v>211</v>
      </c>
      <c r="B35" s="370">
        <f>SUM(B41:B44)</f>
        <v>0.1</v>
      </c>
      <c r="C35" s="75" t="s">
        <v>48</v>
      </c>
      <c r="D35" s="74"/>
      <c r="E35" s="74"/>
      <c r="F35" s="74"/>
      <c r="G35" s="74"/>
      <c r="H35" s="74"/>
      <c r="I35" s="74"/>
      <c r="J35" s="211">
        <v>200</v>
      </c>
      <c r="K35" s="211">
        <v>100</v>
      </c>
      <c r="L35" s="211">
        <v>225</v>
      </c>
      <c r="M35" s="211">
        <v>225</v>
      </c>
      <c r="N35" s="211">
        <v>225</v>
      </c>
      <c r="O35" s="211">
        <v>225</v>
      </c>
      <c r="P35" s="156">
        <f>SUM(D35:O35)</f>
        <v>1200</v>
      </c>
      <c r="Q35" s="433" t="s">
        <v>697</v>
      </c>
      <c r="R35" s="434"/>
      <c r="S35" s="434"/>
      <c r="T35" s="435"/>
      <c r="U35" s="426" t="s">
        <v>754</v>
      </c>
      <c r="V35" s="426"/>
      <c r="W35" s="426"/>
      <c r="X35" s="426"/>
      <c r="Y35" s="426" t="s">
        <v>187</v>
      </c>
      <c r="Z35" s="426"/>
      <c r="AA35" s="426"/>
      <c r="AB35" s="426"/>
      <c r="AC35" s="426" t="s">
        <v>608</v>
      </c>
      <c r="AD35" s="426"/>
      <c r="AE35" s="427"/>
      <c r="AF35" s="197"/>
      <c r="AG35" s="198"/>
      <c r="AH35" s="73"/>
      <c r="AI35" s="73"/>
      <c r="AJ35" s="73"/>
      <c r="AK35" s="73"/>
      <c r="AL35" s="73"/>
      <c r="AM35" s="73"/>
      <c r="AN35" s="73"/>
      <c r="AO35" s="73"/>
    </row>
    <row r="36" spans="1:41" ht="167.45" customHeight="1" thickBot="1" x14ac:dyDescent="0.3">
      <c r="A36" s="369"/>
      <c r="B36" s="473"/>
      <c r="C36" s="76" t="s">
        <v>50</v>
      </c>
      <c r="D36" s="140"/>
      <c r="E36" s="140"/>
      <c r="F36" s="140"/>
      <c r="G36" s="77"/>
      <c r="H36" s="77"/>
      <c r="I36" s="77"/>
      <c r="J36" s="213">
        <v>1929</v>
      </c>
      <c r="K36" s="213">
        <v>586</v>
      </c>
      <c r="L36" s="213">
        <v>1674</v>
      </c>
      <c r="M36" s="213">
        <v>1825</v>
      </c>
      <c r="N36" s="213">
        <v>2025</v>
      </c>
      <c r="O36" s="213"/>
      <c r="P36" s="213">
        <f>SUM(D36:O36)</f>
        <v>8039</v>
      </c>
      <c r="Q36" s="436"/>
      <c r="R36" s="437"/>
      <c r="S36" s="437"/>
      <c r="T36" s="438"/>
      <c r="U36" s="428"/>
      <c r="V36" s="428"/>
      <c r="W36" s="428"/>
      <c r="X36" s="428"/>
      <c r="Y36" s="428"/>
      <c r="Z36" s="428"/>
      <c r="AA36" s="428"/>
      <c r="AB36" s="428"/>
      <c r="AC36" s="428"/>
      <c r="AD36" s="428"/>
      <c r="AE36" s="429"/>
      <c r="AF36" s="197"/>
      <c r="AG36" s="198"/>
      <c r="AH36" s="73"/>
      <c r="AI36" s="73"/>
      <c r="AJ36" s="73"/>
      <c r="AK36" s="73"/>
      <c r="AL36" s="73"/>
      <c r="AM36" s="73"/>
      <c r="AN36" s="73"/>
      <c r="AO36" s="73"/>
    </row>
    <row r="37" spans="1:41" s="67" customFormat="1" ht="17.25" customHeight="1" thickBot="1" x14ac:dyDescent="0.25"/>
    <row r="38" spans="1:41" ht="45" customHeight="1" thickBot="1" x14ac:dyDescent="0.3">
      <c r="A38" s="330" t="s">
        <v>162</v>
      </c>
      <c r="B38" s="331"/>
      <c r="C38" s="331"/>
      <c r="D38" s="331"/>
      <c r="E38" s="331"/>
      <c r="F38" s="331"/>
      <c r="G38" s="331"/>
      <c r="H38" s="331"/>
      <c r="I38" s="331"/>
      <c r="J38" s="331"/>
      <c r="K38" s="331"/>
      <c r="L38" s="331"/>
      <c r="M38" s="331"/>
      <c r="N38" s="331"/>
      <c r="O38" s="331"/>
      <c r="P38" s="331"/>
      <c r="Q38" s="331"/>
      <c r="R38" s="331"/>
      <c r="S38" s="331"/>
      <c r="T38" s="331"/>
      <c r="U38" s="331"/>
      <c r="V38" s="331"/>
      <c r="W38" s="331"/>
      <c r="X38" s="331"/>
      <c r="Y38" s="331"/>
      <c r="Z38" s="331"/>
      <c r="AA38" s="331"/>
      <c r="AB38" s="331"/>
      <c r="AC38" s="331"/>
      <c r="AD38" s="331"/>
      <c r="AE38" s="332"/>
      <c r="AG38" s="73"/>
      <c r="AH38" s="73"/>
      <c r="AI38" s="73"/>
      <c r="AJ38" s="73"/>
      <c r="AK38" s="73"/>
      <c r="AL38" s="73"/>
      <c r="AM38" s="73"/>
      <c r="AN38" s="73"/>
      <c r="AO38" s="73"/>
    </row>
    <row r="39" spans="1:41" ht="26.1" customHeight="1" x14ac:dyDescent="0.25">
      <c r="A39" s="372" t="s">
        <v>60</v>
      </c>
      <c r="B39" s="373" t="s">
        <v>163</v>
      </c>
      <c r="C39" s="377" t="s">
        <v>164</v>
      </c>
      <c r="D39" s="379" t="s">
        <v>165</v>
      </c>
      <c r="E39" s="380"/>
      <c r="F39" s="380"/>
      <c r="G39" s="380"/>
      <c r="H39" s="380"/>
      <c r="I39" s="380"/>
      <c r="J39" s="380"/>
      <c r="K39" s="380"/>
      <c r="L39" s="380"/>
      <c r="M39" s="380"/>
      <c r="N39" s="380"/>
      <c r="O39" s="380"/>
      <c r="P39" s="381"/>
      <c r="Q39" s="373" t="s">
        <v>166</v>
      </c>
      <c r="R39" s="373"/>
      <c r="S39" s="373"/>
      <c r="T39" s="373"/>
      <c r="U39" s="373"/>
      <c r="V39" s="373"/>
      <c r="W39" s="373"/>
      <c r="X39" s="373"/>
      <c r="Y39" s="373"/>
      <c r="Z39" s="373"/>
      <c r="AA39" s="373"/>
      <c r="AB39" s="373"/>
      <c r="AC39" s="373"/>
      <c r="AD39" s="373"/>
      <c r="AE39" s="392"/>
      <c r="AG39" s="73"/>
      <c r="AH39" s="73"/>
      <c r="AI39" s="73"/>
      <c r="AJ39" s="73"/>
      <c r="AK39" s="73"/>
      <c r="AL39" s="73"/>
      <c r="AM39" s="73"/>
      <c r="AN39" s="73"/>
      <c r="AO39" s="73"/>
    </row>
    <row r="40" spans="1:41" ht="26.1" customHeight="1" x14ac:dyDescent="0.25">
      <c r="A40" s="298"/>
      <c r="B40" s="283"/>
      <c r="C40" s="378"/>
      <c r="D40" s="68" t="s">
        <v>167</v>
      </c>
      <c r="E40" s="68" t="s">
        <v>168</v>
      </c>
      <c r="F40" s="68" t="s">
        <v>169</v>
      </c>
      <c r="G40" s="68" t="s">
        <v>170</v>
      </c>
      <c r="H40" s="68" t="s">
        <v>171</v>
      </c>
      <c r="I40" s="68" t="s">
        <v>172</v>
      </c>
      <c r="J40" s="68" t="s">
        <v>173</v>
      </c>
      <c r="K40" s="68" t="s">
        <v>174</v>
      </c>
      <c r="L40" s="68" t="s">
        <v>175</v>
      </c>
      <c r="M40" s="68" t="s">
        <v>176</v>
      </c>
      <c r="N40" s="68" t="s">
        <v>177</v>
      </c>
      <c r="O40" s="68" t="s">
        <v>178</v>
      </c>
      <c r="P40" s="68" t="s">
        <v>179</v>
      </c>
      <c r="Q40" s="364" t="s">
        <v>180</v>
      </c>
      <c r="R40" s="365"/>
      <c r="S40" s="365"/>
      <c r="T40" s="365"/>
      <c r="U40" s="365"/>
      <c r="V40" s="365"/>
      <c r="W40" s="365"/>
      <c r="X40" s="366"/>
      <c r="Y40" s="364" t="s">
        <v>68</v>
      </c>
      <c r="Z40" s="365"/>
      <c r="AA40" s="365"/>
      <c r="AB40" s="365"/>
      <c r="AC40" s="365"/>
      <c r="AD40" s="365"/>
      <c r="AE40" s="404"/>
      <c r="AG40" s="79"/>
      <c r="AH40" s="79"/>
      <c r="AI40" s="79"/>
      <c r="AJ40" s="79"/>
      <c r="AK40" s="79"/>
      <c r="AL40" s="79"/>
      <c r="AM40" s="79"/>
      <c r="AN40" s="79"/>
      <c r="AO40" s="79"/>
    </row>
    <row r="41" spans="1:41" ht="131.44999999999999" customHeight="1" x14ac:dyDescent="0.25">
      <c r="A41" s="374" t="s">
        <v>212</v>
      </c>
      <c r="B41" s="410">
        <v>0.05</v>
      </c>
      <c r="C41" s="80" t="s">
        <v>48</v>
      </c>
      <c r="D41" s="81"/>
      <c r="E41" s="81"/>
      <c r="F41" s="81"/>
      <c r="G41" s="81"/>
      <c r="H41" s="81"/>
      <c r="I41" s="81"/>
      <c r="J41" s="157">
        <v>0.18</v>
      </c>
      <c r="K41" s="157">
        <v>0.1</v>
      </c>
      <c r="L41" s="157">
        <v>0.18</v>
      </c>
      <c r="M41" s="157">
        <v>0.18</v>
      </c>
      <c r="N41" s="157">
        <v>0.18</v>
      </c>
      <c r="O41" s="157">
        <v>0.18</v>
      </c>
      <c r="P41" s="82">
        <f>SUM(D41:O41)</f>
        <v>1</v>
      </c>
      <c r="Q41" s="483" t="s">
        <v>698</v>
      </c>
      <c r="R41" s="484"/>
      <c r="S41" s="484"/>
      <c r="T41" s="484"/>
      <c r="U41" s="484"/>
      <c r="V41" s="484"/>
      <c r="W41" s="484"/>
      <c r="X41" s="485"/>
      <c r="Y41" s="401" t="s">
        <v>755</v>
      </c>
      <c r="Z41" s="396"/>
      <c r="AA41" s="396"/>
      <c r="AB41" s="396"/>
      <c r="AC41" s="396"/>
      <c r="AD41" s="396"/>
      <c r="AE41" s="402"/>
      <c r="AG41" s="83"/>
      <c r="AH41" s="83"/>
      <c r="AI41" s="83"/>
      <c r="AJ41" s="83"/>
      <c r="AK41" s="83"/>
      <c r="AL41" s="83"/>
      <c r="AM41" s="83"/>
      <c r="AN41" s="83"/>
      <c r="AO41" s="83"/>
    </row>
    <row r="42" spans="1:41" ht="131.44999999999999" customHeight="1" thickBot="1" x14ac:dyDescent="0.3">
      <c r="A42" s="375"/>
      <c r="B42" s="410"/>
      <c r="C42" s="84" t="s">
        <v>50</v>
      </c>
      <c r="D42" s="85"/>
      <c r="E42" s="85"/>
      <c r="F42" s="85"/>
      <c r="G42" s="85"/>
      <c r="H42" s="85"/>
      <c r="I42" s="85"/>
      <c r="J42" s="85">
        <v>0.18</v>
      </c>
      <c r="K42" s="85">
        <v>0.1</v>
      </c>
      <c r="L42" s="86">
        <v>0.18</v>
      </c>
      <c r="M42" s="85">
        <v>0.18</v>
      </c>
      <c r="N42" s="85">
        <v>0.18</v>
      </c>
      <c r="O42" s="85"/>
      <c r="P42" s="82">
        <f>SUM(D42:O42)</f>
        <v>0.82000000000000006</v>
      </c>
      <c r="Q42" s="486"/>
      <c r="R42" s="487"/>
      <c r="S42" s="487"/>
      <c r="T42" s="487"/>
      <c r="U42" s="487"/>
      <c r="V42" s="487"/>
      <c r="W42" s="487"/>
      <c r="X42" s="488"/>
      <c r="Y42" s="398"/>
      <c r="Z42" s="399"/>
      <c r="AA42" s="399"/>
      <c r="AB42" s="399"/>
      <c r="AC42" s="399"/>
      <c r="AD42" s="399"/>
      <c r="AE42" s="403"/>
    </row>
    <row r="43" spans="1:41" ht="138" customHeight="1" x14ac:dyDescent="0.25">
      <c r="A43" s="374" t="s">
        <v>213</v>
      </c>
      <c r="B43" s="410">
        <v>0.05</v>
      </c>
      <c r="C43" s="80" t="s">
        <v>48</v>
      </c>
      <c r="D43" s="81"/>
      <c r="E43" s="81"/>
      <c r="F43" s="81"/>
      <c r="G43" s="81"/>
      <c r="H43" s="81"/>
      <c r="I43" s="81"/>
      <c r="J43" s="157">
        <v>0.18</v>
      </c>
      <c r="K43" s="157">
        <v>0.1</v>
      </c>
      <c r="L43" s="157">
        <v>0.18</v>
      </c>
      <c r="M43" s="157">
        <v>0.18</v>
      </c>
      <c r="N43" s="157">
        <v>0.18</v>
      </c>
      <c r="O43" s="157">
        <v>0.18</v>
      </c>
      <c r="P43" s="82">
        <f>SUM(D43:O43)</f>
        <v>1</v>
      </c>
      <c r="Q43" s="515" t="s">
        <v>699</v>
      </c>
      <c r="R43" s="516"/>
      <c r="S43" s="516"/>
      <c r="T43" s="516"/>
      <c r="U43" s="516"/>
      <c r="V43" s="516"/>
      <c r="W43" s="516"/>
      <c r="X43" s="517"/>
      <c r="Y43" s="401" t="s">
        <v>756</v>
      </c>
      <c r="Z43" s="396"/>
      <c r="AA43" s="396"/>
      <c r="AB43" s="396"/>
      <c r="AC43" s="396"/>
      <c r="AD43" s="396"/>
      <c r="AE43" s="402"/>
    </row>
    <row r="44" spans="1:41" ht="138" customHeight="1" thickBot="1" x14ac:dyDescent="0.3">
      <c r="A44" s="393"/>
      <c r="B44" s="411"/>
      <c r="C44" s="76" t="s">
        <v>50</v>
      </c>
      <c r="D44" s="86"/>
      <c r="E44" s="86"/>
      <c r="F44" s="86"/>
      <c r="G44" s="86"/>
      <c r="H44" s="86"/>
      <c r="I44" s="86"/>
      <c r="J44" s="86">
        <v>0.18</v>
      </c>
      <c r="K44" s="86">
        <v>0.1</v>
      </c>
      <c r="L44" s="86">
        <v>0.18</v>
      </c>
      <c r="M44" s="86">
        <v>0.18</v>
      </c>
      <c r="N44" s="86">
        <v>0.18</v>
      </c>
      <c r="O44" s="86"/>
      <c r="P44" s="87">
        <f>SUM(D44:O44)</f>
        <v>0.82000000000000006</v>
      </c>
      <c r="Q44" s="518"/>
      <c r="R44" s="519"/>
      <c r="S44" s="519"/>
      <c r="T44" s="519"/>
      <c r="U44" s="519"/>
      <c r="V44" s="519"/>
      <c r="W44" s="519"/>
      <c r="X44" s="520"/>
      <c r="Y44" s="412"/>
      <c r="Z44" s="413"/>
      <c r="AA44" s="413"/>
      <c r="AB44" s="413"/>
      <c r="AC44" s="413"/>
      <c r="AD44" s="413"/>
      <c r="AE44" s="415"/>
    </row>
    <row r="45" spans="1:41" x14ac:dyDescent="0.25">
      <c r="A45" s="15" t="s">
        <v>185</v>
      </c>
      <c r="Q45" s="42"/>
      <c r="R45" s="42"/>
      <c r="S45" s="42"/>
      <c r="T45" s="42"/>
      <c r="U45" s="42"/>
      <c r="V45" s="42"/>
      <c r="W45" s="42"/>
      <c r="X45" s="42"/>
      <c r="Y45" s="42"/>
      <c r="Z45" s="42"/>
      <c r="AA45" s="42"/>
      <c r="AB45" s="42"/>
      <c r="AC45" s="42"/>
      <c r="AD45" s="42"/>
      <c r="AE45" s="42"/>
    </row>
    <row r="46" spans="1:41" x14ac:dyDescent="0.25">
      <c r="Q46" s="42"/>
      <c r="R46" s="42"/>
      <c r="S46" s="42"/>
      <c r="T46" s="42"/>
      <c r="U46" s="42"/>
      <c r="V46" s="42"/>
      <c r="W46" s="42"/>
      <c r="X46" s="42"/>
      <c r="Y46" s="42"/>
      <c r="Z46" s="42"/>
      <c r="AA46" s="42"/>
      <c r="AB46" s="42"/>
      <c r="AC46" s="42"/>
      <c r="AD46" s="42"/>
      <c r="AE46" s="42"/>
    </row>
    <row r="47" spans="1:41" x14ac:dyDescent="0.25">
      <c r="Q47" s="42"/>
      <c r="R47" s="42"/>
      <c r="S47" s="42"/>
      <c r="T47" s="42"/>
      <c r="U47" s="42"/>
      <c r="V47" s="42"/>
      <c r="W47" s="42"/>
      <c r="X47" s="42"/>
      <c r="Y47" s="42"/>
      <c r="Z47" s="42"/>
      <c r="AA47" s="42"/>
      <c r="AB47" s="42"/>
      <c r="AC47" s="42"/>
      <c r="AD47" s="42"/>
      <c r="AE47" s="42"/>
    </row>
    <row r="48" spans="1:41" x14ac:dyDescent="0.25">
      <c r="Q48" s="42"/>
      <c r="R48" s="42"/>
      <c r="S48" s="42"/>
      <c r="T48" s="42"/>
      <c r="U48" s="42"/>
      <c r="V48" s="42"/>
      <c r="W48" s="42"/>
      <c r="X48" s="42"/>
      <c r="Y48" s="42"/>
      <c r="Z48" s="42"/>
      <c r="AA48" s="42"/>
      <c r="AB48" s="42"/>
      <c r="AC48" s="42"/>
      <c r="AD48" s="42"/>
      <c r="AE48" s="42"/>
    </row>
    <row r="49" spans="17:31" x14ac:dyDescent="0.25">
      <c r="Q49" s="42"/>
      <c r="R49" s="42"/>
      <c r="S49" s="42"/>
      <c r="T49" s="42"/>
      <c r="U49" s="42"/>
      <c r="V49" s="42"/>
      <c r="W49" s="42"/>
      <c r="X49" s="42"/>
      <c r="Y49" s="42"/>
      <c r="Z49" s="42"/>
      <c r="AA49" s="42"/>
      <c r="AB49" s="42"/>
      <c r="AC49" s="42"/>
      <c r="AD49" s="42"/>
      <c r="AE49" s="42"/>
    </row>
    <row r="50" spans="17:31" x14ac:dyDescent="0.25">
      <c r="Q50" s="42"/>
      <c r="R50" s="42"/>
      <c r="S50" s="42"/>
      <c r="T50" s="42"/>
      <c r="U50" s="42"/>
      <c r="V50" s="42"/>
      <c r="W50" s="42"/>
      <c r="X50" s="42"/>
      <c r="Y50" s="42"/>
      <c r="Z50" s="42"/>
      <c r="AA50" s="42"/>
      <c r="AB50" s="42"/>
      <c r="AC50" s="42"/>
      <c r="AD50" s="42"/>
      <c r="AE50" s="42"/>
    </row>
    <row r="51" spans="17:31" x14ac:dyDescent="0.25">
      <c r="Q51" s="42"/>
      <c r="R51" s="42"/>
      <c r="S51" s="42"/>
      <c r="T51" s="42"/>
      <c r="U51" s="42"/>
      <c r="V51" s="42"/>
      <c r="W51" s="42"/>
      <c r="X51" s="42"/>
      <c r="Y51" s="42"/>
      <c r="Z51" s="42"/>
      <c r="AA51" s="42"/>
      <c r="AB51" s="42"/>
      <c r="AC51" s="42"/>
      <c r="AD51" s="42"/>
      <c r="AE51" s="42"/>
    </row>
    <row r="52" spans="17:31" x14ac:dyDescent="0.25">
      <c r="Q52" s="42"/>
      <c r="R52" s="42"/>
      <c r="S52" s="42"/>
      <c r="T52" s="42"/>
      <c r="U52" s="42"/>
      <c r="V52" s="42"/>
      <c r="W52" s="42"/>
      <c r="X52" s="42"/>
      <c r="Y52" s="42"/>
      <c r="Z52" s="42"/>
      <c r="AA52" s="42"/>
      <c r="AB52" s="42"/>
      <c r="AC52" s="42"/>
      <c r="AD52" s="42"/>
      <c r="AE52" s="42"/>
    </row>
    <row r="53" spans="17:31" x14ac:dyDescent="0.25">
      <c r="Q53" s="42"/>
      <c r="R53" s="42"/>
      <c r="S53" s="42"/>
      <c r="T53" s="42"/>
      <c r="U53" s="42"/>
      <c r="V53" s="42"/>
      <c r="W53" s="42"/>
      <c r="X53" s="42"/>
      <c r="Y53" s="42"/>
      <c r="Z53" s="42"/>
      <c r="AA53" s="42"/>
      <c r="AB53" s="42"/>
      <c r="AC53" s="42"/>
      <c r="AD53" s="42"/>
      <c r="AE53" s="42"/>
    </row>
    <row r="54" spans="17:31" x14ac:dyDescent="0.25">
      <c r="Q54" s="42"/>
      <c r="R54" s="42"/>
      <c r="S54" s="42"/>
      <c r="T54" s="42"/>
      <c r="U54" s="42"/>
      <c r="V54" s="42"/>
      <c r="W54" s="42"/>
      <c r="X54" s="42"/>
      <c r="Y54" s="42"/>
      <c r="Z54" s="42"/>
      <c r="AA54" s="42"/>
      <c r="AB54" s="42"/>
      <c r="AC54" s="42"/>
      <c r="AD54" s="42"/>
      <c r="AE54" s="42"/>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047D8DE8-34EE-404B-BA16-9C2E2C36AAD8}">
      <formula1>$B$21:$M$21</formula1>
    </dataValidation>
    <dataValidation type="textLength" operator="lessThanOrEqual" allowBlank="1" showInputMessage="1" showErrorMessage="1" errorTitle="Máximo 2.000 caracteres" error="Máximo 2.000 caracteres" promptTitle="2.000 caracteres" sqref="Q30:Q31" xr:uid="{19E7C2B3-59B9-424E-855C-24A905F127E2}">
      <formula1>2000</formula1>
    </dataValidation>
    <dataValidation type="textLength" operator="lessThanOrEqual" allowBlank="1" showInputMessage="1" showErrorMessage="1" errorTitle="Máximo 2.000 caracteres" error="Máximo 2.000 caracteres" sqref="AC35 Q35 Y35 Q41 Q43" xr:uid="{C740E55E-707F-4D5D-87FB-4EC34CC72FF0}">
      <formula1>2000</formula1>
    </dataValidation>
  </dataValidations>
  <hyperlinks>
    <hyperlink ref="Y41" r:id="rId1" xr:uid="{6BF48CB6-E01E-428B-88D1-794A55A9AC2F}"/>
    <hyperlink ref="Y43" r:id="rId2" xr:uid="{C2595816-282D-45FF-BDCF-9972A748865F}"/>
  </hyperlinks>
  <pageMargins left="0.25" right="0.25" top="0.75" bottom="0.75" header="0.3" footer="0.3"/>
  <pageSetup scale="21" orientation="landscape" r:id="rId3"/>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5A227832-FBD1-4A1F-86E2-E89ECD344DED}">
          <x14:formula1>
            <xm:f>listas!$C$2:$C$20</xm:f>
          </x14:formula1>
          <xm:sqref>AA15:AE15</xm:sqref>
        </x14:dataValidation>
        <x14:dataValidation type="list" allowBlank="1" showInputMessage="1" showErrorMessage="1" xr:uid="{F8E5FC21-8BFE-406C-B893-A11297AD9BF3}">
          <x14:formula1>
            <xm:f>listas!$B$2:$B$8</xm:f>
          </x14:formula1>
          <xm:sqref>R15:X15</xm:sqref>
        </x14:dataValidation>
        <x14:dataValidation type="list" allowBlank="1" showInputMessage="1" showErrorMessage="1" xr:uid="{096AE140-74DB-4004-ABAC-7D308FAA1630}">
          <x14:formula1>
            <xm:f>listas!$A$2:$A$6</xm:f>
          </x14:formula1>
          <xm:sqref>C15:K15</xm:sqref>
        </x14:dataValidation>
        <x14:dataValidation type="list" allowBlank="1" showInputMessage="1" showErrorMessage="1" xr:uid="{078B8540-B71A-4DE2-82FE-87CED809B998}">
          <x14:formula1>
            <xm:f>listas!$D$2:$D$15</xm:f>
          </x14:formula1>
          <xm:sqref>C11:AE13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947972-B5F8-497B-B419-D062FE69360E}"/>
</file>

<file path=customXml/itemProps2.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10</vt:i4>
      </vt:variant>
    </vt:vector>
  </HeadingPairs>
  <TitlesOfParts>
    <vt:vector size="26" baseType="lpstr">
      <vt:lpstr>Instructivo</vt:lpstr>
      <vt:lpstr>META 1 OPERACIÓN CR</vt:lpstr>
      <vt:lpstr>META 2 ATENCIÓN CR</vt:lpstr>
      <vt:lpstr>META 3 ATENCIÓN LPD</vt:lpstr>
      <vt:lpstr>META 4 AGENCIAMUJ</vt:lpstr>
      <vt:lpstr>META 5 SAAT</vt:lpstr>
      <vt:lpstr>META 6 ATENCIÓN PSICOSOCIAL</vt:lpstr>
      <vt:lpstr>META 7 ATENCIÓN PSICOJURÍDICA</vt:lpstr>
      <vt:lpstr>META 8 HOSPITALES</vt:lpstr>
      <vt:lpstr>META 9 SISTEMA SOFIA</vt:lpstr>
      <vt:lpstr>META 10 CLSM - PLSM</vt:lpstr>
      <vt:lpstr>Hoja1</vt:lpstr>
      <vt:lpstr>Indicadores PA</vt:lpstr>
      <vt:lpstr>Territorialización PA</vt:lpstr>
      <vt:lpstr>Control de Cambios</vt:lpstr>
      <vt:lpstr>listas</vt:lpstr>
      <vt:lpstr>'META 1 OPERACIÓN CR'!Área_de_impresión</vt:lpstr>
      <vt:lpstr>'META 10 CLSM - PLSM'!Área_de_impresión</vt:lpstr>
      <vt:lpstr>'META 2 ATENCIÓN CR'!Área_de_impresión</vt:lpstr>
      <vt:lpstr>'META 3 ATENCIÓN LPD'!Área_de_impresión</vt:lpstr>
      <vt:lpstr>'META 4 AGENCIAMUJ'!Área_de_impresión</vt:lpstr>
      <vt:lpstr>'META 5 SAAT'!Área_de_impresión</vt:lpstr>
      <vt:lpstr>'META 6 ATENCIÓN PSICOSOCIAL'!Área_de_impresión</vt:lpstr>
      <vt:lpstr>'META 7 ATENCIÓN PSICOJURÍDICA'!Área_de_impresión</vt:lpstr>
      <vt:lpstr>'META 8 HOSPITALES'!Área_de_impresión</vt:lpstr>
      <vt:lpstr>'META 9 SISTEMA SOFIA'!Área_de_impresión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Liliana Andrea Hernandez</cp:lastModifiedBy>
  <cp:revision/>
  <dcterms:created xsi:type="dcterms:W3CDTF">2011-04-26T22:16:52Z</dcterms:created>
  <dcterms:modified xsi:type="dcterms:W3CDTF">2024-12-11T21:27:30Z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ies>
</file>