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
    </mc:Choice>
  </mc:AlternateContent>
  <xr:revisionPtr revIDLastSave="0" documentId="13_ncr:1_{9E4A47B7-68C0-45F4-949F-702DA08CFB3E}" xr6:coauthVersionLast="47" xr6:coauthVersionMax="47" xr10:uidLastSave="{00000000-0000-0000-0000-000000000000}"/>
  <bookViews>
    <workbookView xWindow="-120" yWindow="-120" windowWidth="29040" windowHeight="15720" firstSheet="1" activeTab="1" xr2:uid="{00000000-000D-0000-FFFF-FFFF00000000}"/>
  </bookViews>
  <sheets>
    <sheet name="Instructivo" sheetId="44" r:id="rId1"/>
    <sheet name="META 1" sheetId="40" r:id="rId2"/>
    <sheet name="META 2" sheetId="46" r:id="rId3"/>
    <sheet name="META 3" sheetId="47" r:id="rId4"/>
    <sheet name="META 4" sheetId="48" r:id="rId5"/>
    <sheet name="Indicadores PA" sheetId="36" r:id="rId6"/>
    <sheet name="Hoja1" sheetId="42" state="hidden" r:id="rId7"/>
    <sheet name="SIGLAS" sheetId="49" r:id="rId8"/>
    <sheet name="Territorialización PA" sheetId="37" r:id="rId9"/>
    <sheet name="Control de Cambios" sheetId="41" r:id="rId10"/>
    <sheet name="listas" sheetId="43" state="hidden" r:id="rId11"/>
  </sheets>
  <definedNames>
    <definedName name="_xlnm._FilterDatabase" localSheetId="5" hidden="1">'Indicadores PA'!$A$12:$AV$12</definedName>
    <definedName name="_xlnm.Print_Area" localSheetId="1">'META 1'!$A$1:$AD$48</definedName>
    <definedName name="_xlnm.Print_Area" localSheetId="2">'META 2'!$A$1:$AD$50</definedName>
    <definedName name="_xlnm.Print_Area" localSheetId="3">'META 3'!$A$1:$AD$52</definedName>
    <definedName name="_xlnm.Print_Area" localSheetId="4">'META 4'!$A$1:$AD$48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8" i="46" l="1"/>
  <c r="P46" i="46"/>
  <c r="B6" i="36"/>
  <c r="I7" i="48"/>
  <c r="I7" i="47"/>
  <c r="I7" i="46"/>
  <c r="P42" i="40"/>
  <c r="AC23" i="40"/>
  <c r="P42" i="47"/>
  <c r="P43" i="47"/>
  <c r="P44" i="47"/>
  <c r="P45" i="47"/>
  <c r="P46" i="47"/>
  <c r="P47" i="47"/>
  <c r="P48" i="47"/>
  <c r="P49" i="47"/>
  <c r="P50" i="47"/>
  <c r="P51" i="47"/>
  <c r="P42" i="46"/>
  <c r="P43" i="46"/>
  <c r="P44" i="46"/>
  <c r="P45" i="46"/>
  <c r="P47" i="46"/>
  <c r="P49" i="46"/>
  <c r="P43" i="40"/>
  <c r="P44" i="40"/>
  <c r="P45" i="40"/>
  <c r="P46" i="40"/>
  <c r="P47" i="40"/>
  <c r="P42" i="48"/>
  <c r="P43" i="48"/>
  <c r="P44" i="48"/>
  <c r="P45" i="48"/>
  <c r="P46" i="48"/>
  <c r="P47" i="48"/>
  <c r="P36" i="48"/>
  <c r="P35" i="48"/>
  <c r="AC22" i="48"/>
  <c r="AC23" i="48"/>
  <c r="AD23" i="48" s="1"/>
  <c r="AC24" i="48"/>
  <c r="AC25" i="48"/>
  <c r="P35" i="47"/>
  <c r="P36" i="46"/>
  <c r="P35" i="46"/>
  <c r="P36" i="40"/>
  <c r="P35" i="40"/>
  <c r="B24" i="40"/>
  <c r="C24" i="40"/>
  <c r="D24" i="40"/>
  <c r="E24" i="40"/>
  <c r="F24" i="40"/>
  <c r="G24" i="40"/>
  <c r="H24" i="40"/>
  <c r="I24" i="40"/>
  <c r="J24" i="40"/>
  <c r="K24" i="40"/>
  <c r="L24" i="40"/>
  <c r="M24" i="40"/>
  <c r="P48" i="48"/>
  <c r="P41" i="48"/>
  <c r="P30" i="48"/>
  <c r="N25" i="48"/>
  <c r="O25" i="48" s="1"/>
  <c r="M24" i="48"/>
  <c r="L24" i="48"/>
  <c r="K24" i="48"/>
  <c r="J24" i="48"/>
  <c r="I24" i="48"/>
  <c r="H24" i="48"/>
  <c r="G24" i="48"/>
  <c r="F24" i="48"/>
  <c r="E24" i="48"/>
  <c r="D24" i="48"/>
  <c r="C24" i="48"/>
  <c r="B24" i="48"/>
  <c r="N23" i="48"/>
  <c r="O23" i="48" s="1"/>
  <c r="N22" i="48"/>
  <c r="P52" i="47"/>
  <c r="P41" i="47"/>
  <c r="P30" i="47"/>
  <c r="AC25" i="47"/>
  <c r="N25" i="47"/>
  <c r="O25" i="47" s="1"/>
  <c r="AC24" i="47"/>
  <c r="M24" i="47"/>
  <c r="L24" i="47"/>
  <c r="K24" i="47"/>
  <c r="J24" i="47"/>
  <c r="I24" i="47"/>
  <c r="H24" i="47"/>
  <c r="G24" i="47"/>
  <c r="F24" i="47"/>
  <c r="E24" i="47"/>
  <c r="D24" i="47"/>
  <c r="C24" i="47"/>
  <c r="B24" i="47"/>
  <c r="AC23" i="47"/>
  <c r="AD23" i="47" s="1"/>
  <c r="N23" i="47"/>
  <c r="O23" i="47" s="1"/>
  <c r="AC22" i="47"/>
  <c r="N22" i="47"/>
  <c r="P50" i="46"/>
  <c r="P41" i="46"/>
  <c r="P30" i="46"/>
  <c r="AC25" i="46"/>
  <c r="N25" i="46"/>
  <c r="O25" i="46" s="1"/>
  <c r="AC24" i="46"/>
  <c r="M24" i="46"/>
  <c r="L24" i="46"/>
  <c r="K24" i="46"/>
  <c r="J24" i="46"/>
  <c r="I24" i="46"/>
  <c r="H24" i="46"/>
  <c r="G24" i="46"/>
  <c r="F24" i="46"/>
  <c r="E24" i="46"/>
  <c r="D24" i="46"/>
  <c r="C24" i="46"/>
  <c r="B24" i="46"/>
  <c r="N24" i="46" s="1"/>
  <c r="AC23" i="46"/>
  <c r="AD23" i="46" s="1"/>
  <c r="N23" i="46"/>
  <c r="O23" i="46" s="1"/>
  <c r="AC22" i="46"/>
  <c r="N22" i="46"/>
  <c r="AD25" i="46" l="1"/>
  <c r="AE25" i="46"/>
  <c r="AD25" i="47"/>
  <c r="AE25" i="47"/>
  <c r="AD25" i="48"/>
  <c r="AE25" i="48"/>
  <c r="AE23" i="46"/>
  <c r="N24" i="48"/>
  <c r="AE23" i="47"/>
  <c r="N24" i="47"/>
  <c r="AE23" i="48"/>
  <c r="N22" i="40" l="1"/>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AX58" i="37"/>
  <c r="S37" i="37"/>
  <c r="S58" i="37"/>
  <c r="R37" i="37"/>
  <c r="R58"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N23" i="40"/>
  <c r="O23" i="40"/>
  <c r="T32" i="37"/>
  <c r="U32" i="37"/>
  <c r="V32" i="37"/>
  <c r="W32" i="37"/>
  <c r="X32" i="37"/>
  <c r="AZ32" i="37"/>
  <c r="BA32" i="37"/>
  <c r="BB32" i="37"/>
  <c r="BC32" i="37"/>
  <c r="BD32" i="37"/>
  <c r="BE32" i="37"/>
  <c r="AC25" i="40"/>
  <c r="AC24" i="40"/>
  <c r="AD23" i="40"/>
  <c r="AC22" i="40"/>
  <c r="N25" i="40"/>
  <c r="O25" i="40"/>
  <c r="N24" i="40"/>
  <c r="P48" i="40"/>
  <c r="P41"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Y32" i="37"/>
  <c r="S32" i="37"/>
  <c r="R32" i="37"/>
  <c r="AX32" i="37"/>
  <c r="AD25" i="40" l="1"/>
  <c r="AE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D21" authorId="0" shapeId="0" xr:uid="{00000000-0006-0000-0000-000004000000}">
      <text>
        <r>
          <rPr>
            <sz val="9"/>
            <color indexed="81"/>
            <rFont val="Tahoma"/>
            <family val="2"/>
          </rPr>
          <t>Ajustar las sumatorias en las formulas de compromisos y giros según el periodo según corresponda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P24" authorId="2" shapeId="0" xr:uid="{E2BFE05D-C5EE-45CB-90D7-F9CDCE86CA3A}">
      <text>
        <r>
          <rPr>
            <b/>
            <sz val="9"/>
            <color indexed="81"/>
            <rFont val="Tahoma"/>
            <family val="2"/>
          </rPr>
          <t>Rocío López:</t>
        </r>
        <r>
          <rPr>
            <sz val="9"/>
            <color indexed="81"/>
            <rFont val="Tahoma"/>
            <family val="2"/>
          </rPr>
          <t xml:space="preserve">
Se debe incluir en esta fila la programación de los giros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5095B76-491C-4623-AB71-FE4EFA5508E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09779162-D892-4AA3-BE08-DD5F0878540F}">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F057FDC1-0DAE-4F7A-9E24-6127C93BBE1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4DD19693-0D99-48B6-86BC-F83114C1DB7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D2FD0DC1-8D7E-4F3B-ACB5-9D164BCA51E7}">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ED3D372A-DEE3-4FAF-975B-DB6C24DF86BE}">
      <text>
        <r>
          <rPr>
            <sz val="9"/>
            <color indexed="81"/>
            <rFont val="Tahoma"/>
            <family val="2"/>
          </rPr>
          <t>En este campo se diligencia el nombre de la actividad del proyecto de inversión</t>
        </r>
      </text>
    </comment>
    <comment ref="A21" authorId="0" shapeId="0" xr:uid="{DE97E65D-2128-4255-957A-33A6547D62E1}">
      <text>
        <r>
          <rPr>
            <sz val="9"/>
            <color indexed="81"/>
            <rFont val="Tahoma"/>
            <family val="2"/>
          </rPr>
          <t>Valor de la reserva constituida al inicio de la vigencia</t>
        </r>
      </text>
    </comment>
    <comment ref="AD21" authorId="0" shapeId="0" xr:uid="{D0A5260E-1036-4145-AE05-DAFEF6BCD067}">
      <text>
        <r>
          <rPr>
            <sz val="9"/>
            <color indexed="81"/>
            <rFont val="Tahoma"/>
            <family val="2"/>
          </rPr>
          <t>Ajustar las sumatorias en las formulas de compromisos y giros según el periodo según corresponda</t>
        </r>
      </text>
    </comment>
    <comment ref="A22" authorId="0" shapeId="0" xr:uid="{609F9A3F-CB34-499E-9D12-3DA7CC342FB0}">
      <text>
        <r>
          <rPr>
            <sz val="9"/>
            <color indexed="81"/>
            <rFont val="Tahoma"/>
            <family val="2"/>
          </rPr>
          <t>Programación de acuerdo de desempleño en la ejecución de giros para cada mes de la vigencia.</t>
        </r>
      </text>
    </comment>
    <comment ref="A23" authorId="0" shapeId="0" xr:uid="{6DE5760A-AF6F-4F3B-A147-BD5BD8654F6D}">
      <text>
        <r>
          <rPr>
            <sz val="9"/>
            <color indexed="81"/>
            <rFont val="Tahoma"/>
            <family val="2"/>
          </rPr>
          <t>Liberaciones de reservas realizadas en cada mes de la vigencia.</t>
        </r>
      </text>
    </comment>
    <comment ref="A24" authorId="0" shapeId="0" xr:uid="{1F87209C-3C97-4288-A5E1-1FBE79FA7F90}">
      <text>
        <r>
          <rPr>
            <sz val="9"/>
            <color indexed="81"/>
            <rFont val="Tahoma"/>
            <family val="2"/>
          </rPr>
          <t>Reserva definitiva despues de liberaciones.</t>
        </r>
      </text>
    </comment>
    <comment ref="A25" authorId="0" shapeId="0" xr:uid="{E81F9122-C582-44FC-B06E-67C3B5E6ECDB}">
      <text>
        <r>
          <rPr>
            <sz val="9"/>
            <color indexed="81"/>
            <rFont val="Tahoma"/>
            <family val="2"/>
          </rPr>
          <t>Ejecución de los giros de la reserva para mes</t>
        </r>
      </text>
    </comment>
    <comment ref="A28" authorId="2" shapeId="0" xr:uid="{2C7ECECC-CA89-4A2D-9F3F-5FE5EE3FAE53}">
      <text>
        <r>
          <rPr>
            <sz val="9"/>
            <color indexed="81"/>
            <rFont val="Tahoma"/>
            <family val="2"/>
          </rPr>
          <t>En este campo se diligencia el nombre de la actividad del proyecto que se reportó con rezago en su cumplimiento físico en la vigencia anterior</t>
        </r>
      </text>
    </comment>
    <comment ref="B28" authorId="2" shapeId="0" xr:uid="{F97FDA45-5C69-4A27-BE5A-AEFFB98B8EE0}">
      <text>
        <r>
          <rPr>
            <sz val="9"/>
            <color indexed="81"/>
            <rFont val="Tahoma"/>
            <family val="2"/>
          </rPr>
          <t>Se diligencia el rezago reportado al corte de diciembre de la vigencia anterior</t>
        </r>
      </text>
    </comment>
    <comment ref="A33" authorId="2" shapeId="0" xr:uid="{57E5C4BF-2A24-4F7B-AB59-2E86FF08A4A6}">
      <text>
        <r>
          <rPr>
            <sz val="9"/>
            <color indexed="81"/>
            <rFont val="Tahoma"/>
            <family val="2"/>
          </rPr>
          <t>En este campo se diligencia el nombre de la actividad del proyecto de inversión</t>
        </r>
      </text>
    </comment>
    <comment ref="B33" authorId="2" shapeId="0" xr:uid="{9703CF8B-8E05-4F74-A702-0938E41444C4}">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685A049-E88F-48A4-B3B2-5679D1C6F90E}">
      <text>
        <r>
          <rPr>
            <sz val="9"/>
            <color indexed="81"/>
            <rFont val="Tahoma"/>
            <family val="2"/>
          </rPr>
          <t>Se diligencia la programación mensual de la actividad proyecto de inversión</t>
        </r>
      </text>
    </comment>
    <comment ref="A39" authorId="2" shapeId="0" xr:uid="{56414D67-AEB4-4206-BD54-59161E43709A}">
      <text>
        <r>
          <rPr>
            <sz val="9"/>
            <color indexed="81"/>
            <rFont val="Tahoma"/>
            <family val="2"/>
          </rPr>
          <t>En este campo se diligencia el nombre de la tarea definida para la gestión de cumplimiento de la actividad del proyecto de inversión</t>
        </r>
      </text>
    </comment>
    <comment ref="B39" authorId="2" shapeId="0" xr:uid="{E4834B51-FEBC-4B25-94DB-C95786944D5C}">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3E8DD7D-F16C-4C51-9488-F035A738452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049790D-3A3E-4264-86CD-6F9F90D90E4E}">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2D8B54C7-F97B-4AF2-AD45-DE82A9561845}">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6D2FE312-2051-4CE9-8318-B53A3D77A0FF}">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4985521E-8EF7-4084-9F50-BC5DF11C912A}">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8585B44-D189-4C5A-B94F-1F13EB7FB692}">
      <text>
        <r>
          <rPr>
            <sz val="9"/>
            <color indexed="81"/>
            <rFont val="Tahoma"/>
            <family val="2"/>
          </rPr>
          <t>En este campo se diligencia el nombre de la actividad del proyecto de inversión</t>
        </r>
      </text>
    </comment>
    <comment ref="A21" authorId="0" shapeId="0" xr:uid="{4D61C2C8-7051-4CC5-8042-1E88BAA7C3FD}">
      <text>
        <r>
          <rPr>
            <sz val="9"/>
            <color indexed="81"/>
            <rFont val="Tahoma"/>
            <family val="2"/>
          </rPr>
          <t>Valor de la reserva constituida al inicio de la vigencia</t>
        </r>
      </text>
    </comment>
    <comment ref="AD21" authorId="0" shapeId="0" xr:uid="{7189C490-D168-4E23-A4F8-C5F7D623C13C}">
      <text>
        <r>
          <rPr>
            <sz val="9"/>
            <color indexed="81"/>
            <rFont val="Tahoma"/>
            <family val="2"/>
          </rPr>
          <t>Ajustar las sumatorias en las formulas de compromisos y giros según el periodo según corresponda</t>
        </r>
      </text>
    </comment>
    <comment ref="A22" authorId="0" shapeId="0" xr:uid="{94BEF6B1-F2FB-40BA-BE8C-FD8B8A9E60B2}">
      <text>
        <r>
          <rPr>
            <sz val="9"/>
            <color indexed="81"/>
            <rFont val="Tahoma"/>
            <family val="2"/>
          </rPr>
          <t>Programación de acuerdo de desempleño en la ejecución de giros para cada mes de la vigencia.</t>
        </r>
      </text>
    </comment>
    <comment ref="A23" authorId="0" shapeId="0" xr:uid="{820B8480-8864-4A0F-ABE5-532B86DF9F46}">
      <text>
        <r>
          <rPr>
            <sz val="9"/>
            <color indexed="81"/>
            <rFont val="Tahoma"/>
            <family val="2"/>
          </rPr>
          <t>Liberaciones de reservas realizadas en cada mes de la vigencia.</t>
        </r>
      </text>
    </comment>
    <comment ref="A24" authorId="0" shapeId="0" xr:uid="{70224FF6-985C-4359-903D-832785C75B55}">
      <text>
        <r>
          <rPr>
            <sz val="9"/>
            <color indexed="81"/>
            <rFont val="Tahoma"/>
            <family val="2"/>
          </rPr>
          <t>Reserva definitiva despues de liberaciones.</t>
        </r>
      </text>
    </comment>
    <comment ref="A25" authorId="0" shapeId="0" xr:uid="{64E76508-6242-4F16-939C-740117B878E0}">
      <text>
        <r>
          <rPr>
            <sz val="9"/>
            <color indexed="81"/>
            <rFont val="Tahoma"/>
            <family val="2"/>
          </rPr>
          <t>Ejecución de los giros de la reserva para mes</t>
        </r>
      </text>
    </comment>
    <comment ref="A28" authorId="2" shapeId="0" xr:uid="{1A92E655-EC16-45D4-AED1-CDE99B1ED7B5}">
      <text>
        <r>
          <rPr>
            <sz val="9"/>
            <color indexed="81"/>
            <rFont val="Tahoma"/>
            <family val="2"/>
          </rPr>
          <t>En este campo se diligencia el nombre de la actividad del proyecto que se reportó con rezago en su cumplimiento físico en la vigencia anterior</t>
        </r>
      </text>
    </comment>
    <comment ref="B28" authorId="2" shapeId="0" xr:uid="{2DABB6D1-063F-4671-B044-46A35599CD2E}">
      <text>
        <r>
          <rPr>
            <sz val="9"/>
            <color indexed="81"/>
            <rFont val="Tahoma"/>
            <family val="2"/>
          </rPr>
          <t>Se diligencia el rezago reportado al corte de diciembre de la vigencia anterior</t>
        </r>
      </text>
    </comment>
    <comment ref="A33" authorId="2" shapeId="0" xr:uid="{3D2F511F-4F97-40AF-B306-189EBB9A820A}">
      <text>
        <r>
          <rPr>
            <sz val="9"/>
            <color indexed="81"/>
            <rFont val="Tahoma"/>
            <family val="2"/>
          </rPr>
          <t>En este campo se diligencia el nombre de la actividad del proyecto de inversión</t>
        </r>
      </text>
    </comment>
    <comment ref="B33" authorId="2" shapeId="0" xr:uid="{8AF99527-A7B6-4E70-9EEC-2AE0A12792C0}">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2336539F-5DC8-4F5D-8C8D-C20558576FAA}">
      <text>
        <r>
          <rPr>
            <sz val="9"/>
            <color indexed="81"/>
            <rFont val="Tahoma"/>
            <family val="2"/>
          </rPr>
          <t>Se diligencia la programación mensual de la actividad proyecto de inversión</t>
        </r>
      </text>
    </comment>
    <comment ref="A39" authorId="2" shapeId="0" xr:uid="{ECB0BD7B-8329-4D5C-ABCD-FECD74B6EF4E}">
      <text>
        <r>
          <rPr>
            <sz val="9"/>
            <color indexed="81"/>
            <rFont val="Tahoma"/>
            <family val="2"/>
          </rPr>
          <t>En este campo se diligencia el nombre de la tarea definida para la gestión de cumplimiento de la actividad del proyecto de inversión</t>
        </r>
      </text>
    </comment>
    <comment ref="B39" authorId="2" shapeId="0" xr:uid="{5B425EA4-CA41-4D6C-9788-96A84C5ADF0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DF99B1E3-72FE-4BCA-AD17-F358CD7335A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40099CC2-60E8-48DF-80DA-7D3281BF5806}">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819C8EA2-CB01-4A4D-8AFA-B0F401275E6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92B6868-B949-4C16-BC2E-D5BCEF1BFCE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EC8779D2-A7CF-499C-A83B-AF7354082B6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F49B03D2-ED2F-4261-9735-2DED5B1BBAA3}">
      <text>
        <r>
          <rPr>
            <sz val="9"/>
            <color indexed="81"/>
            <rFont val="Tahoma"/>
            <family val="2"/>
          </rPr>
          <t>En este campo se diligencia el nombre de la actividad del proyecto de inversión</t>
        </r>
      </text>
    </comment>
    <comment ref="A21" authorId="0" shapeId="0" xr:uid="{5A684F99-838B-45E8-A63A-1FEBA9605F25}">
      <text>
        <r>
          <rPr>
            <sz val="9"/>
            <color indexed="81"/>
            <rFont val="Tahoma"/>
            <family val="2"/>
          </rPr>
          <t>Valor de la reserva constituida al inicio de la vigencia</t>
        </r>
      </text>
    </comment>
    <comment ref="AD21" authorId="0" shapeId="0" xr:uid="{2559A5CD-5966-4C4A-A7DB-3DFE504237E3}">
      <text>
        <r>
          <rPr>
            <sz val="9"/>
            <color indexed="81"/>
            <rFont val="Tahoma"/>
            <family val="2"/>
          </rPr>
          <t>Ajustar las sumatorias en las formulas de compromisos y giros según el periodo según corresponda</t>
        </r>
      </text>
    </comment>
    <comment ref="A22" authorId="0" shapeId="0" xr:uid="{2E48CED8-9F56-4F4B-B51B-F16F33ABE117}">
      <text>
        <r>
          <rPr>
            <sz val="9"/>
            <color indexed="81"/>
            <rFont val="Tahoma"/>
            <family val="2"/>
          </rPr>
          <t>Programación de acuerdo de desempleño en la ejecución de giros para cada mes de la vigencia.</t>
        </r>
      </text>
    </comment>
    <comment ref="A23" authorId="0" shapeId="0" xr:uid="{7BFC5554-6EFD-4C8C-8E0B-55DC01BF7AAC}">
      <text>
        <r>
          <rPr>
            <sz val="9"/>
            <color indexed="81"/>
            <rFont val="Tahoma"/>
            <family val="2"/>
          </rPr>
          <t>Liberaciones de reservas realizadas en cada mes de la vigencia.</t>
        </r>
      </text>
    </comment>
    <comment ref="A24" authorId="0" shapeId="0" xr:uid="{EDB32530-8F18-45EC-A3AE-144B1431DEF2}">
      <text>
        <r>
          <rPr>
            <sz val="9"/>
            <color indexed="81"/>
            <rFont val="Tahoma"/>
            <family val="2"/>
          </rPr>
          <t>Reserva definitiva despues de liberaciones.</t>
        </r>
      </text>
    </comment>
    <comment ref="A25" authorId="0" shapeId="0" xr:uid="{E4B01FB7-3E9A-4171-872E-2581B70D6E05}">
      <text>
        <r>
          <rPr>
            <sz val="9"/>
            <color indexed="81"/>
            <rFont val="Tahoma"/>
            <family val="2"/>
          </rPr>
          <t>Ejecución de los giros de la reserva para mes</t>
        </r>
      </text>
    </comment>
    <comment ref="A28" authorId="2" shapeId="0" xr:uid="{D63BEA42-69EC-49B4-97F0-D4093EDCA5B8}">
      <text>
        <r>
          <rPr>
            <sz val="9"/>
            <color indexed="81"/>
            <rFont val="Tahoma"/>
            <family val="2"/>
          </rPr>
          <t>En este campo se diligencia el nombre de la actividad del proyecto que se reportó con rezago en su cumplimiento físico en la vigencia anterior</t>
        </r>
      </text>
    </comment>
    <comment ref="B28" authorId="2" shapeId="0" xr:uid="{55170654-F194-4060-8948-40773B7D47BF}">
      <text>
        <r>
          <rPr>
            <sz val="9"/>
            <color indexed="81"/>
            <rFont val="Tahoma"/>
            <family val="2"/>
          </rPr>
          <t>Se diligencia el rezago reportado al corte de diciembre de la vigencia anterior</t>
        </r>
      </text>
    </comment>
    <comment ref="A33" authorId="2" shapeId="0" xr:uid="{ECFA991D-B27D-460D-B24C-73F148A6AA93}">
      <text>
        <r>
          <rPr>
            <sz val="9"/>
            <color indexed="81"/>
            <rFont val="Tahoma"/>
            <family val="2"/>
          </rPr>
          <t>En este campo se diligencia el nombre de la actividad del proyecto de inversión</t>
        </r>
      </text>
    </comment>
    <comment ref="B33" authorId="2" shapeId="0" xr:uid="{7D352494-105B-4677-B83C-4B9B9E5B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61DCD248-F983-4BFC-B010-BD0F83957A3E}">
      <text>
        <r>
          <rPr>
            <sz val="9"/>
            <color indexed="81"/>
            <rFont val="Tahoma"/>
            <family val="2"/>
          </rPr>
          <t>Se diligencia la programación mensual de la actividad proyecto de inversión</t>
        </r>
      </text>
    </comment>
    <comment ref="J35" authorId="2" shapeId="0" xr:uid="{B14965AE-0E06-4B7D-B3F3-415563D69531}">
      <text>
        <r>
          <rPr>
            <b/>
            <sz val="9"/>
            <color indexed="81"/>
            <rFont val="Tahoma"/>
            <family val="2"/>
          </rPr>
          <t>Rocío López:</t>
        </r>
        <r>
          <rPr>
            <sz val="9"/>
            <color indexed="81"/>
            <rFont val="Tahoma"/>
            <family val="2"/>
          </rPr>
          <t xml:space="preserve">
La meta es una sola estrategia y es constante, por favor ajustar la programación</t>
        </r>
      </text>
    </comment>
    <comment ref="A39" authorId="2" shapeId="0" xr:uid="{8025F1CF-CCB7-4189-9312-6EECCDDF2276}">
      <text>
        <r>
          <rPr>
            <sz val="9"/>
            <color indexed="81"/>
            <rFont val="Tahoma"/>
            <family val="2"/>
          </rPr>
          <t>En este campo se diligencia el nombre de la tarea definida para la gestión de cumplimiento de la actividad del proyecto de inversión</t>
        </r>
      </text>
    </comment>
    <comment ref="B39" authorId="2" shapeId="0" xr:uid="{424205D6-6584-48F0-91CD-686C91587B9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<sst xmlns="http://schemas.openxmlformats.org/spreadsheetml/2006/main" count="1595" uniqueCount="755">
  <si>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</si>
  <si>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</si>
  <si>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</si>
  <si>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</si>
  <si>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</si>
  <si>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</si>
  <si>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</si>
  <si>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</si>
  <si>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</si>
  <si>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</si>
  <si>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</si>
  <si>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</si>
  <si>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</si>
  <si>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</si>
  <si>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</si>
  <si>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</si>
  <si>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</si>
  <si>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</si>
  <si>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</si>
  <si>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</si>
  <si>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</si>
  <si>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</si>
  <si>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</si>
  <si>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</si>
  <si>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</si>
  <si>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</si>
  <si>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</si>
  <si>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</si>
  <si>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</si>
  <si>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</si>
  <si>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</si>
  <si>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</si>
  <si>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</si>
  <si>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</si>
  <si>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</si>
  <si>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</si>
  <si>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</si>
  <si>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</si>
  <si>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</si>
  <si>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</si>
  <si>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</si>
  <si>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</si>
  <si>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</si>
  <si>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</si>
  <si>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</si>
  <si>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</si>
  <si>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</si>
  <si>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</si>
  <si>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</si>
  <si>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</si>
  <si>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</si>
  <si>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</si>
  <si>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</si>
  <si>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</si>
  <si>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</si>
  <si>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</si>
  <si>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</si>
  <si>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</si>
  <si>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</si>
  <si>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</si>
  <si>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</si>
  <si>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</si>
  <si>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</si>
  <si>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</si>
  <si>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</si>
  <si>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</si>
  <si>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</si>
  <si>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</si>
  <si>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</si>
  <si>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</si>
  <si>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</si>
  <si>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</si>
  <si>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</si>
  <si>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</si>
  <si>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</si>
  <si>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</si>
  <si>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</si>
  <si>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</si>
  <si>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</si>
  <si>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</si>
  <si>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</si>
  <si>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</si>
  <si>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</si>
  <si>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</si>
  <si>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</si>
  <si>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</si>
  <si>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</si>
  <si>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</si>
  <si>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</si>
  <si>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</si>
  <si>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</si>
  <si>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</si>
  <si>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</si>
  <si>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</si>
  <si>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</si>
  <si>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</si>
  <si>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</si>
  <si>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</si>
  <si>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</si>
  <si>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</si>
  <si>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</si>
  <si>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</si>
  <si>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</si>
  <si>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</si>
  <si>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</si>
  <si>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</si>
  <si>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</si>
  <si>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</si>
  <si>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</si>
  <si>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</si>
  <si>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</si>
  <si>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</si>
  <si>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</si>
  <si>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</si>
  <si>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</si>
  <si>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</si>
  <si>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</si>
  <si>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</si>
  <si>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</si>
  <si>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</si>
  <si>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</si>
  <si>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</si>
  <si>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</si>
  <si>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</si>
  <si>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</si>
  <si>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</si>
  <si>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</si>
  <si>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</si>
  <si>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</si>
  <si>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</si>
  <si>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</si>
  <si>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</si>
  <si>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</si>
  <si>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8200 - Implementación de las políticas públicas PPMYEG y PPASP para la garantía de los derechos de las mujeres, la transversalización del enfoque de género y la igualdad en Bogotá D.C.</t>
  </si>
  <si>
    <t>5. Bogotá confía en su gobierno</t>
  </si>
  <si>
    <t>5.33. Fortalecimiento institucional para un gobierno confiable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</si>
  <si>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</si>
  <si>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1 - Acompañar técnicamente el 100% de requerimientos asociados a la incorporación del enfoque de género y de derechos de las mujeres en el ciclo de Política Pública de la Administración Distrital </t>
  </si>
  <si>
    <t>EJECUCIÓN PRESUPUESTAL DEL PROYECTO</t>
  </si>
  <si>
    <t>RESERVAS VIGENCIA ANTERIOR (en pesos, sin decimales)</t>
  </si>
  <si>
    <t>PRESUPUESTO ASIGNADO EN LA VIGENCIA ACTUAL (en pesos, sin decimales)</t>
  </si>
  <si>
    <t>-</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</si>
  <si>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</si>
  <si>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</si>
  <si>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</si>
  <si>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</si>
  <si>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</si>
  <si>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</si>
  <si>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</si>
  <si>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</si>
  <si>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</si>
  <si>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</si>
  <si>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</si>
  <si>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</si>
  <si>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</si>
  <si>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</si>
  <si>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</si>
  <si>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</si>
  <si>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</si>
  <si>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NA</t>
  </si>
  <si>
    <t>REPORTE ACTIVIDADES VIGENCIA (Ejecución vigencia)</t>
  </si>
  <si>
    <t>AVANCE DE LA ACTIVIDAD</t>
  </si>
  <si>
    <t>DESCRIPCIÓN CUALITATIVA DEL AVANCE POR ACTIVIDAD</t>
  </si>
  <si>
    <r>
      <rPr>
        <b/>
        <u/>
        <sz val="10"/>
        <color rgb="FF000000"/>
        <rFont val="Arial"/>
        <family val="2"/>
      </rPr>
      <t>Socializaciones PPMyEG:</t>
    </r>
    <r>
      <rPr>
        <b/>
        <sz val="10"/>
        <color rgb="FF000000"/>
        <rFont val="Arial"/>
        <family val="2"/>
      </rPr>
      <t xml:space="preserve"> </t>
    </r>
    <r>
      <rPr>
        <sz val="10"/>
        <color rgb="FF000000"/>
        <rFont val="Arial"/>
        <family val="2"/>
      </rPr>
      <t xml:space="preserve">1 jornada de socialización de la PPMyEG, dirigida a mujeres indígenas en cumplimiento del PIAA. 
</t>
    </r>
    <r>
      <rPr>
        <b/>
        <u/>
        <sz val="10"/>
        <color rgb="FF000000"/>
        <rFont val="Arial"/>
        <family val="2"/>
      </rPr>
      <t xml:space="preserve">Socializaciones PPASP (3 jornadas): </t>
    </r>
    <r>
      <rPr>
        <sz val="10"/>
        <color rgb="FF000000"/>
        <rFont val="Arial"/>
        <family val="2"/>
      </rPr>
      <t xml:space="preserve">1 en FeriaServicios en Casa de Todas, 1 con estrategia de Empoderamiento para Autonomía Económica de la SDMujer y 1 ante equipos territoriales LGBTI de SDIS. 
</t>
    </r>
    <r>
      <rPr>
        <b/>
        <u/>
        <sz val="10"/>
        <color rgb="FF000000"/>
        <rFont val="Arial"/>
        <family val="2"/>
      </rPr>
      <t>CIM:</t>
    </r>
    <r>
      <rPr>
        <b/>
        <sz val="10"/>
        <color rgb="FF000000"/>
        <rFont val="Arial"/>
        <family val="2"/>
      </rPr>
      <t xml:space="preserve"> </t>
    </r>
    <r>
      <rPr>
        <sz val="10"/>
        <color rgb="FF000000"/>
        <rFont val="Arial"/>
        <family val="2"/>
      </rPr>
      <t xml:space="preserve">1 sesión CIM/UTA (Participación de los 15 sectores de la administración distrital), en la que se realizó presentación de buenas prácticas por parte de GEP, proyectos de inversión con enfoque de género, balance reportes planes de trabajo Sello "En Igualdad", avances TPIEG y conmemoración 28S Día de la Acción Global por el Acceso al Aborto Legal y Seguro y Gratuito.
</t>
    </r>
    <r>
      <rPr>
        <b/>
        <u/>
        <sz val="10"/>
        <color rgb="FF000000"/>
        <rFont val="Arial"/>
        <family val="2"/>
      </rPr>
      <t xml:space="preserve">Mesas de trabajo: </t>
    </r>
    <r>
      <rPr>
        <sz val="10"/>
        <color rgb="FF000000"/>
        <rFont val="Arial"/>
        <family val="2"/>
      </rPr>
      <t xml:space="preserve">Participación en 4 mesas sobre el derecho/sector cultura, derecho/sector hábitat, Sello Privado y Equipo de Seguimiento por compromisos establecidos en la PPMyEG. Además, 15 Mesas de trabajo en acompañamiento a la implementación de la PPASP con: MUJ en temas: 4Liderazgo de la PPASP, 1Acompañamiento técnica al sector mujeres, 1Ruta operador logístico, 1Articulación líder de PP y seguimiento, 1Articulación Ministerio del Trabajo, 1Derecho/sector CUL, 1Articulación estrategia de Autonomía Económica y Casa de Todas, 1Trabajo con la SDP sobre PPASP, 1Acciones de socialización de la PPASP, 1Articulación de acciones con sector SEG, 1Derecho/sector HAB, 1Revisión de solicitud de ajustes a productos de PPASP.
</t>
    </r>
    <r>
      <rPr>
        <b/>
        <u/>
        <sz val="10"/>
        <color rgb="FF000000"/>
        <rFont val="Arial"/>
        <family val="2"/>
      </rPr>
      <t>Mesas interinstitucionales:</t>
    </r>
    <r>
      <rPr>
        <u/>
        <sz val="10"/>
        <color rgb="FF000000"/>
        <rFont val="Arial"/>
        <family val="2"/>
      </rPr>
      <t xml:space="preserve"> </t>
    </r>
    <r>
      <rPr>
        <sz val="10"/>
        <color rgb="FF000000"/>
        <rFont val="Arial"/>
        <family val="2"/>
      </rPr>
      <t xml:space="preserve">1 ZESAI en el marco del componente social y cultural, participaron: EDU, SAL, INT, CUL, DEE y MUJ. 
</t>
    </r>
    <r>
      <rPr>
        <b/>
        <u/>
        <sz val="10"/>
        <color rgb="FF000000"/>
        <rFont val="Arial"/>
        <family val="2"/>
      </rPr>
      <t>Reuniones (4):</t>
    </r>
    <r>
      <rPr>
        <sz val="10"/>
        <color rgb="FF000000"/>
        <rFont val="Arial"/>
        <family val="2"/>
      </rPr>
      <t xml:space="preserve"> 1 del Comité de Evaluación de la PPMyEG sobre la RUA a Mujeres Víctimas de Violencias y en riesgo de feminicidio.3 reuniones para revisión ajustes al PlanAcción de PPMyEG.  
</t>
    </r>
    <r>
      <rPr>
        <b/>
        <u/>
        <sz val="10"/>
        <color rgb="FF000000"/>
        <rFont val="Arial"/>
        <family val="2"/>
      </rPr>
      <t>Mesas técnicas:</t>
    </r>
    <r>
      <rPr>
        <b/>
        <sz val="10"/>
        <color rgb="FF000000"/>
        <rFont val="Arial"/>
        <family val="2"/>
      </rPr>
      <t xml:space="preserve"> </t>
    </r>
    <r>
      <rPr>
        <sz val="10"/>
        <color rgb="FF000000"/>
        <rFont val="Arial"/>
        <family val="2"/>
      </rPr>
      <t>1mesa de seguimiento a la implementación de la PPMyEG correspondientes a los sectores HAB y SDP.</t>
    </r>
  </si>
  <si>
    <r>
      <rPr>
        <b/>
        <u/>
        <sz val="10"/>
        <color rgb="FF000000"/>
        <rFont val="Arial"/>
        <family val="2"/>
      </rPr>
      <t>Socializaciones PPMyEG:</t>
    </r>
    <r>
      <rPr>
        <b/>
        <sz val="10"/>
        <color rgb="FF000000"/>
        <rFont val="Arial"/>
        <family val="2"/>
      </rPr>
      <t xml:space="preserve"> 8 </t>
    </r>
    <r>
      <rPr>
        <sz val="10"/>
        <color rgb="FF000000"/>
        <rFont val="Arial"/>
        <family val="2"/>
      </rPr>
      <t xml:space="preserve">jordandas de socialización con: 2COLMYG de Fontibón y Tunjuelito, 2SDIS con TH y adultez, 1SDMujer con Empleo y Emprendimiento, 1DASC y 1CCMB; 1dirigida a mujeres indígenas en cumplimiento del PIAA. 
</t>
    </r>
    <r>
      <rPr>
        <b/>
        <u/>
        <sz val="10"/>
        <color rgb="FF000000"/>
        <rFont val="Arial"/>
        <family val="2"/>
      </rPr>
      <t>Socializaciones PPASP (22 jornadas)</t>
    </r>
    <r>
      <rPr>
        <b/>
        <sz val="10"/>
        <color rgb="FF000000"/>
        <rFont val="Arial"/>
        <family val="2"/>
      </rPr>
      <t>: 19</t>
    </r>
    <r>
      <rPr>
        <sz val="10"/>
        <color rgb="FF000000"/>
        <rFont val="Arial"/>
        <family val="2"/>
      </rPr>
      <t xml:space="preserve"> con Policía en localidades: 1Engativa, 2Mártires, 3RafaelUribeUribe y 3Kennedy. Con funcionarios: 2mesa Distrital de VIH y Lucha Contra la Trata de personas. Con ciudadanía: 3casa de todas, 1en parque el rosario de Kennedy y 1IPS Quiasmo de Barrios Unidos, 1Feria de servicios en Casa de Todas, 2Feria de servicios 1Barrios Unidos, 1mesa coordinadora del CCM-instancia autónoma, 1 con estrategia de Empoderamiento para Autonomía Económica de la SDMujer y 1 ante equipos territoriales LGBTI de SDIS.  
</t>
    </r>
    <r>
      <rPr>
        <b/>
        <u/>
        <sz val="10"/>
        <color rgb="FF000000"/>
        <rFont val="Arial"/>
        <family val="2"/>
      </rPr>
      <t>CIM:</t>
    </r>
    <r>
      <rPr>
        <sz val="10"/>
        <color rgb="FF000000"/>
        <rFont val="Arial"/>
        <family val="2"/>
      </rPr>
      <t xml:space="preserve"> 4 sesiones desde junio.   
</t>
    </r>
    <r>
      <rPr>
        <b/>
        <u/>
        <sz val="10"/>
        <color rgb="FF000000"/>
        <rFont val="Arial"/>
        <family val="2"/>
      </rPr>
      <t>Mesas de trabajo con: 31</t>
    </r>
    <r>
      <rPr>
        <sz val="10"/>
        <color rgb="FF000000"/>
        <rFont val="Arial"/>
        <family val="2"/>
      </rPr>
      <t xml:space="preserve"> sector MUJ para la implementación de la PPASP en: 1liderazgo PPASP, 1nueva instancia de seguimiento a PPASP, 1ante la CIM y UTA, 1Dcho a la salud y sector salud, 1creación de proyecto de Ley Acoso Callejero, 1EDU, 1SDIS, 1SDMujer, 1DEE, 4 Mesas ZESAI, 1Gobierno, 1Planeación, 1Salud. Además, 6 mesas sobre el derecho a la 1Derecho/Sector Salud, 1derecho/sector cultura, 1derecho/sector hábitat, 1Sello Privado y 2equipo de reconocimiento de acuerdo a los compromisos establecidos en la PPMyEG.
</t>
    </r>
    <r>
      <rPr>
        <b/>
        <u/>
        <sz val="10"/>
        <color rgb="FF000000"/>
        <rFont val="Arial"/>
        <family val="2"/>
      </rPr>
      <t>Mesas intersectoriales:</t>
    </r>
    <r>
      <rPr>
        <b/>
        <sz val="10"/>
        <color rgb="FF000000"/>
        <rFont val="Arial"/>
        <family val="2"/>
      </rPr>
      <t xml:space="preserve"> 2</t>
    </r>
    <r>
      <rPr>
        <sz val="10"/>
        <color rgb="FF000000"/>
        <rFont val="Arial"/>
        <family val="2"/>
      </rPr>
      <t xml:space="preserve">ZESAI, participaron sectores: EDU, SAL, INT, CUL y MUJ.
</t>
    </r>
    <r>
      <rPr>
        <b/>
        <u/>
        <sz val="10"/>
        <color rgb="FF000000"/>
        <rFont val="Arial"/>
        <family val="2"/>
      </rPr>
      <t>Reuniones:</t>
    </r>
    <r>
      <rPr>
        <u/>
        <sz val="10"/>
        <color rgb="FF000000"/>
        <rFont val="Arial"/>
        <family val="2"/>
      </rPr>
      <t xml:space="preserve"> </t>
    </r>
    <r>
      <rPr>
        <sz val="10"/>
        <color rgb="FF000000"/>
        <rFont val="Arial"/>
        <family val="2"/>
      </rPr>
      <t xml:space="preserve">2 reuniones del Comité de Evaluación de la  PPMyEG sobre la RUA a Mujeres Víctimas de Violencias y en riesgo de feminicidio. 3 reuniones para revisión ajustes al PlanAcción de PPMyEG.    
</t>
    </r>
    <r>
      <rPr>
        <b/>
        <u/>
        <sz val="10"/>
        <color rgb="FF000000"/>
        <rFont val="Arial"/>
        <family val="2"/>
      </rPr>
      <t>Mesas técnicas:</t>
    </r>
    <r>
      <rPr>
        <sz val="10"/>
        <color rgb="FF000000"/>
        <rFont val="Arial"/>
        <family val="2"/>
      </rPr>
      <t xml:space="preserve"> 7 mesas técnicas de seguimiento a la implementación de la PPMYEG con los sectores: 2DEE, 1MOV, 1JUR, 1GOB, 1AMB, 1HAB.
</t>
    </r>
    <r>
      <rPr>
        <b/>
        <u/>
        <sz val="10"/>
        <color rgb="FF000000"/>
        <rFont val="Arial"/>
        <family val="2"/>
      </rPr>
      <t xml:space="preserve">Acompañamiento técnico en enfoque de género y de derechos: </t>
    </r>
    <r>
      <rPr>
        <b/>
        <sz val="10"/>
        <color rgb="FF000000"/>
        <rFont val="Arial"/>
        <family val="2"/>
      </rPr>
      <t xml:space="preserve"> </t>
    </r>
    <r>
      <rPr>
        <sz val="10"/>
        <color rgb="FF000000"/>
        <rFont val="Arial"/>
        <family val="2"/>
      </rPr>
      <t>5 reuniones para ajustes a productos del PlanAcción de la PPMyEG con sectores: 2Hábitat, 2Salud y 1Mujeres.1 acompañamiento en piloto de PP de la pobreza a SDP.</t>
    </r>
  </si>
  <si>
    <t>Las estrategias de trabajo sectorial e intersectorial, así como los documentos y conceptos técnicos aportan a la implementación de los enfoques de género y derechos de las mujeres por parte de las entidades distritales y otros actores clave, así como la toma de decisiones respecto a planes, programas, proyectos y estrategias que garanticen los derechos de las mujeres y promuevan la igualdad de género en el Distrito Capital.
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de dar garantía a los derechos humanos de las mujeres en Bogotá. Así mismo, el acompañamiento técnico a las políticas públicas en el marco del Ciclo de Política, aporta a la transversalización del enfoque de género en las políticas públicias distritales en formulación e implementación.</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</si>
  <si>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</si>
  <si>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</si>
  <si>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</si>
  <si>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</si>
  <si>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</si>
  <si>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</si>
  <si>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</si>
  <si>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</si>
  <si>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</si>
  <si>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</si>
  <si>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</si>
  <si>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</si>
  <si>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</si>
  <si>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</si>
  <si>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</si>
  <si>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</si>
  <si>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</si>
  <si>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</si>
  <si>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</si>
  <si>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Coordinar y apoyar técnicamente la implementación de la PPMyEG. </t>
  </si>
  <si>
    <r>
      <rPr>
        <b/>
        <sz val="11"/>
        <color rgb="FF000000"/>
        <rFont val="Arial"/>
        <family val="2"/>
      </rPr>
      <t>Acumulado:</t>
    </r>
    <r>
      <rPr>
        <sz val="11"/>
        <color rgb="FF000000"/>
        <rFont val="Arial"/>
        <family val="2"/>
      </rPr>
      <t xml:space="preserve"> se realizaron 8 jordandas de socializacion de PPMyEG: 2 con COLMYG Fontibón y Tunjuelito, 2 en SDIS con Talento Humano y adultez, 1 en SDMujer Empleo y Emprendimiento, 1 DASC, 1 CCMB y 1 a mujeres indígenas en cumplimiento del PIAA. Participación en 3 reuniones del Comité de Evaluación de la PPMyEG de RUA a Mujeres Víctimas de Violencias y en riesgo de feminicidio. Participación en 6 mesas de trabajo sobre: 2 Derecho/Sector Salud y equipo de reconocimiento, sobre articulación, armonización y proyección de acciones internas por compromisos establecidos en la PPMyEG, 4 derecho/sector cultura, derecho/sector hábitat, Sello Privado y Equipo de Seguimiento sobre articulación, armonización y proyección de acciones internas por compromisos establecidos en la PPMyEG. Realización de 1 reunión para la organización de la CIM-UTA de agosto 2024.Se desarrollaron 6 mesas técnicas de seguimiento a la implementación de PPMyEG con sectores: 2DEE, 1MOV, 1JUR, 1SDG y 1SDA. Participación en 3 reuniones de revisión de ajustes al Plan de Acción de la PPMyEG. Participación en 1 mesa técnica interna de seguimiento a la implementación de la PPMyEG correspondientes a los sectores HAB y SDP.</t>
    </r>
  </si>
  <si>
    <t>Actividad 1</t>
  </si>
  <si>
    <r>
      <rPr>
        <b/>
        <sz val="11"/>
        <color rgb="FF000000"/>
        <rFont val="Arial"/>
        <family val="2"/>
      </rPr>
      <t xml:space="preserve">Septiembre: </t>
    </r>
    <r>
      <rPr>
        <sz val="11"/>
        <color rgb="FF000000"/>
        <rFont val="Arial"/>
        <family val="2"/>
      </rPr>
      <t>Se realizó 1 jornada de socialización de la PPMyEG, dirigida a mujeres indígenas en cumplimiento del PIAA; Participación en 4 mesas de trabajo sobre el derecho/sector cultura, derecho/sector hábitat, Sello Privado y Equipo de Seguimiento sobre articulación, armonización y proyección de acciones internas por compromisos establecidos en la PPMyEG. Participación en 1 reunión del Comité de Evaluación de la PPMyEG sobre la RUA a Mujeres Víctimas de Violencias y en riesgo de feminicidio. Participación en 3 reuniones de revisión de ajustes al Plan de Acción de la PPMyEG. Participación en 1 mesa técnica interna de seguiiento a la implementación de la PPMyEG correspondientes a los sectores HAB y SDP.</t>
    </r>
  </si>
  <si>
    <t xml:space="preserve">2.	Ejercer la secretaría técnica de la Comisión Intersectorial de Mujeres y de su Unidad Técnica de Apoyo, así como brindar acompañamiento técnico a otros espacios interinstitucionales. </t>
  </si>
  <si>
    <r>
      <rPr>
        <b/>
        <sz val="11"/>
        <color rgb="FF000000"/>
        <rFont val="Arial"/>
        <family val="2"/>
      </rPr>
      <t>Acumulado:</t>
    </r>
    <r>
      <rPr>
        <sz val="11"/>
        <color rgb="FF000000"/>
        <rFont val="Arial"/>
        <family val="2"/>
      </rPr>
      <t xml:space="preserve"> se realizaron 4 sesiones de la CIM/UTA. En junio, se realizó seguimiento a decisiones y compromisos CIM/UTA 2024, balance de Sello validación grupo II, socialización de buena práctica con enfoque de género del sector JUR y se brindó información frente a la Conmemoración 21J Día Internacional Educación no sexista. En julio, se socializó buena práctica con enfoque de género del sector AMB, balance de talleres para un buen reporte planes de trabajo Sello “En Igualdad”, balance proyectos de inversión sectoriales con enfoque de género y se recordaron las fechas de reportes PPMYEG, PPASP y planes de trabajo Sello. En agosto,se presentaron Metas del PDD y proyectos de inversión con enfoque de género por sector. En septiempre se realizó presentación de buena práctica por parte de GEP, proyectos de inversión con enfoque de género, balance reportes planes de trabajo Sello, avances TPIEG y conmemoración 28S. </t>
    </r>
  </si>
  <si>
    <t>Actividad 2</t>
  </si>
  <si>
    <r>
      <rPr>
        <b/>
        <sz val="11"/>
        <color rgb="FF000000"/>
        <rFont val="Arial"/>
        <family val="2"/>
      </rPr>
      <t>Septiembre:</t>
    </r>
    <r>
      <rPr>
        <sz val="11"/>
        <color rgb="FF000000"/>
        <rFont val="Arial"/>
        <family val="2"/>
      </rPr>
      <t xml:space="preserve"> Se realizó la 9 sesión de la CIM/UTA con la participación de los 15 sectores de la administración distrital, en la que se realizó presentación de buena práctica por parte de GEP, proyectos de inversión con enfoque de género, balance reportes planes de trabajo Sello "En Igualdad", avances TPIEG y conmemoración 28S Día de la Acción Global por el Acceso al Aborto Legal y Seguro y Gratuito.</t>
    </r>
  </si>
  <si>
    <t xml:space="preserve">3.	Coordinar y apoyar técnicamente la implementación de la PPASP. </t>
  </si>
  <si>
    <r>
      <rPr>
        <b/>
        <sz val="11"/>
        <color rgb="FF000000"/>
        <rFont val="Arial"/>
        <family val="2"/>
      </rPr>
      <t>Acumulado:</t>
    </r>
    <r>
      <rPr>
        <sz val="11"/>
        <color rgb="FF000000"/>
        <rFont val="Arial"/>
        <family val="2"/>
      </rPr>
      <t xml:space="preserve"> Realización de 26 mesas de trabajo para organizar estrategias de acompañamiento a los sectores responsables de la implementación de la PPASP: 1EDU, 1SDIS, 14SDMujer, 1DEE, 4Mesa Zesai, 1GOB, 2SDP, 1SAL, 1SEG, 1Ministerio del Trabajo.  Se atendió 2 mesas interinstitucional en el marco del componente social y cultural de la ZESAI con participación de: SAL, INT, CUL y MUJ. Jornadas de socialización de la PPASP (22): Con Policía en las localidades de: 1Engativá, 2Mártires, 3Rafael Uribe Uribe y 3Kennedy. Con funcionarios: 1 Mesa Distrital de VIH, 1 Mesa Distrital de Lucha Contra la Trata de personas, 1 Estrategia de Empoderamiento para la Autonomía Económica de la SDMujer y 1 con equipos territoriales LGBTI de SDIS. Con ciudadanía, 4 en Casa de Todas, 1parque el rosario Kennedy y 1 en IPS Quiasmo de Barrios Unidos, 1 en feria de servicios Casa de Todas, 1 en feria de servicios de Barrios Unidos y 1con mesa coordinadora del consejo consultivo de mujeres, instancia autónoma.</t>
    </r>
  </si>
  <si>
    <t>Actividad 3</t>
  </si>
  <si>
    <r>
      <rPr>
        <b/>
        <sz val="11"/>
        <color rgb="FF000000"/>
        <rFont val="Arial"/>
        <family val="2"/>
      </rPr>
      <t>Septiembre:</t>
    </r>
    <r>
      <rPr>
        <sz val="11"/>
        <color rgb="FF000000"/>
        <rFont val="Arial"/>
        <family val="2"/>
      </rPr>
      <t xml:space="preserve"> Realización 15 Mesas de trabajo en acompañamiento a la implementación de la PPASP con el sector MUJ, en temas como: 4Liderazgo de la PPASP, 1Acompañamiento técnica al sector mujeres, 1Ruta operador logístico, 1Articulación líder de PP y seguimiento, 1Articulación Ministerio del Trabajo, 1Derecho/sector CUL, 1Articulación estrategia de Autonomía Económica y Casa de Todas, 1Trabajo con la SDP sobre PPASP, 1Acciones de socialización de la PPASP, 1Articulación de acciones con sector seguridad, 1Derecho/sector HAB, 1Revisión de solicitud de ajustes a productos de PPASP. Se atendió 1 mesa interinstitucional en el marco del componente social y cultural de la ZESAI, con la aprticipación de. EDU, SAL, INT, CUL, DEE y MUJ. Socializaciones de la PPASP: se llevaron a cabo 3 jornadas, 1 en la feria de servicios en Casa de Todas, 1 con la estrategia de Empoderamiento para la Autonomía Económica de la SDMujer y 1 ante los equipos territoriales LGBTI de SDIS. </t>
    </r>
  </si>
  <si>
    <t xml:space="preserve">4.	Brindar acompañamiento técnico para la incorporación de los enfoques de género y de derechos de las mujeres en el ciclo de política pública (de acuerdo a la guía de la SDP). </t>
  </si>
  <si>
    <r>
      <rPr>
        <b/>
        <sz val="11"/>
        <color rgb="FF000000"/>
        <rFont val="Arial"/>
        <family val="2"/>
      </rPr>
      <t>Acumulado:</t>
    </r>
    <r>
      <rPr>
        <sz val="11"/>
        <color rgb="FF000000"/>
        <rFont val="Arial"/>
        <family val="2"/>
      </rPr>
      <t xml:space="preserve"> se han realizado 5 reuniones de acompañamiento técnico para orientar los ajustes a los productos del plan de acción de la PPMyEG con los sectores de: 2HAB, 2SAL y 1MUJ. Acompañamiento para la incorporación del enfoque de genero y de Derechos de las mujeres en la Propuesta de Pilotaje en habilidades para la vida, en la PP Superación de la Pobreza en Bogotá a SDP.</t>
    </r>
  </si>
  <si>
    <t>Actividad 4</t>
  </si>
  <si>
    <r>
      <rPr>
        <b/>
        <sz val="11"/>
        <color rgb="FF000000"/>
        <rFont val="Arial"/>
        <family val="2"/>
      </rPr>
      <t>Septiembre:</t>
    </r>
    <r>
      <rPr>
        <sz val="11"/>
        <color rgb="FF000000"/>
        <rFont val="Arial"/>
        <family val="2"/>
      </rPr>
      <t xml:space="preserve"> Se realizó acompañamiento y aporte para la incorporación del enfoque de genero y de Derechos de las mujeres en la Propuesta de Pilotaje en habilidades para la vida de la PP para la Superación de la Pobreza en Bogotá. Se anexa como evidencia plan piloto, acta de reunión con equipo SDMujer para incorporación del enfoque de género y de derechos de las mujeres y listado de asistencia. </t>
    </r>
  </si>
  <si>
    <t>*Incluir tantas filas sean necesarias</t>
  </si>
  <si>
    <t>2- Acompañar el 100% el seguimiento a la implementación de las PPMYEG y PPASP, así como a los compromisos de la SDMujer en otras políticas públicas</t>
  </si>
  <si>
    <t>2 - Acompañar el 100% el seguimiento a la implementación de las PPMYEG y PPASP, así como a los compromisos de la SDMujer en otras políticas públicas,</t>
  </si>
  <si>
    <r>
      <rPr>
        <b/>
        <u/>
        <sz val="10"/>
        <color rgb="FF000000"/>
        <rFont val="Arial"/>
        <family val="2"/>
      </rPr>
      <t>Reporte de Políticas Públicas:</t>
    </r>
    <r>
      <rPr>
        <b/>
        <sz val="10"/>
        <color rgb="FF000000"/>
        <rFont val="Arial"/>
        <family val="2"/>
      </rPr>
      <t xml:space="preserve"> </t>
    </r>
    <r>
      <rPr>
        <sz val="10"/>
        <color rgb="FF000000"/>
        <rFont val="Arial"/>
        <family val="2"/>
      </rPr>
      <t xml:space="preserve">se ajustan 3 reportes de seguimiento de 1PP LGBTI, 1 PPRuralidad y 1PP Habitat.
</t>
    </r>
    <r>
      <rPr>
        <b/>
        <u/>
        <sz val="10"/>
        <color rgb="FF000000"/>
        <rFont val="Arial"/>
        <family val="2"/>
      </rPr>
      <t>Retroalimentaciones:</t>
    </r>
    <r>
      <rPr>
        <sz val="10"/>
        <color rgb="FF000000"/>
        <rFont val="Arial"/>
        <family val="2"/>
      </rPr>
      <t xml:space="preserve"> </t>
    </r>
    <r>
      <rPr>
        <b/>
        <sz val="10"/>
        <color rgb="FF000000"/>
        <rFont val="Arial"/>
        <family val="2"/>
      </rPr>
      <t>PPMyEG:</t>
    </r>
    <r>
      <rPr>
        <sz val="10"/>
        <color rgb="FF000000"/>
        <rFont val="Arial"/>
        <family val="2"/>
      </rPr>
      <t xml:space="preserve"> Se remitió matriz retroalimentada de Planes de Acción de la PPMyEG a 14 sectores (Todos menos GOB). Se revisó y ajustó la matriz de productos de la política con SDP. Se actualizó el tablero de control  de la PPMEyG de acuerdo a lo reportado por parte de los sectores a 1er semestre 2024. </t>
    </r>
    <r>
      <rPr>
        <b/>
        <sz val="10"/>
        <color rgb="FF000000"/>
        <rFont val="Arial"/>
        <family val="2"/>
      </rPr>
      <t xml:space="preserve">PPASP: </t>
    </r>
    <r>
      <rPr>
        <sz val="10"/>
        <color rgb="FF000000"/>
        <rFont val="Arial"/>
        <family val="2"/>
      </rPr>
      <t xml:space="preserve">Se remitió matriz retroalimentada de los planes de acción de la PPASP a los 13 sectores. El sector GOB no remitió reporte. Se revisó y ajustó la matriz de productos de la política con la SDP. </t>
    </r>
    <r>
      <rPr>
        <b/>
        <sz val="10"/>
        <color rgb="FF000000"/>
        <rFont val="Arial"/>
        <family val="2"/>
      </rPr>
      <t xml:space="preserve">SELLO: </t>
    </r>
    <r>
      <rPr>
        <sz val="10"/>
        <color rgb="FF000000"/>
        <rFont val="Arial"/>
        <family val="2"/>
      </rPr>
      <t xml:space="preserve">retroalimentación a reportes I semestre 2024 de planes de trabajo para 20 entidades de Grupo 1 (SED,SDM,TRANSMILENIO,IPES,JBB,SDA,SDDE,SDH, DASCD,SG, UAESP, IDIPRON; SDIS; IDRD;IDARTES, SCRD,SJD, SDMUJER, SSCJ,UAECOB) y 16 de Grupo 2 (IDIGER,IDEP,ATENEA,FUGA,IDPC,DADEP,CVP,RENOBO,FONCEP,UAECD,EMB,IDU,UMV,CapitalSalud,SUBRESUR y Subredsuroccidente).
</t>
    </r>
    <r>
      <rPr>
        <b/>
        <u/>
        <sz val="10"/>
        <color rgb="FF000000"/>
        <rFont val="Arial"/>
        <family val="2"/>
      </rPr>
      <t>Actualizaciones:</t>
    </r>
    <r>
      <rPr>
        <sz val="10"/>
        <color rgb="FF000000"/>
        <rFont val="Arial"/>
        <family val="2"/>
      </rPr>
      <t xml:space="preserve"> </t>
    </r>
    <r>
      <rPr>
        <b/>
        <sz val="10"/>
        <color rgb="FF000000"/>
        <rFont val="Arial"/>
        <family val="2"/>
      </rPr>
      <t>PPMyEG</t>
    </r>
    <r>
      <rPr>
        <sz val="10"/>
        <color rgb="FF000000"/>
        <rFont val="Arial"/>
        <family val="2"/>
      </rPr>
      <t xml:space="preserve"> Se actualizó el tablero de control de la PPMEyG de acuerdo a lo reportado por parte de los sectores a I semestre 2024. </t>
    </r>
    <r>
      <rPr>
        <b/>
        <sz val="10"/>
        <color rgb="FF000000"/>
        <rFont val="Arial"/>
        <family val="2"/>
      </rPr>
      <t>PPASP</t>
    </r>
    <r>
      <rPr>
        <sz val="10"/>
        <color rgb="FF000000"/>
        <rFont val="Arial"/>
        <family val="2"/>
      </rPr>
      <t xml:space="preserve"> Se actualizó el tablero de control de la PPASP de acuerdo a lo reportado por parte de los sectores a I semestre 2024.
</t>
    </r>
    <r>
      <rPr>
        <b/>
        <u/>
        <sz val="10"/>
        <color rgb="FF000000"/>
        <rFont val="Arial"/>
        <family val="2"/>
      </rPr>
      <t xml:space="preserve">TPIEG: </t>
    </r>
    <r>
      <rPr>
        <sz val="10"/>
        <color rgb="FF000000"/>
        <rFont val="Arial"/>
        <family val="2"/>
      </rPr>
      <t>Se enviaron 45 oficios con propuestas de marcación TPIEG a las entidades de los 15 sectores de la Administración Distrital. Se realizaron 22 talleres de acompañamiento a la marcación en el TPIEG a los sectores: 3DEE, 4HAC, 1MOV, 1SAL, 2SEG, 3AMB, 3GOB, 1CUL, 2INT, 1GEP. Se realizó 1 taller magistral sobre el TPIEG dirigido a las Alcaldías Locales de la Administración Distrital. Se elaboró 1 informe de seguimiento del TPIEG a corte 31 de junio de 2024.</t>
    </r>
  </si>
  <si>
    <r>
      <rPr>
        <b/>
        <u/>
        <sz val="10"/>
        <color rgb="FF000000"/>
        <rFont val="Arial"/>
        <family val="2"/>
      </rPr>
      <t>Reporte de Políticas Públicas (21PP):</t>
    </r>
    <r>
      <rPr>
        <b/>
        <sz val="10"/>
        <color rgb="FF000000"/>
        <rFont val="Arial"/>
        <family val="2"/>
      </rPr>
      <t xml:space="preserve"> </t>
    </r>
    <r>
      <rPr>
        <sz val="10"/>
        <color rgb="FF000000"/>
        <rFont val="Arial"/>
        <family val="2"/>
      </rPr>
      <t xml:space="preserve">gestiones para los reportes de: 1PP Trata de Personas, 1PP Juventud, 1PP DDHH, 1Adultez, 1PP familias, 1PP Discapacidad, 1PP infancia y Adolescencia, 1PP Fenomeno Habitabilidad en Calle, 1PP Seguridad y Convivencia, 1PP Ruralidad, 1PP Migrantes, 1PP LGBTI, 1Envejecimiento, 1PP Acción Climatica, 1PP Economia Cultural, 1PP Lectura, Escritura y Oralidad, 1PP de Adultez, 1PP Habitat. En septiembre se ajustan 3 reportes de seguimiento de 1PP LGBTI, 1 PPRuralidad y 1PP Habitat.
</t>
    </r>
    <r>
      <rPr>
        <b/>
        <u/>
        <sz val="10"/>
        <color rgb="FF000000"/>
        <rFont val="Arial"/>
        <family val="2"/>
      </rPr>
      <t xml:space="preserve">Reportes: </t>
    </r>
    <r>
      <rPr>
        <b/>
        <sz val="10"/>
        <color rgb="FF000000"/>
        <rFont val="Arial"/>
        <family val="2"/>
      </rPr>
      <t xml:space="preserve">PPMyEG </t>
    </r>
    <r>
      <rPr>
        <sz val="10"/>
        <color rgb="FF000000"/>
        <rFont val="Arial"/>
        <family val="2"/>
      </rPr>
      <t xml:space="preserve">15 reportes remitidos de los sectores (cuantitatitvos y cualitativos).  
</t>
    </r>
    <r>
      <rPr>
        <b/>
        <u/>
        <sz val="10"/>
        <color rgb="FF000000"/>
        <rFont val="Arial"/>
        <family val="2"/>
      </rPr>
      <t>Retroalimentaciones:</t>
    </r>
    <r>
      <rPr>
        <b/>
        <sz val="10"/>
        <color rgb="FF000000"/>
        <rFont val="Arial"/>
        <family val="2"/>
      </rPr>
      <t xml:space="preserve"> PPMyEG: </t>
    </r>
    <r>
      <rPr>
        <sz val="10"/>
        <color rgb="FF000000"/>
        <rFont val="Arial"/>
        <family val="2"/>
      </rPr>
      <t xml:space="preserve"> reporte plan de acción de: (ITrimestre GOB, SEG, HAB); (II Trimestre AMB, CUL, DEE, EDU, GEP, GOB, HAB, HAC, INT, JUR, MOV, MUJ, SAL, SDP y SEG). Reporte plan de acción (I semestre 2024 14 sectores AMB, CUL, DEE, EDU, GEP, HAB, HAC, INT, JUR, MOV, MUJ, SAL, SDP y SEG). </t>
    </r>
    <r>
      <rPr>
        <b/>
        <sz val="10"/>
        <color rgb="FF000000"/>
        <rFont val="Arial"/>
        <family val="2"/>
      </rPr>
      <t xml:space="preserve">PPASP: </t>
    </r>
    <r>
      <rPr>
        <sz val="10"/>
        <color rgb="FF000000"/>
        <rFont val="Arial"/>
        <family val="2"/>
      </rPr>
      <t xml:space="preserve">reporte planes de acción  a 13 sectores.  Revisión y ajuste de la matriz de productos de la política con SDP. se solicitó reporte de seguimiento II trimestre 2024 a 14 sectores responsables de la implementación de PPASP. Se consolidaron reportes de 13 sectores de la PPASP y se realizarón la revisiones y retroalimentaciones respectivas a cada sector. </t>
    </r>
    <r>
      <rPr>
        <b/>
        <sz val="10"/>
        <color rgb="FF000000"/>
        <rFont val="Arial"/>
        <family val="2"/>
      </rPr>
      <t xml:space="preserve">Sello: </t>
    </r>
    <r>
      <rPr>
        <sz val="10"/>
        <color rgb="FF000000"/>
        <rFont val="Arial"/>
        <family val="2"/>
      </rPr>
      <t xml:space="preserve">Se recibieron los reportes de implementación de planes de trabajo I semestre 2024 de 20 entidades de Grupo 1 (SED,SDM,TRANSMILENIO,IPES,JBB,SDA,SDDE,SDH, DASCD,SG, UAESP, IDIPRON; SDIS; IDRD;IDARTES, SCRD,SJD, SDMUJER, SSCJ,UAECOB) y 16 de Grupo 2 (IDIGER,IDEP,ATENEA,FUGA,IDPC,DADEP,CVP,RENOBO,FONCEP,UAECD,EMB,IDU,UMV,CapitalSalud,SUBRESUR y Subredsuroccidente).
</t>
    </r>
    <r>
      <rPr>
        <b/>
        <u/>
        <sz val="10"/>
        <color rgb="FF000000"/>
        <rFont val="Arial"/>
        <family val="2"/>
      </rPr>
      <t>Actualizaciones:</t>
    </r>
    <r>
      <rPr>
        <b/>
        <sz val="10"/>
        <color rgb="FF000000"/>
        <rFont val="Arial"/>
        <family val="2"/>
      </rPr>
      <t xml:space="preserve"> PPMyEG </t>
    </r>
    <r>
      <rPr>
        <sz val="10"/>
        <color rgb="FF000000"/>
        <rFont val="Arial"/>
        <family val="2"/>
      </rPr>
      <t xml:space="preserve">Matrices de consolidación interna, tablero de control y rezagos de la PPMyEG; Informe 2023 de los derechos priorizados en la PPMyEG remitido al Consejo Distrital de Política Social y elaboración del informe preliminar PIOEG 2024-I. </t>
    </r>
    <r>
      <rPr>
        <b/>
        <sz val="10"/>
        <color rgb="FF000000"/>
        <rFont val="Arial"/>
        <family val="2"/>
      </rPr>
      <t xml:space="preserve">PPASP </t>
    </r>
    <r>
      <rPr>
        <sz val="10"/>
        <color rgb="FF000000"/>
        <rFont val="Arial"/>
        <family val="2"/>
      </rPr>
      <t xml:space="preserve">Actualización tablero de control I semestre 2024.
</t>
    </r>
    <r>
      <rPr>
        <b/>
        <u/>
        <sz val="10"/>
        <color rgb="FF000000"/>
        <rFont val="Arial"/>
        <family val="2"/>
      </rPr>
      <t>Talleres: (3)</t>
    </r>
    <r>
      <rPr>
        <sz val="10"/>
        <color rgb="FF000000"/>
        <rFont val="Arial"/>
        <family val="2"/>
      </rPr>
      <t xml:space="preserve"> con entidades para el buen reporte de planes de trabajo para la igualdad de género – Sello en Igualdad, sobre estructura planes de trabajo y recomendaciones para los reportes.  
</t>
    </r>
    <r>
      <rPr>
        <b/>
        <u/>
        <sz val="10"/>
        <color rgb="FF000000"/>
        <rFont val="Arial"/>
        <family val="2"/>
      </rPr>
      <t>Insumos:</t>
    </r>
    <r>
      <rPr>
        <b/>
        <sz val="10"/>
        <color rgb="FF000000"/>
        <rFont val="Arial"/>
        <family val="2"/>
      </rPr>
      <t xml:space="preserve"> 1</t>
    </r>
    <r>
      <rPr>
        <sz val="10"/>
        <color rgb="FF000000"/>
        <rFont val="Arial"/>
        <family val="2"/>
      </rPr>
      <t xml:space="preserve"> ¿cómo realizar buenos reportes en los planes de trabajo de Sello en igualdad? 
</t>
    </r>
    <r>
      <rPr>
        <b/>
        <u/>
        <sz val="10"/>
        <color rgb="FF000000"/>
        <rFont val="Arial"/>
        <family val="2"/>
      </rPr>
      <t>TPIEG:</t>
    </r>
    <r>
      <rPr>
        <sz val="10"/>
        <color rgb="FF000000"/>
        <rFont val="Arial"/>
        <family val="2"/>
      </rPr>
      <t xml:space="preserve"> análisis de boletines de la marcación en el TPIEG de los 15 sectores de la Administración Distrital. 3 talleres magistrales sobre TPIEG, 2 a entidades parte del PGD y 1 a Alcaldías Locales. Envío de 45 oficios con propuestas de marcación TPIEG a las entidades de los 15 sectores de la Administración Distrital. Talleres de acompañamiento a la marcación en el TPIEG a 22 entidades de la Administración Distrtital. Se elaboró 1 informe de seguimiento del TPIEG a corte 31 de junio de 2024.					</t>
    </r>
  </si>
  <si>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</si>
  <si>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 xml:space="preserve">5. Realizar la consolidación, análisis y el reporte de productos a cargo de la SDMujer en políticas públicas distritales. </t>
  </si>
  <si>
    <r>
      <rPr>
        <b/>
        <sz val="11"/>
        <color rgb="FF000000"/>
        <rFont val="Arial"/>
        <family val="2"/>
      </rPr>
      <t>Acumulado:</t>
    </r>
    <r>
      <rPr>
        <sz val="11"/>
        <color rgb="FF000000"/>
        <rFont val="Arial"/>
        <family val="2"/>
      </rPr>
      <t xml:space="preserve"> Se han realizado gestiones para los reportes de las siguientes Políticas Públicas: gestiones para los reportes de: 1PP Trata de Personas, 1PP Juventud, 1PP DDHH, 1Adultez, 1PP familias, 1PP Discapacidad, 1PP infancia y Adolescencia, 1PP Fenomeno Habitabilidad en Calle, 1PP Seguridad y Convivencia, 1PP Ruralidad, 1PP Migrantes, 1PP LGBTI, 1Envejecimiento, 1PP Acción Climatica, 1PP Economia Cultural, 1PP Lectura, Escritura y Oralidad, 1PP de Adultez, 1PP Habitat. En septiembre se ajustan 3 reportes de seguimiento de 1PP LGBTI, 1 PPRuralidad y 1PP Habitat.</t>
    </r>
  </si>
  <si>
    <t>Actividad 5</t>
  </si>
  <si>
    <r>
      <t xml:space="preserve">Septiembre: </t>
    </r>
    <r>
      <rPr>
        <sz val="11"/>
        <color rgb="FF000000"/>
        <rFont val="Arial"/>
        <family val="2"/>
      </rPr>
      <t>Por solicitud de las entidades líderes de Política se realizaron ajustes a 3 matrices de seguimiento; 1PP LGBTI, 1PP Hábitat, 1PP Ruralidad.</t>
    </r>
  </si>
  <si>
    <t>6.	Realizar seguimiento, verificación, consolidación, análisis,retroalimentación y cualificación de los reportes de implementación del plan de acción de la Política Pública de Mujeres y Equidad de Género.</t>
  </si>
  <si>
    <r>
      <rPr>
        <b/>
        <sz val="11"/>
        <color rgb="FF000000"/>
        <rFont val="Arial"/>
        <family val="2"/>
      </rPr>
      <t xml:space="preserve">Acumulado: </t>
    </r>
    <r>
      <rPr>
        <sz val="11"/>
        <color rgb="FF000000"/>
        <rFont val="Arial"/>
        <family val="2"/>
      </rPr>
      <t xml:space="preserve">se remitió  matriz retroalimentada de los planes de acción de la PPMyEG a 14 sectores. Revisión y ajuste de la matriz de productos de la política con SDP. Actualización tablero de control con corte a I semestre 2024.  Retroalimentación del reporte plan de acción PPMyEG I Trim 2024 de los sectores GOB, SEG, HAB y retroalimentación II trimestre a los 15 sectores de la Administración Distrital. Actualización de las matrices de consolidación interna, tablero de control y rezagos de la PPMyEG. Actualización del informe 2023 de los derechos priorizados en la PPMyEG remitido al Consejo Distrital de Política Social y elaboración del informe preliminar PIOEG 2024-I. </t>
    </r>
  </si>
  <si>
    <t>Actividad 6</t>
  </si>
  <si>
    <r>
      <rPr>
        <b/>
        <sz val="11"/>
        <color rgb="FF000000"/>
        <rFont val="Arial"/>
        <family val="2"/>
      </rPr>
      <t>Septiembre:</t>
    </r>
    <r>
      <rPr>
        <sz val="11"/>
        <color rgb="FF000000"/>
        <rFont val="Arial"/>
        <family val="2"/>
      </rPr>
      <t xml:space="preserve"> Se remitió matriz retroalimentada de los planes de acción de la PPMyEG a 14 sectores. El sector GOB remitió reporte incompleto. Se revisó y ajustó la matriz de productos de la política con SDP. Se actualizó el tablero de control de la PPMEyG de acuerdo a lo reportado por parte de los sectores a I semestre 2024. </t>
    </r>
  </si>
  <si>
    <t xml:space="preserve">7.	Realizar seguimiento, verificación, consolidación, análisis, retroalimentación y cualificación de los reportes de implementación del plan de acción del plan de acción de la Política Pública de Actividades Sexuales Pagadas. </t>
  </si>
  <si>
    <r>
      <rPr>
        <b/>
        <sz val="11"/>
        <color rgb="FF000000"/>
        <rFont val="Arial"/>
        <family val="2"/>
      </rPr>
      <t xml:space="preserve">Acumulado: </t>
    </r>
    <r>
      <rPr>
        <sz val="11"/>
        <color rgb="FF000000"/>
        <rFont val="Arial"/>
        <family val="2"/>
      </rPr>
      <t xml:space="preserve"> se remitió matriz retroalimentada de los planes de acción de la PPASP a los 13 sectores. El sector GOB no remitió reporte. Revisión y ajuste de la matriz de productos de la política con SDP. Actualización tablero de control con corte a I semestre 2024.se solicitó el reporte de seguimiento II trimestre 2024 a los 14 sectores responsables de la implementación de la PPASP. Se consolidó reportes de 13 sectores de la PPASP y se realizarón la revisiones y retroalimentaciones respectivas a cada sector. Actualización de las matrices de consolidación interna, tablero de control y rezagos de la PPASP.  </t>
    </r>
  </si>
  <si>
    <t>Actividad 7</t>
  </si>
  <si>
    <r>
      <rPr>
        <b/>
        <sz val="11"/>
        <color rgb="FF000000"/>
        <rFont val="Arial"/>
        <family val="2"/>
      </rPr>
      <t>Septiembre</t>
    </r>
    <r>
      <rPr>
        <sz val="11"/>
        <color rgb="FF000000"/>
        <rFont val="Arial"/>
        <family val="2"/>
      </rPr>
      <t>: Se remitió matriz retroalimentada de planes de acción de la PPASP a 13 sectores. El sector GOB no remitió reporte. Se revisó y ajustó la matriz de productos de la política con la SDP. Se actualizó el tablero de control de la PPASP de acuerdo a lo reportado por parte de los sectores a I semestre 2024.</t>
    </r>
  </si>
  <si>
    <t xml:space="preserve">8.	Realizar seguimiento, verificación, consolidación, análisis, retroalimentación y cualificación de los reportes de implementación de los planes de trabajo de “En Igualdad: Sello Distrital de Igualdad de Género”. </t>
  </si>
  <si>
    <r>
      <rPr>
        <b/>
        <sz val="11"/>
        <color rgb="FF000000"/>
        <rFont val="Arial"/>
        <family val="2"/>
      </rPr>
      <t>Acumulado:</t>
    </r>
    <r>
      <rPr>
        <sz val="11"/>
        <color rgb="FF000000"/>
        <rFont val="Arial"/>
        <family val="2"/>
      </rPr>
      <t xml:space="preserve"> Se realizaron 3 talleres con entidades orientandos al buen reporte de los planes de trabajo para la igualdad de género – Sello en Igualdad, sobre: estructura planes de trabajo y recomendaciones para los reportes. Elaboración de insumo sobre cómo realizar buenos reportes en los planes de trabajo de Sello en igualdad. Avance en la elaboración del informe preliminar FASE 1: planes de trabajo entidades distritales. Se recibieron los reportes de implementación de los planes de trabajo de primer semestre 2024 de 19 entidades de grupo 1 y 16 de grupo 2 para realizar retroalimentación.Se realizó el ejercicio de retroalimentación del reportede I semestre 2024 a 20 entidadesdel grupo 1 y 16 de grupo 2.</t>
    </r>
  </si>
  <si>
    <t>Actividad 8</t>
  </si>
  <si>
    <r>
      <rPr>
        <b/>
        <sz val="11"/>
        <color rgb="FF000000"/>
        <rFont val="Arial"/>
        <family val="2"/>
      </rPr>
      <t>Septiembre:</t>
    </r>
    <r>
      <rPr>
        <sz val="11"/>
        <color rgb="FF000000"/>
        <rFont val="Arial"/>
        <family val="2"/>
      </rPr>
      <t xml:space="preserve"> Se realizó el proceso de retroalimentación  a los reportes de I semestre 2024 de los planes de trabajo de Sello en Igualdad para 20 entidades que participan en el grupo 1(SED, SDM,TRANSMILENIO,IPES,JBB,SDA,SDDE,SDH, DASCD,SG, UAESP, IDIPRON; SDIS; IDRD;IDARTES, SCRD,SJD, SDMUJER, SSCJ, UAECOB) y 16 que participan en grupo 2 (IDIGER,IDEP,ATENEA,FUGA,IDPC,DADEP,CVP,RENOBO,FONCEP,UAECD,EMB,IDU,UMV,CapitalSalud,SUBRESUR y Subredsuroccidente).</t>
    </r>
  </si>
  <si>
    <t xml:space="preserve">9.	Consolidar y analizar información de la gestión, implementación, logros y buenas prácticas de los sectores de la administración distrital en pro de la igualdad de género, así como el elaborar el informe de Trazador Presupuestal de Igualdad y Equidad de Género. </t>
  </si>
  <si>
    <r>
      <rPr>
        <b/>
        <sz val="11"/>
        <color rgb="FF000000"/>
        <rFont val="Arial"/>
        <family val="2"/>
      </rPr>
      <t>Acumulado:</t>
    </r>
    <r>
      <rPr>
        <sz val="11"/>
        <color rgb="FF000000"/>
        <rFont val="Arial"/>
        <family val="2"/>
      </rPr>
      <t xml:space="preserve"> Se realizaron boletines con el análisis de la marcación en el TPIEG de los 15 sectores de la Administración Distrital (cabeza de sector y entidades adscritas y vinculadas que realizaron la marcación). Se realizaron 3 talleres magistrales sobre el TPIEG 2 dirigidos a las entidades que forman parte del PGD y 1 a las Alcaldías Locales de la administración distrital. Se enviaron por oficio 45 propuestas de marcación TPIEG a las entidades de los 15 sectores de la Administración Distrital
Se realizó taller de acompañamiento a la marcación en el TPIEG a los sectores: 3DEE, 4HAC, 2MOV, 1SAL, 2SEG, 3AMB, 3GOB, 1MOV, 1CUL, 2INT, 1GEP. Se elaboró 1 informe de seguimiento del TPIEG a corte 31 de junio de 2024.					</t>
    </r>
  </si>
  <si>
    <t>Actividad 9</t>
  </si>
  <si>
    <t>Septiembre: Se enviaron 45 oficios con propuestas de marcación TPIEG a las entidades de los 15 sectores de la Administración Distrital. Se realizaron 21 talleres de acompañamiento a la marcación en el TPIEG a los sectores: 3DEE, 4HAC, 1MOV, 1SAL, 2SEG, 3AMB, 3GOB, 1CUL, 2INT, 1GEP. Se realizó 1 taller magistral sobre el TPIEG dirigido a las Alcaldías Locales de la Administración Distrital. Se elaboró 1 informe de seguimiento del TPIEG a corte 31 de junio de 2024.</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</si>
  <si>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</si>
  <si>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t>3 - Transversalizar en los 15 sectores de la administración distrital los enfoques de género y derechos de las mujeres a través de procesos de reconocimiento, medición y acompañamiento técnico que promuevan la transformación de la gestión institucional y organizacional en pro de la igualdad de género,</t>
  </si>
  <si>
    <r>
      <rPr>
        <b/>
        <u/>
        <sz val="11"/>
        <color rgb="FF000000"/>
        <rFont val="Arial"/>
        <family val="2"/>
      </rPr>
      <t>Acompañamiento técnico a instancias:</t>
    </r>
    <r>
      <rPr>
        <sz val="11"/>
        <color rgb="FF000000"/>
        <rFont val="Arial"/>
        <family val="2"/>
      </rPr>
      <t xml:space="preserve"> 1MOV Mesa de coordinación interinstitucional “día distrital del peatón 2024”, 7SEG CDSCCFB, 3CUL 1Mesa del colectivo de Salvaguardia de Teatro; 1MI de Cultura Ciudadana para la Eliminación del machismo; 1MI de género y cultura, 1SAL CDE, 1INT MT Acuerdo 792 Subdirección para la Infancia de la SDIS, 1EDU MT Acuerdo 909 de 2023. </t>
    </r>
    <r>
      <rPr>
        <u/>
        <sz val="11"/>
        <color rgb="FF000000"/>
        <rFont val="Arial"/>
        <family val="2"/>
      </rPr>
      <t xml:space="preserve">PIOEG Planes de trabajo Sello 2024 I: </t>
    </r>
    <r>
      <rPr>
        <sz val="11"/>
        <color rgb="FF000000"/>
        <rFont val="Arial"/>
        <family val="2"/>
      </rPr>
      <t xml:space="preserve">15 retroalimetaciones con (ATENEA,CAPITALSALUD,FUGA,IDARTES,IDPC,IPES,METRO,RENOVO,SCRD,SECGENERAL,SMOVILIDAD,SUBREDOCCIDENTE,SUBREDSUR,TRANSMILENIO,UAECD,UMV)
</t>
    </r>
    <r>
      <rPr>
        <b/>
        <u/>
        <sz val="11"/>
        <color rgb="FF000000"/>
        <rFont val="Arial"/>
        <family val="2"/>
      </rPr>
      <t>Conceptos Técnicos:</t>
    </r>
    <r>
      <rPr>
        <sz val="11"/>
        <color rgb="FF000000"/>
        <rFont val="Arial"/>
        <family val="2"/>
      </rPr>
      <t xml:space="preserve"> 11 1EDU Protocolo de atención para situaciones de presuntos casos que competen al SRPA, 2MOV: Resolución para crear y reglamentar la MI de género y diversidad sexual; Estrategia para la promoción de la equidad de género UMV-2024-2028, 1CUL: Caracterización servidores, servidoras y contratistas de IDPC, 1SAL: Documento “MAS Bienestar” de la SDS. 6INT: Metodologías del componente psicosocial de la ruta intersectorial de jóvenes con oportunidades de la Subdirección para la Juventud de la SDIS aprobadas en el mes de septiembre.
</t>
    </r>
    <r>
      <rPr>
        <b/>
        <u/>
        <sz val="11"/>
        <color rgb="FF000000"/>
        <rFont val="Arial"/>
        <family val="2"/>
      </rPr>
      <t xml:space="preserve">Sensibilizaciones: </t>
    </r>
    <r>
      <rPr>
        <sz val="11"/>
        <color rgb="FF000000"/>
        <rFont val="Arial"/>
        <family val="2"/>
      </rPr>
      <t xml:space="preserve">6MOV: 1Conceptos y CNS; 1AL y ASL; 1Violencias -RUA; 1Jornada de resignificación Bogotá Mi ciudad, Mi casa, Mi espacio; 1TM26; 1Cultura no sexista. 1HÁB: ETG y PPMYEG. 2INT: 1RUA SDIS; 1AS y ASL IDIPRON. 1HAC: Derechos de las mujeres y EG Y ED. 2CUL: 1DDHH de las mujeres PPMyEG; 1Prevención de VBG y RUAV. 2 SAL: 1Conmemoración 28S Día de Acción Global para el acceso a la IVE; 1EG. 2AMB: 1Masculinidades Corresponsables y No Violentas, y (1) AmL Sin Discriminación. 1JUR: Una mirada al trato diferencial en igualdad.
</t>
    </r>
    <r>
      <rPr>
        <b/>
        <u/>
        <sz val="11"/>
        <color rgb="FF000000"/>
        <rFont val="Arial"/>
        <family val="2"/>
      </rPr>
      <t>Material pedagógico:</t>
    </r>
    <r>
      <rPr>
        <u/>
        <sz val="11"/>
        <color rgb="FF000000"/>
        <rFont val="Arial"/>
        <family val="2"/>
      </rPr>
      <t xml:space="preserve"> </t>
    </r>
    <r>
      <rPr>
        <sz val="11"/>
        <color rgb="FF000000"/>
        <rFont val="Arial"/>
        <family val="2"/>
      </rPr>
      <t xml:space="preserve"> 1MOV: Propuesta metodológica Jornada de resignificación Bogotá Mi ciudad, Mi casa, Mi espacio. 1HAC: PPT Derechos de las mujeres y EG y ED. 1JUR: PPT una mirada al trato diferencial en igualdad. 
</t>
    </r>
  </si>
  <si>
    <r>
      <t xml:space="preserve">
</t>
    </r>
    <r>
      <rPr>
        <b/>
        <u/>
        <sz val="10"/>
        <color rgb="FF000000"/>
        <rFont val="Arial"/>
        <family val="2"/>
      </rPr>
      <t xml:space="preserve">Acompañamiento instancias: </t>
    </r>
    <r>
      <rPr>
        <sz val="10"/>
        <color rgb="FF000000"/>
        <rFont val="Arial"/>
        <family val="2"/>
      </rPr>
      <t>5SAL 2UTA Comité apoyo LactanciaMaterna; FastTrackCities; Mesas Interinstitucionales: CDE 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t>
    </r>
    <r>
      <rPr>
        <u/>
        <sz val="10"/>
        <color rgb="FF000000"/>
        <rFont val="Arial"/>
        <family val="2"/>
      </rPr>
      <t xml:space="preserve"> PIOEG Planes de trabajo: 2I</t>
    </r>
    <r>
      <rPr>
        <sz val="10"/>
        <color rgb="FF000000"/>
        <rFont val="Arial"/>
        <family val="2"/>
      </rPr>
      <t xml:space="preserve">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t>
    </r>
    <r>
      <rPr>
        <b/>
        <u/>
        <sz val="10"/>
        <color rgb="FF000000"/>
        <rFont val="Arial"/>
        <family val="2"/>
      </rPr>
      <t xml:space="preserve">ConceptosTécnicos: </t>
    </r>
    <r>
      <rPr>
        <sz val="10"/>
        <color rgb="FF000000"/>
        <rFont val="Arial"/>
        <family val="2"/>
      </rPr>
      <t xml:space="preserve">2GEP RATT eventuales actos y/o casos de discriminación en SGAMB; Punto No.113 negociación Sindical de la SGAMB. CUL_GOB_SEG Los hilos que nos unen. 4EDU Recom. inclusión del EG en el PM&amp;PT; Recom. inclusión del EG en el PATT violencia sexual; PATT para Situaciones de presunta agresión y acoso escolar; PATT para situaciones de presuntos casos que competen a SRPA. AMB Incorporación del EG en PI. 3SAL Plan bienestar estímulos e incentivos; Plan Trabajo Anual en SST; Plan Institucional de Capacitación; Documento MAS Bienestar de la SDS. 2MOV Resolución para crear y reglamentar la MIGDS; Estrategia para la promoción de la EG UMV-2024-2028. CUL Caracterización servidores, servidoras y contratistas IDPC. 6INT Metodologías componente psicosocial de ruta intersectorial de jóvenes con oportunidades-Subdirección para la Juventud de la SDIS. 8CT AMB, CUL, DEE, EDU, HAB, SAL, SEG, GOB criterios de elegibilidad, viabilidad y enfoques de PP. 
</t>
    </r>
    <r>
      <rPr>
        <b/>
        <u/>
        <sz val="10"/>
        <color rgb="FF000000"/>
        <rFont val="Arial"/>
        <family val="2"/>
      </rPr>
      <t xml:space="preserve">DocumentosTécnicos: </t>
    </r>
    <r>
      <rPr>
        <sz val="10"/>
        <color rgb="FF000000"/>
        <rFont val="Arial"/>
        <family val="2"/>
      </rPr>
      <t xml:space="preserve">HAB Criterios sensibles al género paraTRV de los EG en servicios de CVP. TRV Lineamientos para incorporación de los EG y de DDHH de las mujeres en protocolos y medidas dirigidas a prevención de acoso laboral, acoso sexual laboral y/o actos de discriminación en entornos organizacionales. 
</t>
    </r>
    <r>
      <rPr>
        <b/>
        <u/>
        <sz val="10"/>
        <color rgb="FF000000"/>
        <rFont val="Arial"/>
        <family val="2"/>
      </rPr>
      <t>Sensibilizaciones:</t>
    </r>
    <r>
      <rPr>
        <sz val="10"/>
        <color rgb="FF000000"/>
        <rFont val="Arial"/>
        <family val="2"/>
      </rPr>
      <t xml:space="preserve"> 6AMB Liderazgo de Mujs IDPYBA; Mujs y ambiente SDA, TRV EG JBB; Comunic. con EG y ED; Masculinidades corresponsables y no violentas; AmL sin discriminación.  2EDU PPMYEG carta de navegación de EG a nivel distrital; Edu. no sexista. 7HAB Incorporación de EG en PI; Prev. y RUAV contra Mujs; CLS; Prev. de discriminación de violencias en AmL con EG y ED; ETG y PPMyEG; Derecho a una vida libre de violencias y RUA. 6INT PPMyEG y 8 derechos a TH de SDIS y Hogar Voto Nacional; Salud con ED equipo IDIPRON; PI con enfoque a IDIPRON; RUA a MVV y en riesgo de feminicidio; AS y ASL IDIPRON. 22MOV Prev. ASC; Violencias contra las Mujs; RUA; Conceptos de Género y enfoques; CLS; TM26: Código Presunción AS en el TP; Conceptos y CNS; AL y ASL. HAC Derechos de las Mujs y EG y ED. 2CUL DDHH de las Mujs PPMyEG; Prev. de VBG y RUAV. MUJ ABC género brújula para la igualdad. 7SAL Atención con EG y ED; EG en actividades de promoción de lactancia; DSR para el CPTP; RUA para MVV; Conmemoración del Día de Acción Global para acceso a la IVE; EG. JUR Una mirada al trato diferencial en igualdad. 2GEP Bullets Conversatorio DASCD - PPMyEG Programa CALDAS; Bullets Pacto de no VBG SGral. CUL Bullets PES de la Bici para la SDMujer. 
</t>
    </r>
    <r>
      <rPr>
        <b/>
        <u/>
        <sz val="10"/>
        <color rgb="FF000000"/>
        <rFont val="Arial"/>
        <family val="2"/>
      </rPr>
      <t xml:space="preserve">Material pedagógico: </t>
    </r>
    <r>
      <rPr>
        <sz val="10"/>
        <color rgb="FF000000"/>
        <rFont val="Arial"/>
        <family val="2"/>
      </rPr>
      <t xml:space="preserve">MOV Metodología Jornada de resignificación Bogotá Mi ciudad, Mi casa, Mi espacio. HAC PPT Derechos de las Mujs y EG y ED. JUR PPT una mirada al trato diferencial en igualdad.
</t>
    </r>
    <r>
      <rPr>
        <b/>
        <u/>
        <sz val="10"/>
        <color rgb="FF000000"/>
        <rFont val="Arial"/>
        <family val="2"/>
      </rPr>
      <t xml:space="preserve">Gestiones para la garantía de los derechos: 
Reuniones intersectoriales: D.PAZ(9): </t>
    </r>
    <r>
      <rPr>
        <sz val="10"/>
        <color rgb="FF000000"/>
        <rFont val="Arial"/>
        <family val="2"/>
      </rPr>
      <t xml:space="preserve"> II 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t>
    </r>
    <r>
      <rPr>
        <u/>
        <sz val="10"/>
        <color rgb="FF000000"/>
        <rFont val="Arial"/>
        <family val="2"/>
      </rPr>
      <t>D.TRABAJO(1):</t>
    </r>
    <r>
      <rPr>
        <sz val="10"/>
        <color rgb="FF000000"/>
        <rFont val="Arial"/>
        <family val="2"/>
      </rPr>
      <t xml:space="preserve"> Con SDDE para acuerdo intercambio de información. </t>
    </r>
    <r>
      <rPr>
        <b/>
        <u/>
        <sz val="10"/>
        <color rgb="FF000000"/>
        <rFont val="Arial"/>
        <family val="2"/>
      </rPr>
      <t xml:space="preserve"> </t>
    </r>
    <r>
      <rPr>
        <u/>
        <sz val="10"/>
        <color rgb="FF000000"/>
        <rFont val="Arial"/>
        <family val="2"/>
      </rPr>
      <t>D.PARTICIP(6):</t>
    </r>
    <r>
      <rPr>
        <sz val="10"/>
        <color rgb="FF000000"/>
        <rFont val="Arial"/>
        <family val="2"/>
      </rPr>
      <t xml:space="preserve"> 2 SPT POT, 3IDPAC PP Acción Comunal, Acuerdo792. </t>
    </r>
    <r>
      <rPr>
        <u/>
        <sz val="10"/>
        <color rgb="FF000000"/>
        <rFont val="Arial"/>
        <family val="2"/>
      </rPr>
      <t>D.SALUD(7):</t>
    </r>
    <r>
      <rPr>
        <sz val="10"/>
        <color rgb="FF000000"/>
        <rFont val="Arial"/>
        <family val="2"/>
      </rPr>
      <t xml:space="preserve"> Prevención Maternidades Tempranas, 2Mortalidad Materna, RutaMaternoPerinatal, LactanciaMaterna, IVE. </t>
    </r>
    <r>
      <rPr>
        <u/>
        <sz val="10"/>
        <color rgb="FF000000"/>
        <rFont val="Arial"/>
        <family val="2"/>
      </rPr>
      <t xml:space="preserve">D.EDUCACION(7): </t>
    </r>
    <r>
      <rPr>
        <sz val="10"/>
        <color rgb="FF000000"/>
        <rFont val="Arial"/>
        <family val="2"/>
      </rPr>
      <t xml:space="preserve">2actualización PETIG, 2Mesa Técnica Acuerdo 909, 2preparación mesa diálogo IES, articulación Festival Cine Eureka. </t>
    </r>
    <r>
      <rPr>
        <u/>
        <sz val="10"/>
        <color rgb="FF000000"/>
        <rFont val="Arial"/>
        <family val="2"/>
      </rPr>
      <t xml:space="preserve">D.HÁBITAT(11): </t>
    </r>
    <r>
      <rPr>
        <sz val="10"/>
        <color rgb="FF000000"/>
        <rFont val="Arial"/>
        <family val="2"/>
      </rPr>
      <t xml:space="preserve">2Mesa Concejo Bogotá 24Hrs, Estrategia Metro, 2CIEP, SDMov. CIEP: 1UTA, 2reunión articulatoria; CVP: 2ConcursoArquitectura 1CapacitaciónReasentamiento. </t>
    </r>
    <r>
      <rPr>
        <b/>
        <u/>
        <sz val="10"/>
        <color rgb="FF000000"/>
        <rFont val="Arial"/>
        <family val="2"/>
      </rPr>
      <t>Planes de Acción (3):</t>
    </r>
    <r>
      <rPr>
        <sz val="10"/>
        <color rgb="FF000000"/>
        <rFont val="Arial"/>
        <family val="2"/>
      </rPr>
      <t xml:space="preserve"> Consolidación de Mesa de Reincorporación, subcomité atención y Asistencia y Subcomité de memoria.</t>
    </r>
    <r>
      <rPr>
        <u/>
        <sz val="10"/>
        <color rgb="FF000000"/>
        <rFont val="Arial"/>
        <family val="2"/>
      </rPr>
      <t xml:space="preserve"> D.PARTICIP</t>
    </r>
    <r>
      <rPr>
        <sz val="10"/>
        <color rgb="FF000000"/>
        <rFont val="Arial"/>
        <family val="2"/>
      </rPr>
      <t xml:space="preserve">: Plan Participación Anual POT 2024 SDMujer.  
</t>
    </r>
    <r>
      <rPr>
        <b/>
        <u/>
        <sz val="10"/>
        <color rgb="FF000000"/>
        <rFont val="Arial"/>
        <family val="2"/>
      </rPr>
      <t xml:space="preserve">Documentos: </t>
    </r>
    <r>
      <rPr>
        <sz val="10"/>
        <color rgb="FF000000"/>
        <rFont val="Arial"/>
        <family val="2"/>
      </rPr>
      <t xml:space="preserve">Avance doc. barreras acceso mujeres a servicios salud. </t>
    </r>
    <r>
      <rPr>
        <u/>
        <sz val="10"/>
        <color rgb="FF000000"/>
        <rFont val="Arial"/>
        <family val="2"/>
      </rPr>
      <t>D.PAZ:</t>
    </r>
    <r>
      <rPr>
        <sz val="10"/>
        <color rgb="FF000000"/>
        <rFont val="Arial"/>
        <family val="2"/>
      </rPr>
      <t xml:space="preserve"> Propuesta Derecho a la Paz y convivencia con Equidad. </t>
    </r>
    <r>
      <rPr>
        <u/>
        <sz val="10"/>
        <color rgb="FF000000"/>
        <rFont val="Arial"/>
        <family val="2"/>
      </rPr>
      <t>D. TRABAJO:</t>
    </r>
    <r>
      <rPr>
        <sz val="10"/>
        <color rgb="FF000000"/>
        <rFont val="Arial"/>
        <family val="2"/>
      </rPr>
      <t xml:space="preserve"> Propuesta Derecho al Trabajo en condiciones de Igualdad y Dignidad, y propuesta articuladad D.Trabajo y D.Educación.  </t>
    </r>
    <r>
      <rPr>
        <u/>
        <sz val="10"/>
        <color rgb="FF000000"/>
        <rFont val="Arial"/>
        <family val="2"/>
      </rPr>
      <t xml:space="preserve">D.SALUD: </t>
    </r>
    <r>
      <rPr>
        <sz val="10"/>
        <color rgb="FF000000"/>
        <rFont val="Arial"/>
        <family val="2"/>
      </rPr>
      <t xml:space="preserve">Avance doc. barreras acceso mujeres a servicios salud y Propuesta Derecho a la Salud Plena para las Mujeres. </t>
    </r>
    <r>
      <rPr>
        <u/>
        <sz val="10"/>
        <color rgb="FF000000"/>
        <rFont val="Arial"/>
        <family val="2"/>
      </rPr>
      <t>D.CULTURA:</t>
    </r>
    <r>
      <rPr>
        <sz val="10"/>
        <color rgb="FF000000"/>
        <rFont val="Arial"/>
        <family val="2"/>
      </rPr>
      <t xml:space="preserve"> Propuesta Mujeres Desafiando Estereotípos Ecosistema Deportivo y Propuesta a una Cultura Libre de Sexismo.</t>
    </r>
    <r>
      <rPr>
        <u/>
        <sz val="10"/>
        <color rgb="FF000000"/>
        <rFont val="Arial"/>
        <family val="2"/>
      </rPr>
      <t xml:space="preserve"> D.CULTURAS:  </t>
    </r>
    <r>
      <rPr>
        <sz val="10"/>
        <color rgb="FF000000"/>
        <rFont val="Arial"/>
        <family val="2"/>
      </rPr>
      <t xml:space="preserve">Propuesta Mujeres Desafiando Estereotípos Ecosistema Deportivo y Propuesta a una Cultura Libre de Sexismo.  </t>
    </r>
    <r>
      <rPr>
        <u/>
        <sz val="10"/>
        <color rgb="FF000000"/>
        <rFont val="Arial"/>
        <family val="2"/>
      </rPr>
      <t>D.EDUCACIÓN:</t>
    </r>
    <r>
      <rPr>
        <sz val="10"/>
        <color rgb="FF000000"/>
        <rFont val="Arial"/>
        <family val="2"/>
      </rPr>
      <t xml:space="preserve"> Propuesta Derecho a la Educación con Equidad. D.HABITAT: Propuesta Derecho al Hábitat y Vivienda digna.</t>
    </r>
  </si>
  <si>
    <t xml:space="preserve">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humanos de las mujeres aportan a su reconocimiento y a eliminar los estereotipos de género asociados a discriminaciones y violencias contra ellas.
</t>
  </si>
  <si>
    <t xml:space="preserve">10.	Realizar el acompañamiento técnico para la implementación de la Estrategia de transversalización para la equidad de género en los 15 sectores de la Administración y de otras acciones en pro de la transformación cultural institucional Distrital, a través de la elaboración de documentos, conceptos, manuales, lineamientos, informes, guías, acompañamiento técnico a las mesas, comités y comisiones. </t>
  </si>
  <si>
    <r>
      <rPr>
        <b/>
        <sz val="11"/>
        <color rgb="FF000000"/>
        <rFont val="Arial"/>
        <family val="2"/>
      </rPr>
      <t xml:space="preserve">Acumulado: </t>
    </r>
    <r>
      <rPr>
        <b/>
        <u/>
        <sz val="11"/>
        <color rgb="FF000000"/>
        <rFont val="Arial"/>
        <family val="2"/>
      </rPr>
      <t>Acompañamiento instancias:</t>
    </r>
    <r>
      <rPr>
        <b/>
        <sz val="11"/>
        <color rgb="FF000000"/>
        <rFont val="Arial"/>
        <family val="2"/>
      </rPr>
      <t xml:space="preserve"> </t>
    </r>
    <r>
      <rPr>
        <sz val="11"/>
        <color rgb="FF000000"/>
        <rFont val="Arial"/>
        <family val="2"/>
      </rPr>
      <t xml:space="preserve">5SAL 2UTA Comité apoyo LactanciaMaterna; FastTrackCities; </t>
    </r>
    <r>
      <rPr>
        <b/>
        <sz val="11"/>
        <color rgb="FF000000"/>
        <rFont val="Arial"/>
        <family val="2"/>
      </rPr>
      <t xml:space="preserve">Mesas Interinstitucionales: </t>
    </r>
    <r>
      <rPr>
        <sz val="11"/>
        <color rgb="FF000000"/>
        <rFont val="Arial"/>
        <family val="2"/>
      </rPr>
      <t>CDE</t>
    </r>
    <r>
      <rPr>
        <b/>
        <sz val="11"/>
        <color rgb="FF000000"/>
        <rFont val="Arial"/>
        <family val="2"/>
      </rPr>
      <t xml:space="preserve"> </t>
    </r>
    <r>
      <rPr>
        <sz val="11"/>
        <color rgb="FF000000"/>
        <rFont val="Arial"/>
        <family val="2"/>
      </rPr>
      <t xml:space="preserve">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
</t>
    </r>
    <r>
      <rPr>
        <b/>
        <u/>
        <sz val="11"/>
        <color rgb="FF000000"/>
        <rFont val="Arial"/>
        <family val="2"/>
      </rPr>
      <t>ConceptosTécnicos:</t>
    </r>
    <r>
      <rPr>
        <sz val="11"/>
        <color rgb="FF000000"/>
        <rFont val="Arial"/>
        <family val="2"/>
      </rPr>
      <t xml:space="preserve"> 2GEP RATT eventuales actos y/o casos de discriminación en SGAMB; Punto No.113 negociación Sindical de la SGAMB. CUL_GOB_SEG Los hilos que nos unen. 4EDU Recom. inclusión del EG en el PM&amp;PT; Recom. inclusión del EG en el PATT violencia sexual; PATT para Situaciones de presunta agresión y acoso escolar; PATT para situaciones de presuntos casos que competen a SRPA. AMB Incorporación del EG en PI. 3SAL Plan bienestar estímulos e incentivos; Plan Trabajo Anual en SST; Plan Institucional de Capacitación; Documento MAS Bienestar de la SDS. 2MOV Resolución para crear y reglamentar la MIGDS; Estrategia para la promoción de la EG UMV-2024-2028. CUL Caracterización servidores, servidoras y contratistas IDPC. 6INT Metodologías componente psicosocial de ruta intersectorial de jóvenes con oportunidades-Subdirección para la Juventud de la SDIS. 8CT AMB, CUL, DEE, EDU, HAB, SAL, SEG, GOB criterios de elegibilidad, viabilidad y enfoques de PP. 
</t>
    </r>
    <r>
      <rPr>
        <b/>
        <u/>
        <sz val="11"/>
        <color rgb="FF000000"/>
        <rFont val="Arial"/>
        <family val="2"/>
      </rPr>
      <t>DocumentosTécnicos:</t>
    </r>
    <r>
      <rPr>
        <sz val="11"/>
        <color rgb="FF000000"/>
        <rFont val="Arial"/>
        <family val="2"/>
      </rPr>
      <t xml:space="preserve"> HAB Criterios sensibles al género paraTRV de los EG en servicios de CVP. TRV Lineamientos para incorporación de los EG y de DDHH de las mujeres en protocolos y medidas dirigidas a prevención de acoso laboral, acoso sexual laboral y/o actos de discriminación en entornos organizacionales. </t>
    </r>
  </si>
  <si>
    <t>Actividad 10</t>
  </si>
  <si>
    <r>
      <rPr>
        <b/>
        <sz val="11"/>
        <color rgb="FF000000"/>
        <rFont val="Arial"/>
        <family val="2"/>
      </rPr>
      <t>Septiembre:</t>
    </r>
    <r>
      <rPr>
        <sz val="11"/>
        <color rgb="FF000000"/>
        <rFont val="Arial"/>
        <family val="2"/>
      </rPr>
      <t xml:space="preserve"> Se acompañaron las siguientes instancias: 1MOV Mesa de coordinación interinstitucional “día distrital del peatón 2024”, 7SEG Comisión Distrital de Seguridad, Comodidad y Convivencia en el Fútbol de Bogotá – CDSCCFB, 3CUL 1Mesa del colectivo de Salvaguardia de Teatro; 1Mesa intersectorial de Cultura Ciudadana para la Eliminación del machismo; 1Mesa intersectorial de género y cultura, 1SAL Consejo Distrital de Estupefacientes, 1INT Mesa Técnica - Acuerdo 792 Subdirección para la Infancia de la SDIS, 1EDU Mesa técnica Acuerdo 909 de 2023.
</t>
    </r>
    <r>
      <rPr>
        <b/>
        <u/>
        <sz val="11"/>
        <color rgb="FF000000"/>
        <rFont val="Arial"/>
        <family val="2"/>
      </rPr>
      <t>ConceptosTécnicos:</t>
    </r>
    <r>
      <rPr>
        <sz val="11"/>
        <color rgb="FF000000"/>
        <rFont val="Arial"/>
        <family val="2"/>
      </rPr>
      <t xml:space="preserve"> 1EDU Protocolo de atención para situaciones de presuntos casos que competen al sistema de responsabilidad penal para adolescentes (SRPA), 2MOV: Resolución para crear y reglamentar la mesa interna de género y diversidad sexual; Estrategia para la promoción de la equidad de género UMV-2024-2028, 1CUL: Caracterización servidores, servidoras y contratistas del Instituto de Patrimonio Cultural -IDPC-, 1SAL: Concepto técnico sobre el documento “MAS Bienestar” de la Secretaría Distrital de Salud. 6INT:  Conceptos técnicos aprobados en el mes de septiembre, sobre metodologías del componente psicosocial de la ruta intersectorial de jóvenes con oportunidades de Subdirección para la Juventud de la SDIS.</t>
    </r>
  </si>
  <si>
    <t>11.	Realizar asistencia y acompañamiento técnico a la implementación de acciones afirmativas que contribuyan al cierre de brechas de género.</t>
  </si>
  <si>
    <r>
      <rPr>
        <b/>
        <sz val="11"/>
        <color rgb="FF000000"/>
        <rFont val="Arial"/>
        <family val="2"/>
      </rPr>
      <t xml:space="preserve">Acumulado: </t>
    </r>
    <r>
      <rPr>
        <sz val="11"/>
        <color rgb="FF000000"/>
        <rFont val="Arial"/>
        <family val="2"/>
      </rPr>
      <t xml:space="preserve"> </t>
    </r>
    <r>
      <rPr>
        <b/>
        <u/>
        <sz val="11"/>
        <color rgb="FF000000"/>
        <rFont val="Arial"/>
        <family val="2"/>
      </rPr>
      <t xml:space="preserve">PIOEG Planes de trabajo: </t>
    </r>
    <r>
      <rPr>
        <sz val="11"/>
        <color rgb="FF000000"/>
        <rFont val="Arial"/>
        <family val="2"/>
      </rPr>
      <t>2Informes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3 Reuniones de validación plan trabajo Sello CVP.</t>
    </r>
  </si>
  <si>
    <t>Actividad 11</t>
  </si>
  <si>
    <r>
      <rPr>
        <b/>
        <sz val="11"/>
        <color rgb="FF000000"/>
        <rFont val="Arial"/>
        <family val="2"/>
      </rPr>
      <t>Septiembre:</t>
    </r>
    <r>
      <rPr>
        <sz val="11"/>
        <color rgb="FF000000"/>
        <rFont val="Arial"/>
        <family val="2"/>
      </rPr>
      <t xml:space="preserve"> </t>
    </r>
    <r>
      <rPr>
        <b/>
        <u/>
        <sz val="11"/>
        <color rgb="FF000000"/>
        <rFont val="Arial"/>
        <family val="2"/>
      </rPr>
      <t xml:space="preserve">PIOEG Planes de trabajo Sello 2024 I: </t>
    </r>
    <r>
      <rPr>
        <sz val="11"/>
        <color rgb="FF000000"/>
        <rFont val="Arial"/>
        <family val="2"/>
      </rPr>
      <t xml:space="preserve">se reliazaron 15 retroalimetaciones con estas entidades (ATENEA,CAPITALSALUD,FUGA,IDARTES,IDPC,IPES,METRO,RENOVO,SCRD,SECGENERAL,SMOVILIDAD,SUBREDOCCIDENTE,SUBREDSUR,TRANSMILENIO,UAECD,UMV)   </t>
    </r>
  </si>
  <si>
    <t xml:space="preserve">12.	Apoyar técnicamente el desarrollo de estrategias, acciones y/o proyectos que contribuyan a la implementación de los 7 derechos priorizados en la Política Pública de Mujeres y Equidad de Género a cargo de la DDDP, en articulación con SDMujer, entidades distritales y otros actores. </t>
  </si>
  <si>
    <r>
      <rPr>
        <b/>
        <sz val="11"/>
        <color rgb="FF000000"/>
        <rFont val="Arial"/>
        <family val="2"/>
      </rPr>
      <t xml:space="preserve">Acumulado: 
</t>
    </r>
    <r>
      <rPr>
        <b/>
        <u/>
        <sz val="11"/>
        <color rgb="FF000000"/>
        <rFont val="Arial"/>
        <family val="2"/>
      </rPr>
      <t xml:space="preserve">Reuniones Internas: </t>
    </r>
    <r>
      <rPr>
        <u/>
        <sz val="11"/>
        <color rgb="FF000000"/>
        <rFont val="Arial"/>
        <family val="2"/>
      </rPr>
      <t>D.PAZ(3):</t>
    </r>
    <r>
      <rPr>
        <sz val="11"/>
        <color rgb="FF000000"/>
        <rFont val="Arial"/>
        <family val="2"/>
      </rPr>
      <t xml:space="preserve"> articulación temas paz, concertación plan Mesa Integración Local Étnica, revisión ruta reconciliación, 1Plan Operativo Mesa de Reincorporación </t>
    </r>
    <r>
      <rPr>
        <u/>
        <sz val="11"/>
        <color rgb="FF000000"/>
        <rFont val="Arial"/>
        <family val="2"/>
      </rPr>
      <t>D.PARTICIP:</t>
    </r>
    <r>
      <rPr>
        <sz val="11"/>
        <color rgb="FF000000"/>
        <rFont val="Arial"/>
        <family val="2"/>
      </rPr>
      <t xml:space="preserve"> 1SPT POT. </t>
    </r>
    <r>
      <rPr>
        <u/>
        <sz val="11"/>
        <color rgb="FF000000"/>
        <rFont val="Arial"/>
        <family val="2"/>
      </rPr>
      <t>D.TRABAJO(13):</t>
    </r>
    <r>
      <rPr>
        <sz val="11"/>
        <color rgb="FF000000"/>
        <rFont val="Arial"/>
        <family val="2"/>
      </rPr>
      <t xml:space="preserve"> 2Cuidado, DASCD conmemoración Día Trabajo Cuidado Hogar, Equipo empleo y emprendimiento, armonización temas derecho DDDP y 1SDG, Dcho al trabajo, estrategia de autonomía económica y 2 IDT para la trasnversalización del EG. articulación con: DDC, DEJAV-RUTA SDDE, DDDP.  </t>
    </r>
    <r>
      <rPr>
        <u/>
        <sz val="11"/>
        <color rgb="FF000000"/>
        <rFont val="Arial"/>
        <family val="2"/>
      </rPr>
      <t>D.SALUD(4):</t>
    </r>
    <r>
      <rPr>
        <sz val="11"/>
        <color rgb="FF000000"/>
        <rFont val="Arial"/>
        <family val="2"/>
      </rPr>
      <t xml:space="preserve"> Balance de Derecho y Sector Salud. Reporte 2024-I plan Mesa Prev. Maternidades Tempranas. 1OMEG salud mental. Articulación con OMEG  para investigación en salud mental. </t>
    </r>
    <r>
      <rPr>
        <u/>
        <sz val="11"/>
        <color rgb="FF000000"/>
        <rFont val="Arial"/>
        <family val="2"/>
      </rPr>
      <t>D.CULTURA(8):</t>
    </r>
    <r>
      <rPr>
        <sz val="11"/>
        <color rgb="FF000000"/>
        <rFont val="Arial"/>
        <family val="2"/>
      </rPr>
      <t xml:space="preserve"> 1articulación mesas cultura ciudadana, 1proceso Biblored Cárcel Buen Pastor, SDMUjer. </t>
    </r>
    <r>
      <rPr>
        <u/>
        <sz val="11"/>
        <color rgb="FF000000"/>
        <rFont val="Arial"/>
        <family val="2"/>
      </rPr>
      <t xml:space="preserve">D.HÁBITAT(3): </t>
    </r>
    <r>
      <rPr>
        <sz val="11"/>
        <color rgb="FF000000"/>
        <rFont val="Arial"/>
        <family val="2"/>
      </rPr>
      <t xml:space="preserve">1armonización temas clave derecho 2DDDP, 1DEVAJ. </t>
    </r>
    <r>
      <rPr>
        <b/>
        <u/>
        <sz val="11"/>
        <color rgb="FF000000"/>
        <rFont val="Arial"/>
        <family val="2"/>
      </rPr>
      <t xml:space="preserve">Reuniones intersectoriales: 
</t>
    </r>
    <r>
      <rPr>
        <u/>
        <sz val="11"/>
        <color rgb="FF000000"/>
        <rFont val="Arial"/>
        <family val="2"/>
      </rPr>
      <t>D.PAZ(16):</t>
    </r>
    <r>
      <rPr>
        <sz val="11"/>
        <color rgb="FF000000"/>
        <rFont val="Arial"/>
        <family val="2"/>
      </rPr>
      <t xml:space="preserve"> Comité Justicia Transicional, 2Subcomités Asistencia y Atención, Prevención, Mesa Enfoque Diferencial, Asistencia técnica formulación planes Mesa Reincoproración y PAD, Mesas Retorno y Reubicación, OCDPVR. II sesión 2024 de Mesa Distrital de Reincorporación, II sesión 2024 de Mesa Distrital de Reintegración. Mesas con OCDPVR ( Asistencia técnica PDET, Comité de Justicia Transicional, Consejo Distrital de Paz y Mesa de reincorporación línea económica).Línea Participación Política con la Consejería Distrital de Paz, Victimas y Reconciliación.</t>
    </r>
    <r>
      <rPr>
        <u/>
        <sz val="11"/>
        <color rgb="FF000000"/>
        <rFont val="Arial"/>
        <family val="2"/>
      </rPr>
      <t xml:space="preserve"> D.TRABAJO(1):</t>
    </r>
    <r>
      <rPr>
        <sz val="11"/>
        <color rgb="FF000000"/>
        <rFont val="Arial"/>
        <family val="2"/>
      </rPr>
      <t xml:space="preserve"> Con SDDE para acuerdo intercambio de información. </t>
    </r>
    <r>
      <rPr>
        <u/>
        <sz val="11"/>
        <color rgb="FF000000"/>
        <rFont val="Arial"/>
        <family val="2"/>
      </rPr>
      <t>D.PARTICIP(6):</t>
    </r>
    <r>
      <rPr>
        <sz val="11"/>
        <color rgb="FF000000"/>
        <rFont val="Arial"/>
        <family val="2"/>
      </rPr>
      <t xml:space="preserve"> 2 SPT POT, 3IDPAC PP Acción Comunal, Acuerdo792. </t>
    </r>
    <r>
      <rPr>
        <u/>
        <sz val="11"/>
        <color rgb="FF000000"/>
        <rFont val="Arial"/>
        <family val="2"/>
      </rPr>
      <t>D.SALUD(11):</t>
    </r>
    <r>
      <rPr>
        <sz val="11"/>
        <color rgb="FF000000"/>
        <rFont val="Arial"/>
        <family val="2"/>
      </rPr>
      <t xml:space="preserve"> 2 con SDIS Prevención Maternidades Tempranas, 2Mortalidad Materna, RutaMaternoPerinatal, LactanciaMaterna, IVE. Con SDS Mesa de seguimiento a la mortalidad materna, Con SDS Mesa de seguimiento a la mortalidad materna, con SDIS Prevención de Maternidades Tempranas.</t>
    </r>
    <r>
      <rPr>
        <u/>
        <sz val="11"/>
        <color rgb="FF000000"/>
        <rFont val="Arial"/>
        <family val="2"/>
      </rPr>
      <t>D.EDUCACION(11):</t>
    </r>
    <r>
      <rPr>
        <sz val="11"/>
        <color rgb="FF000000"/>
        <rFont val="Arial"/>
        <family val="2"/>
      </rPr>
      <t xml:space="preserve"> 2actualización PETIG, 2Mesa Técnica Acuerdo 909, 2preparación mesa diálogo IES, articulación Festival Cine Eureka; Con SED (Mesa Acuerdo 909-2023, prevención y atención de violencias,  Acuerdo 909 con 3Docentes Lideres Semillero el Jazmín). Con SED (Mesa Acuerdo 909-2023, prevención y atención de violencias,  Acuerdo 909 con 3Docentes Lideres Semillero el Jazmín). Con ATENEA para articulación programa Jóvenes a la E. </t>
    </r>
    <r>
      <rPr>
        <u/>
        <sz val="11"/>
        <color rgb="FF000000"/>
        <rFont val="Arial"/>
        <family val="2"/>
      </rPr>
      <t xml:space="preserve">D.HÁBITAT(11): </t>
    </r>
    <r>
      <rPr>
        <sz val="11"/>
        <color rgb="FF000000"/>
        <rFont val="Arial"/>
        <family val="2"/>
      </rPr>
      <t xml:space="preserve">2Mesa Concejo Bogotá 24Hrs, Estrategia Metro, 2CIEP, SDMov. CIEP: 1UTA, 2reunión articulatoria; CVP: 2ConcursoArquitectura 1CapacitaciónReasentamiento; 2CAMACOL: reunión articulatoria; con Metro RecorridoCorredorSur; UAESP: EncuadreContrato. </t>
    </r>
    <r>
      <rPr>
        <b/>
        <u/>
        <sz val="11"/>
        <color rgb="FF000000"/>
        <rFont val="Arial"/>
        <family val="2"/>
      </rPr>
      <t>Planes de Acción:</t>
    </r>
    <r>
      <rPr>
        <u/>
        <sz val="11"/>
        <color rgb="FF000000"/>
        <rFont val="Arial"/>
        <family val="2"/>
      </rPr>
      <t xml:space="preserve"> D.PAZ(3): </t>
    </r>
    <r>
      <rPr>
        <sz val="11"/>
        <color rgb="FF000000"/>
        <rFont val="Arial"/>
        <family val="2"/>
      </rPr>
      <t xml:space="preserve">Consolidación de Mesa de Reincorporación, subcomité atención y Asistencia y Subcomité de memoria. </t>
    </r>
    <r>
      <rPr>
        <u/>
        <sz val="11"/>
        <color rgb="FF000000"/>
        <rFont val="Arial"/>
        <family val="2"/>
      </rPr>
      <t xml:space="preserve">D.PARTICIP: </t>
    </r>
    <r>
      <rPr>
        <sz val="11"/>
        <color rgb="FF000000"/>
        <rFont val="Arial"/>
        <family val="2"/>
      </rPr>
      <t xml:space="preserve">Plan Participación Anual POT 2024 SDMujer.  
</t>
    </r>
    <r>
      <rPr>
        <b/>
        <u/>
        <sz val="11"/>
        <color rgb="FF000000"/>
        <rFont val="Arial"/>
        <family val="2"/>
      </rPr>
      <t xml:space="preserve">Documentos: </t>
    </r>
    <r>
      <rPr>
        <u/>
        <sz val="11"/>
        <color rgb="FF000000"/>
        <rFont val="Arial"/>
        <family val="2"/>
      </rPr>
      <t xml:space="preserve">D.PAZ: </t>
    </r>
    <r>
      <rPr>
        <sz val="11"/>
        <color rgb="FF000000"/>
        <rFont val="Arial"/>
        <family val="2"/>
      </rPr>
      <t xml:space="preserve">Propuesta Derecho a la Paz y convivencia con Equidad. </t>
    </r>
    <r>
      <rPr>
        <u/>
        <sz val="11"/>
        <color rgb="FF000000"/>
        <rFont val="Arial"/>
        <family val="2"/>
      </rPr>
      <t>D. TRABAJO:</t>
    </r>
    <r>
      <rPr>
        <sz val="11"/>
        <color rgb="FF000000"/>
        <rFont val="Arial"/>
        <family val="2"/>
      </rPr>
      <t xml:space="preserve"> Propuesta Derecho al Trabajo en condiciones de Igualdad y Dignidad, y propuesta articuladad D.Trabajo y D.Educación.  </t>
    </r>
    <r>
      <rPr>
        <u/>
        <sz val="11"/>
        <color rgb="FF000000"/>
        <rFont val="Arial"/>
        <family val="2"/>
      </rPr>
      <t>D.SALUD:</t>
    </r>
    <r>
      <rPr>
        <sz val="11"/>
        <color rgb="FF000000"/>
        <rFont val="Arial"/>
        <family val="2"/>
      </rPr>
      <t xml:space="preserve">Avance doc. barreras acceso mujeres a servicios salud y Propuesta Derecho a la Salud Plena para las Mujeres. </t>
    </r>
    <r>
      <rPr>
        <u/>
        <sz val="11"/>
        <color rgb="FF000000"/>
        <rFont val="Arial"/>
        <family val="2"/>
      </rPr>
      <t>D.CULTURA</t>
    </r>
    <r>
      <rPr>
        <sz val="11"/>
        <color rgb="FF000000"/>
        <rFont val="Arial"/>
        <family val="2"/>
      </rPr>
      <t xml:space="preserve">: Propuesta Mujeres Desafiando Estereotípos Ecosistema Deportivo y Propuesta a una Cultura Libre de Sexismo. </t>
    </r>
    <r>
      <rPr>
        <u/>
        <sz val="11"/>
        <color rgb="FF000000"/>
        <rFont val="Arial"/>
        <family val="2"/>
      </rPr>
      <t xml:space="preserve">D.CULTURAS: </t>
    </r>
    <r>
      <rPr>
        <sz val="11"/>
        <color rgb="FF000000"/>
        <rFont val="Arial"/>
        <family val="2"/>
      </rPr>
      <t xml:space="preserve"> Propuesta Mujeres Desafiando Estereotípos Ecosistema Deportivo y Propuesta a una Cultura Libre de Sexismo.  </t>
    </r>
    <r>
      <rPr>
        <u/>
        <sz val="11"/>
        <color rgb="FF000000"/>
        <rFont val="Arial"/>
        <family val="2"/>
      </rPr>
      <t>D.EDUCACIÓN:</t>
    </r>
    <r>
      <rPr>
        <sz val="11"/>
        <color rgb="FF000000"/>
        <rFont val="Arial"/>
        <family val="2"/>
      </rPr>
      <t xml:space="preserve"> Propuesta Derecho a la Educación con Equidad. </t>
    </r>
    <r>
      <rPr>
        <u/>
        <sz val="11"/>
        <color rgb="FF000000"/>
        <rFont val="Arial"/>
        <family val="2"/>
      </rPr>
      <t xml:space="preserve">D.HABITAT: </t>
    </r>
    <r>
      <rPr>
        <sz val="11"/>
        <color rgb="FF000000"/>
        <rFont val="Arial"/>
        <family val="2"/>
      </rPr>
      <t>Propuesta Derecho al Hábitat y Vivienda digna.</t>
    </r>
  </si>
  <si>
    <t>Actividad 12</t>
  </si>
  <si>
    <r>
      <rPr>
        <b/>
        <sz val="11"/>
        <color rgb="FF000000"/>
        <rFont val="Arial"/>
        <family val="2"/>
      </rPr>
      <t xml:space="preserve">Septiembre: 
</t>
    </r>
    <r>
      <rPr>
        <b/>
        <u/>
        <sz val="11"/>
        <color rgb="FF000000"/>
        <rFont val="Arial"/>
        <family val="2"/>
      </rPr>
      <t>Reuniones Internas:</t>
    </r>
    <r>
      <rPr>
        <sz val="11"/>
        <color rgb="FF000000"/>
        <rFont val="Arial"/>
        <family val="2"/>
      </rPr>
      <t xml:space="preserve"> </t>
    </r>
    <r>
      <rPr>
        <u/>
        <sz val="11"/>
        <color rgb="FF000000"/>
        <rFont val="Arial"/>
        <family val="2"/>
      </rPr>
      <t>D.PAZ(1):</t>
    </r>
    <r>
      <rPr>
        <sz val="11"/>
        <color rgb="FF000000"/>
        <rFont val="Arial"/>
        <family val="2"/>
      </rPr>
      <t xml:space="preserve"> Plan Operativo Mesa de Reincorporación. </t>
    </r>
    <r>
      <rPr>
        <u/>
        <sz val="11"/>
        <color rgb="FF000000"/>
        <rFont val="Arial"/>
        <family val="2"/>
      </rPr>
      <t xml:space="preserve">D.TRABAJO(3): </t>
    </r>
    <r>
      <rPr>
        <sz val="11"/>
        <color rgb="FF000000"/>
        <rFont val="Arial"/>
        <family val="2"/>
      </rPr>
      <t xml:space="preserve">articulación con: DDC, DEJAV-RUTA SDDE, DDDP. </t>
    </r>
    <r>
      <rPr>
        <u/>
        <sz val="11"/>
        <color rgb="FF000000"/>
        <rFont val="Arial"/>
        <family val="2"/>
      </rPr>
      <t xml:space="preserve">D.SALUD(2): </t>
    </r>
    <r>
      <rPr>
        <sz val="11"/>
        <color rgb="FF000000"/>
        <rFont val="Arial"/>
        <family val="2"/>
      </rPr>
      <t xml:space="preserve">articulación con OMEG  para investigación en salud mental.  </t>
    </r>
    <r>
      <rPr>
        <u/>
        <sz val="11"/>
        <color rgb="FF000000"/>
        <rFont val="Arial"/>
        <family val="2"/>
      </rPr>
      <t>D.CULTURA(6):</t>
    </r>
    <r>
      <rPr>
        <sz val="11"/>
        <color rgb="FF000000"/>
        <rFont val="Arial"/>
        <family val="2"/>
      </rPr>
      <t xml:space="preserve">SDMujer. </t>
    </r>
    <r>
      <rPr>
        <u/>
        <sz val="11"/>
        <color rgb="FF000000"/>
        <rFont val="Arial"/>
        <family val="2"/>
      </rPr>
      <t>D.HÁBITAT:</t>
    </r>
    <r>
      <rPr>
        <sz val="11"/>
        <color rgb="FF000000"/>
        <rFont val="Arial"/>
        <family val="2"/>
      </rPr>
      <t xml:space="preserve"> DEVAJ, 2DDDP </t>
    </r>
    <r>
      <rPr>
        <b/>
        <u/>
        <sz val="11"/>
        <color rgb="FF000000"/>
        <rFont val="Arial"/>
        <family val="2"/>
      </rPr>
      <t>Reuniones intersectoriales:</t>
    </r>
    <r>
      <rPr>
        <sz val="11"/>
        <color rgb="FF000000"/>
        <rFont val="Arial"/>
        <family val="2"/>
      </rPr>
      <t xml:space="preserve">  </t>
    </r>
    <r>
      <rPr>
        <u/>
        <sz val="11"/>
        <color rgb="FF000000"/>
        <rFont val="Arial"/>
        <family val="2"/>
      </rPr>
      <t xml:space="preserve">D.PAZ(7):  II </t>
    </r>
    <r>
      <rPr>
        <sz val="11"/>
        <color rgb="FF000000"/>
        <rFont val="Arial"/>
        <family val="2"/>
      </rPr>
      <t xml:space="preserve">sesión 2024 de Mesa Distrital de Reincorporación, II sesión 2024 de Mesa Distrital de Reintegración. Mesas con OCDPVR ( Asistencia técnica PDET, Comité de Justicia Transicional, Consejo Distrital de Paz y Mesa de reincorporación línea económica). Línea Participación Política con la Consejería Distrital de Paz, Victimas y Reconciliación. </t>
    </r>
    <r>
      <rPr>
        <u/>
        <sz val="11"/>
        <color rgb="FF000000"/>
        <rFont val="Arial"/>
        <family val="2"/>
      </rPr>
      <t>D.TRABAJO(1):</t>
    </r>
    <r>
      <rPr>
        <sz val="11"/>
        <color rgb="FF000000"/>
        <rFont val="Arial"/>
        <family val="2"/>
      </rPr>
      <t xml:space="preserve"> Con SDDE para acuerdo intercambio de información. </t>
    </r>
    <r>
      <rPr>
        <u/>
        <sz val="11"/>
        <color rgb="FF000000"/>
        <rFont val="Arial"/>
        <family val="2"/>
      </rPr>
      <t xml:space="preserve">D.SALUD(2): </t>
    </r>
    <r>
      <rPr>
        <sz val="11"/>
        <color rgb="FF000000"/>
        <rFont val="Arial"/>
        <family val="2"/>
      </rPr>
      <t xml:space="preserve">Con SDS Mesa de seguimiento a la mortalidad materna, con SDIS Prevención de Maternidades Tempranas. </t>
    </r>
    <r>
      <rPr>
        <u/>
        <sz val="11"/>
        <color rgb="FF000000"/>
        <rFont val="Arial"/>
        <family val="2"/>
      </rPr>
      <t xml:space="preserve">D.EDUCACIÓN(4): </t>
    </r>
    <r>
      <rPr>
        <sz val="11"/>
        <color rgb="FF000000"/>
        <rFont val="Arial"/>
        <family val="2"/>
      </rPr>
      <t xml:space="preserve">Con SED (Mesa Acuerdo 909-2023, prevención y atención de violencias,  Acuerdo 909 con 3Docentes Lideres Semillero el Jazmín). Con ATENEA para articulación programa Jóvenes a la E. </t>
    </r>
    <r>
      <rPr>
        <u/>
        <sz val="11"/>
        <color rgb="FF000000"/>
        <rFont val="Arial"/>
        <family val="2"/>
      </rPr>
      <t xml:space="preserve">D.CULTURA: </t>
    </r>
    <r>
      <rPr>
        <sz val="11"/>
        <color rgb="FF000000"/>
        <rFont val="Arial"/>
        <family val="2"/>
      </rPr>
      <t>1SCRD</t>
    </r>
    <r>
      <rPr>
        <u/>
        <sz val="11"/>
        <color rgb="FF000000"/>
        <rFont val="Arial"/>
        <family val="2"/>
      </rPr>
      <t xml:space="preserve">. D.HÁBITAT(11): </t>
    </r>
    <r>
      <rPr>
        <sz val="11"/>
        <color rgb="FF000000"/>
        <rFont val="Arial"/>
        <family val="2"/>
      </rPr>
      <t xml:space="preserve">CIEP: 1UTA, 2reunión articulatoria; CVP: 2ConcursoArquitectura 1CapacitaciónReasentamiento; 2CAMACOL: reunión articulatoria; con Metro RecorridoCorredorSur; UAESP: EncuadreContrato.   
</t>
    </r>
    <r>
      <rPr>
        <b/>
        <u/>
        <sz val="11"/>
        <color rgb="FF000000"/>
        <rFont val="Arial"/>
        <family val="2"/>
      </rPr>
      <t xml:space="preserve">Documentos: </t>
    </r>
    <r>
      <rPr>
        <u/>
        <sz val="11"/>
        <color rgb="FF000000"/>
        <rFont val="Arial"/>
        <family val="2"/>
      </rPr>
      <t>D.PAZ:</t>
    </r>
    <r>
      <rPr>
        <sz val="11"/>
        <color rgb="FF000000"/>
        <rFont val="Arial"/>
        <family val="2"/>
      </rPr>
      <t xml:space="preserve"> Propuesta Derecho a la Paz y convivencia con Equidad.</t>
    </r>
    <r>
      <rPr>
        <u/>
        <sz val="11"/>
        <color rgb="FF000000"/>
        <rFont val="Arial"/>
        <family val="2"/>
      </rPr>
      <t xml:space="preserve"> D. TRABAJO: </t>
    </r>
    <r>
      <rPr>
        <sz val="11"/>
        <color rgb="FF000000"/>
        <rFont val="Arial"/>
        <family val="2"/>
      </rPr>
      <t>Propuesta Derecho al Trabajo en condiciones de Igualdad y Dignidad, y propuesta articuladad D.Trabajo y D.Educación.</t>
    </r>
    <r>
      <rPr>
        <u/>
        <sz val="11"/>
        <color rgb="FF000000"/>
        <rFont val="Arial"/>
        <family val="2"/>
      </rPr>
      <t xml:space="preserve">D. SALUD: </t>
    </r>
    <r>
      <rPr>
        <sz val="11"/>
        <color rgb="FF000000"/>
        <rFont val="Arial"/>
        <family val="2"/>
      </rPr>
      <t>Propuesta Derecho a la Salud Plena para las Mujeres.</t>
    </r>
    <r>
      <rPr>
        <u/>
        <sz val="11"/>
        <color rgb="FF000000"/>
        <rFont val="Arial"/>
        <family val="2"/>
      </rPr>
      <t xml:space="preserve">D.CULTURA: </t>
    </r>
    <r>
      <rPr>
        <sz val="11"/>
        <color rgb="FF000000"/>
        <rFont val="Arial"/>
        <family val="2"/>
      </rPr>
      <t xml:space="preserve">Propuesta Mujeres Desafiando Estereotípos Ecosistema Deportivo y Propuesta a una Cultura Libre de Sexismo. </t>
    </r>
    <r>
      <rPr>
        <u/>
        <sz val="11"/>
        <color rgb="FF000000"/>
        <rFont val="Arial"/>
        <family val="2"/>
      </rPr>
      <t>D.EDUCACIÓN:</t>
    </r>
    <r>
      <rPr>
        <sz val="11"/>
        <color rgb="FF000000"/>
        <rFont val="Arial"/>
        <family val="2"/>
      </rPr>
      <t xml:space="preserve"> Propuesta Derecho a la Educación con Equidad. </t>
    </r>
    <r>
      <rPr>
        <u/>
        <sz val="11"/>
        <color rgb="FF000000"/>
        <rFont val="Arial"/>
        <family val="2"/>
      </rPr>
      <t>D.HABITAT:</t>
    </r>
    <r>
      <rPr>
        <sz val="11"/>
        <color rgb="FF000000"/>
        <rFont val="Arial"/>
        <family val="2"/>
      </rPr>
      <t xml:space="preserve"> Propuesta Derecho al Hábitat y Vivienda digna.</t>
    </r>
  </si>
  <si>
    <t xml:space="preserve">13.	Elaborar conceptos y documentos técnicos para incorporar los enfoques de género y de derechos humanos de las mujeres en proyectos normativos, lineamientos y proyectos de entidades distritales y nacionales, según demanda. </t>
  </si>
  <si>
    <r>
      <rPr>
        <b/>
        <sz val="11"/>
        <color rgb="FF000000"/>
        <rFont val="Arial"/>
        <family val="2"/>
      </rPr>
      <t xml:space="preserve">Acumulado: </t>
    </r>
    <r>
      <rPr>
        <b/>
        <u/>
        <sz val="11"/>
        <color rgb="FF000000"/>
        <rFont val="Arial"/>
        <family val="2"/>
      </rPr>
      <t>DocumentosTécnicos y ConceptosTécnicos(7):</t>
    </r>
    <r>
      <rPr>
        <sz val="11"/>
        <color rgb="FF000000"/>
        <rFont val="Arial"/>
        <family val="2"/>
      </rPr>
      <t xml:space="preserve"> Se realizaron MOV: 1CT Comentarios Proyecto de Acuerdo 491; EDU: 1CT Proyecto de Acuerdo 596 del 2024; SEG 1CT Proyecto de Acuerdo 598 del 2024. Avande recorrido PMT alto Impacto 1raMayo-Boyacá, Modelo Salud más Bienestar, Protocolo SRPA-SED.Incorporación enfoques Licitación Aseo UAESP. </t>
    </r>
    <r>
      <rPr>
        <b/>
        <u/>
        <sz val="11"/>
        <color rgb="FF000000"/>
        <rFont val="Arial"/>
        <family val="2"/>
      </rPr>
      <t xml:space="preserve">Gestiones para la garantía de los derechos: </t>
    </r>
    <r>
      <rPr>
        <sz val="11"/>
        <color rgb="FF000000"/>
        <rFont val="Arial"/>
        <family val="2"/>
      </rPr>
      <t xml:space="preserve"> </t>
    </r>
    <r>
      <rPr>
        <b/>
        <u/>
        <sz val="11"/>
        <color rgb="FF000000"/>
        <rFont val="Arial"/>
        <family val="2"/>
      </rPr>
      <t>Conceptos Técnicos (13):</t>
    </r>
    <r>
      <rPr>
        <sz val="11"/>
        <color rgb="FF000000"/>
        <rFont val="Arial"/>
        <family val="2"/>
      </rPr>
      <t xml:space="preserve"> 2ProyectosdeLey, 1ProyectoDecreto, 1ruta anti discriminación SG, 1insumoTutela Parto Digno, 1respuesta Personería estrategias promoción salud y bienestar mujeres, 2Proposiciones ConcejoBogotá, 2proyectosAcuerdo, 1proyectoLey, 1pacto corresponsabilidad CCM- Alcaldías Locales. Incorporación enfoques Licitación Aseo UAESP. </t>
    </r>
    <r>
      <rPr>
        <b/>
        <u/>
        <sz val="11"/>
        <color rgb="FF000000"/>
        <rFont val="Arial"/>
        <family val="2"/>
      </rPr>
      <t xml:space="preserve">Documentos: </t>
    </r>
    <r>
      <rPr>
        <sz val="11"/>
        <color rgb="FF000000"/>
        <rFont val="Arial"/>
        <family val="2"/>
      </rPr>
      <t xml:space="preserve">Avance Identificación Barreras Salud Mujeres; Observaciones a: Diagnóstico estigmatización Mujeres Firmantes de Paz; Balance PETIG-REDEG.  </t>
    </r>
  </si>
  <si>
    <t>Actividad 13</t>
  </si>
  <si>
    <r>
      <rPr>
        <b/>
        <sz val="11"/>
        <color rgb="FF000000"/>
        <rFont val="Arial"/>
        <family val="2"/>
      </rPr>
      <t xml:space="preserve">Septiembre: 
</t>
    </r>
    <r>
      <rPr>
        <b/>
        <u/>
        <sz val="11"/>
        <color rgb="FF000000"/>
        <rFont val="Arial"/>
        <family val="2"/>
      </rPr>
      <t>DocumentosTécnicos y ConceptosTécnicos(2):</t>
    </r>
    <r>
      <rPr>
        <b/>
        <sz val="11"/>
        <color rgb="FF000000"/>
        <rFont val="Arial"/>
        <family val="2"/>
      </rPr>
      <t xml:space="preserve"> </t>
    </r>
    <r>
      <rPr>
        <sz val="11"/>
        <color rgb="FF000000"/>
        <rFont val="Arial"/>
        <family val="2"/>
      </rPr>
      <t xml:space="preserve">Avande recorrido PMT alto Impacto 1raMayo-Boyacá, Modelo Salud más Bienestar, Protocolo SRPA-SED. </t>
    </r>
    <r>
      <rPr>
        <b/>
        <u/>
        <sz val="11"/>
        <color rgb="FF000000"/>
        <rFont val="Arial"/>
        <family val="2"/>
      </rPr>
      <t>Conceptos Técnicos(1):</t>
    </r>
    <r>
      <rPr>
        <sz val="11"/>
        <color rgb="FF000000"/>
        <rFont val="Arial"/>
        <family val="2"/>
      </rPr>
      <t xml:space="preserve"> Incorporación enfoques Licitación Aseo UAESP. </t>
    </r>
    <r>
      <rPr>
        <b/>
        <u/>
        <sz val="11"/>
        <color rgb="FF000000"/>
        <rFont val="Arial"/>
        <family val="2"/>
      </rPr>
      <t>Documentos(3):</t>
    </r>
    <r>
      <rPr>
        <b/>
        <sz val="11"/>
        <color rgb="FF000000"/>
        <rFont val="Arial"/>
        <family val="2"/>
      </rPr>
      <t xml:space="preserve"> </t>
    </r>
    <r>
      <rPr>
        <sz val="11"/>
        <color rgb="FF000000"/>
        <rFont val="Arial"/>
        <family val="2"/>
      </rPr>
      <t xml:space="preserve">Avance Identificación Barreras Salud Mujeres; Observaciones a: Diagnóstico estigmatización Mujeres Firmantes de Paz; Balance PETIG-REDEG.  </t>
    </r>
  </si>
  <si>
    <t>14.	Implementar el mecanismo “En Igualdad: Sello Distrital de Igualdad de Género” como mecanismo para reconocer, medir e incentivar la inclusión del enfoque de género en las políticas, planes, programas y proyectos de las entidades Distritales así como en su cultura organizacional e institucional</t>
  </si>
  <si>
    <r>
      <rPr>
        <b/>
        <sz val="11"/>
        <color rgb="FF000000"/>
        <rFont val="Arial"/>
        <family val="2"/>
      </rPr>
      <t>Acumulado:</t>
    </r>
    <r>
      <rPr>
        <sz val="11"/>
        <color rgb="FF000000"/>
        <rFont val="Arial"/>
        <family val="2"/>
      </rPr>
      <t xml:space="preserve"> en la línea de trabajo sector público del mecanismo Sello: A) realización de 5 reuniones internas para revisión de propuestas de planes de trabajo para su validación, B) Se realizaron 2 reuniones externas de validación de planes de trabajo.  C) se realizaron 3 talleres de recomendaciones para reportes de planes de trabajo Sello. D) Se realizó 1 reunión de socialización del mecanismo. C) En el marco del alistamiento para la elaboración de diagnosticos de las Alcaldias Locales: se aplicaron instrumentos de revisión de plataformas a 15 Alcaldías Locales,</t>
    </r>
    <r>
      <rPr>
        <sz val="11"/>
        <color rgb="FF00B050"/>
        <rFont val="Arial"/>
        <family val="2"/>
      </rPr>
      <t xml:space="preserve"> </t>
    </r>
    <r>
      <rPr>
        <sz val="11"/>
        <color rgb="FF000000"/>
        <rFont val="Arial"/>
        <family val="2"/>
      </rPr>
      <t>se realizó reunión de socialización del proceso de implementación del sello con Alcaldías Locales.</t>
    </r>
  </si>
  <si>
    <t>Actividad 14</t>
  </si>
  <si>
    <r>
      <rPr>
        <b/>
        <sz val="11"/>
        <color rgb="FF000000"/>
        <rFont val="Arial"/>
        <family val="2"/>
      </rPr>
      <t xml:space="preserve">Septiembre: </t>
    </r>
    <r>
      <rPr>
        <sz val="11"/>
        <color rgb="FF000000"/>
        <rFont val="Arial"/>
        <family val="2"/>
      </rPr>
      <t xml:space="preserve">A- Se realizó reunión de socialización del proceso de implementación del sello con Alcaldías Locales. B) Seguimiento a la implementación de planes de trabajo, se estableció ruta de retroalimentación de los planes de trabajo del mecanismo sello y se brindó balance del proceso a las entidades distritales en la UTA mensual. </t>
    </r>
  </si>
  <si>
    <t xml:space="preserve">15.	Elaborar material metodológico y pedagógico y realizar procesos de información y sensibilización sobre enfoques de género y derechos de las mujeres a entidades distritales, privados, ciudadanía y otros actores clave. </t>
  </si>
  <si>
    <r>
      <rPr>
        <b/>
        <sz val="11"/>
        <color rgb="FF000000"/>
        <rFont val="Arial"/>
        <family val="2"/>
      </rPr>
      <t>Acumulado:</t>
    </r>
    <r>
      <rPr>
        <sz val="11"/>
        <color rgb="FF000000"/>
        <rFont val="Arial"/>
        <family val="2"/>
      </rPr>
      <t xml:space="preserve"> Sensibilizaciones y material pedagógico: 6AMB Liderazgo de Mujs IDPYBA; Mujs y ambiente SDA; TRV EG JBB; Comunic. con EG y ED; Masculinidades corresponsables y no violentas; AmL sin discriminación.  2EDU PPMYEG carta de navegación de EG a nivel distrital; Edu. no sexista. 7HAB Incorporación de EG en PI; Prev. y RUAV contra Mujs; CLS; Prev. de discriminación de violencias en AmL con EG y ED; ETG y PPMyEG; Derecho a una vida libre de violencias y RUA. 6INT PPMyEG y 8 derechos a TH de SDIS y Hogar Voto Nacional; Salud con ED equipo IDIPRON; PI con enfoque a IDIPRON; RUA a MVV y en riesgo de feminicidio; AS y ASL IDIPRON. 22MOV Prev. ASC; Violencias contra las Mujs; RUA; Conceptos de Género y enfoques; CLS; TM26: Código Presunción AS en el TP; Conceptos y CNS; AL y ASL. HAC Derechos de las Mujs y EG y ED. 2CUL DDHH de las Mujs PPMyEG; Prev. de VBG y RUAV. MUJ ABC género brújula para la igualdad. 7SAL Atención con EG y ED; EG en actividades de promoción de lactancia; DSR para el CPTP; RUA para MVV; Conmemoración 28S Día de Acción Global para acceso a la IVE; EG. JUR Una mirada al trato diferencial en igualdad. 2GEP Bullets Conversatorio DASCD - PPMyEG Programa CALDAS; Bullets Pacto de no VBG SGral. CUL Bullets PES de la Bici para la SDMujer. MOV Metodología Jornada de resignificación Bogotá Mi ciudad, Mi casa, Mi espacio. HAC PPT Derechos de las Mujs y EG y ED. JUR PPT una mirada al trato diferencial en igualdad
Implementación de derechos: 5metodologías elaboradas: Grupo focal mujeresCVP, sensibilizaciones derechos educación y participación, y mujeres C.BuenPastor, Derechos PPMyEG a ciudadanía Festival Eureka y Derechos Educación y Cultura con TH SDMujer. 8 sensibilizaciones: Derechos Cultura a ciudadanía (8pers), Educación y Participación TH SDMujer (62pers), 2Salud a Línea Púrpura (27y25pers), PPMyEG a ciudadanía Festival Eureka (9pers); Salud a ciudadanía (38pers); Educación y Cultura a TH SDMujer (78pers); Comunicación no Sexista a TH SDMujer (19pers)</t>
    </r>
  </si>
  <si>
    <t>Actividad 15</t>
  </si>
  <si>
    <r>
      <rPr>
        <b/>
        <sz val="11"/>
        <color rgb="FF000000"/>
        <rFont val="Arial"/>
        <family val="2"/>
      </rPr>
      <t xml:space="preserve">Septiembre: </t>
    </r>
    <r>
      <rPr>
        <b/>
        <u/>
        <sz val="11"/>
        <color rgb="FF000000"/>
        <rFont val="Arial"/>
        <family val="2"/>
      </rPr>
      <t xml:space="preserve">SensibilizacionesTRV: </t>
    </r>
    <r>
      <rPr>
        <sz val="11"/>
        <color rgb="FF000000"/>
        <rFont val="Arial"/>
        <family val="2"/>
      </rPr>
      <t xml:space="preserve">6MOV: 1Conceptos y comunicación no sexista; 1Acoso laboral y acoso sexual laboral; 1Violencias -Ruta Única de Atención; 1Jornada de resignificación “Bogotá Mi ciudad, Mi casa, Mi espacio”; 1TM26; 1Cultura no sexista. 1HÁB: ETG y PPMYEG. 2INT: 1RUA SDIS; 1Acoso sexual y acoso sexual laboral IDIPRON. 1HAC: Derechos de las mujeres y enfoques de género y diferencial. 2CUL: 1Derechos humanos de las mujeres PPMyEG; 1Prevención de violencias basadas en género y RUAV. 2 SAL: 1Conmemoración 28S Día de Acción Global para el acceso a la IVE; 1Enfoque de género (Subred Sur). 2AMB: 1Masculinidades Corresponsables y No Violentas, y (1) Ambientes Laborales Sin Discriminación. 1JUR: Una mirada al trato diferencial en igualdad. 
</t>
    </r>
    <r>
      <rPr>
        <b/>
        <u/>
        <sz val="11"/>
        <color rgb="FF000000"/>
        <rFont val="Arial"/>
        <family val="2"/>
      </rPr>
      <t>Material pedagógico:</t>
    </r>
    <r>
      <rPr>
        <sz val="11"/>
        <color rgb="FF000000"/>
        <rFont val="Arial"/>
        <family val="2"/>
      </rPr>
      <t xml:space="preserve"> 1MOV: Propuesta metodológica Jornada de resignificación “Bogotá Mi ciudad, Mi casa, Mi espacio”. 1HAC: PPT Derechos de las mujeres y enfoques de género y diferencial. 1JUR: PPT una mirada al trato diferencial en igualdad. MUJ: 2DDHHMujeres: Claves para la Autonomía Económica. 
</t>
    </r>
    <r>
      <rPr>
        <b/>
        <u/>
        <sz val="11"/>
        <color rgb="FF000000"/>
        <rFont val="Arial"/>
        <family val="2"/>
      </rPr>
      <t xml:space="preserve">Gestiones para la garantía de los derechos: </t>
    </r>
    <r>
      <rPr>
        <sz val="11"/>
        <color rgb="FF000000"/>
        <rFont val="Arial"/>
        <family val="2"/>
      </rPr>
      <t xml:space="preserve">Sensibilizaciones: </t>
    </r>
    <r>
      <rPr>
        <u/>
        <sz val="11"/>
        <color rgb="FF000000"/>
        <rFont val="Arial"/>
        <family val="2"/>
      </rPr>
      <t>D.SALUD:</t>
    </r>
    <r>
      <rPr>
        <sz val="11"/>
        <color rgb="FF000000"/>
        <rFont val="Arial"/>
        <family val="2"/>
      </rPr>
      <t xml:space="preserve"> Conmemoración 28S Funcionarado PMU-IVE(112pers) </t>
    </r>
    <r>
      <rPr>
        <u/>
        <sz val="11"/>
        <color rgb="FF000000"/>
        <rFont val="Arial"/>
        <family val="2"/>
      </rPr>
      <t>D.CULTURA:</t>
    </r>
    <r>
      <rPr>
        <sz val="11"/>
        <color rgb="FF000000"/>
        <rFont val="Arial"/>
        <family val="2"/>
      </rPr>
      <t xml:space="preserve"> CiudadanasEmbera(22pers.), </t>
    </r>
    <r>
      <rPr>
        <u/>
        <sz val="11"/>
        <color rgb="FF000000"/>
        <rFont val="Arial"/>
        <family val="2"/>
      </rPr>
      <t>D.TRABAJO:</t>
    </r>
    <r>
      <rPr>
        <sz val="11"/>
        <color rgb="FF000000"/>
        <rFont val="Arial"/>
        <family val="2"/>
      </rPr>
      <t xml:space="preserve"> Ciudadanía(20pers), Psicólogas CIOM-IVE (32 pers), </t>
    </r>
    <r>
      <rPr>
        <u/>
        <sz val="11"/>
        <color rgb="FF000000"/>
        <rFont val="Arial"/>
        <family val="2"/>
      </rPr>
      <t>D.PAZ:</t>
    </r>
    <r>
      <rPr>
        <sz val="11"/>
        <color rgb="FF000000"/>
        <rFont val="Arial"/>
        <family val="2"/>
      </rPr>
      <t xml:space="preserve"> TH-SDMujer(60pers).</t>
    </r>
    <r>
      <rPr>
        <b/>
        <u/>
        <sz val="11"/>
        <color rgb="FF000000"/>
        <rFont val="Arial"/>
        <family val="2"/>
      </rPr>
      <t xml:space="preserve">Material Metodológico: </t>
    </r>
    <r>
      <rPr>
        <u/>
        <sz val="11"/>
        <color rgb="FF000000"/>
        <rFont val="Arial"/>
        <family val="2"/>
      </rPr>
      <t>D.TRABAJO:</t>
    </r>
    <r>
      <rPr>
        <sz val="11"/>
        <color rgb="FF000000"/>
        <rFont val="Arial"/>
        <family val="2"/>
      </rPr>
      <t xml:space="preserve"> Claves para la Autonomía Económica; Autoaprendizaje EG; Cuidadanía Dcho.Trabajo. 
</t>
    </r>
  </si>
  <si>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</si>
  <si>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t>4 - Implementar una estrategia de promoción de buenas prácticas de transversalización del enfoque de género y acciones afirmativas que contribuyan al ejercicio pleno de los derechos y autonomía de las mujeres que habitan en Bogotá, por parte de los sectores públicos, mixtos, privados y sociales.</t>
  </si>
  <si>
    <r>
      <rPr>
        <b/>
        <u/>
        <sz val="11"/>
        <color rgb="FF000000"/>
        <rFont val="Arial"/>
        <family val="2"/>
      </rPr>
      <t>Reuniones Intersectoriales(1):</t>
    </r>
    <r>
      <rPr>
        <sz val="11"/>
        <color rgb="FF000000"/>
        <rFont val="Arial"/>
        <family val="2"/>
      </rPr>
      <t xml:space="preserve"> Articulación SDS conmemoración 28S. 
</t>
    </r>
    <r>
      <rPr>
        <b/>
        <u/>
        <sz val="11"/>
        <color rgb="FF000000"/>
        <rFont val="Arial"/>
        <family val="2"/>
      </rPr>
      <t xml:space="preserve">Reconociminetos: </t>
    </r>
    <r>
      <rPr>
        <sz val="11"/>
        <color rgb="FF000000"/>
        <rFont val="Arial"/>
        <family val="2"/>
      </rPr>
      <t xml:space="preserve">Se realizó el evento del compromiso con los derechos humanos de las mujeres de Unidades de Apoyo Normativo de concejales y concejalas de Bogotá. 
</t>
    </r>
    <r>
      <rPr>
        <b/>
        <u/>
        <sz val="11"/>
        <color rgb="FF000000"/>
        <rFont val="Arial"/>
        <family val="2"/>
      </rPr>
      <t>Conmemoraciones(1):</t>
    </r>
    <r>
      <rPr>
        <sz val="11"/>
        <color rgb="FF000000"/>
        <rFont val="Arial"/>
        <family val="2"/>
      </rPr>
      <t xml:space="preserve"> IVE sin Barreraras (24-septiembre-131asistentes), Documento de sentido, metodología.
</t>
    </r>
    <r>
      <rPr>
        <b/>
        <u/>
        <sz val="11"/>
        <color rgb="FF000000"/>
        <rFont val="Arial"/>
        <family val="2"/>
      </rPr>
      <t xml:space="preserve">Documentos: </t>
    </r>
    <r>
      <rPr>
        <sz val="11"/>
        <color rgb="FF000000"/>
        <rFont val="Arial"/>
        <family val="2"/>
      </rPr>
      <t xml:space="preserve">Se produjo documento Recomendaciones comunicación asertiva IVE.
</t>
    </r>
    <r>
      <rPr>
        <b/>
        <u/>
        <sz val="11"/>
        <color rgb="FF000000"/>
        <rFont val="Arial"/>
        <family val="2"/>
      </rPr>
      <t xml:space="preserve">Comunicaciones: </t>
    </r>
    <r>
      <rPr>
        <sz val="11"/>
        <color rgb="FF000000"/>
        <rFont val="Arial"/>
        <family val="2"/>
      </rPr>
      <t xml:space="preserve">Briefs (4). </t>
    </r>
    <r>
      <rPr>
        <u/>
        <sz val="11"/>
        <color rgb="FF000000"/>
        <rFont val="Arial"/>
        <family val="2"/>
      </rPr>
      <t>Documentos para la solicitud de piezas y/o notas de fechas conmemorativas:</t>
    </r>
    <r>
      <rPr>
        <sz val="11"/>
        <color rgb="FF000000"/>
        <rFont val="Arial"/>
        <family val="2"/>
      </rPr>
      <t xml:space="preserve"> 1 28S - IVE, 1 Video ASP, 1 evento PPASP, 1 evento PPMyEG y 1 socialización PPMyEG mujeres indígenas. 
</t>
    </r>
    <r>
      <rPr>
        <b/>
        <u/>
        <sz val="11"/>
        <color rgb="FF000000"/>
        <rFont val="Arial"/>
        <family val="2"/>
      </rPr>
      <t xml:space="preserve">Gestión Sello: </t>
    </r>
    <r>
      <rPr>
        <sz val="11"/>
        <color rgb="FF000000"/>
        <rFont val="Arial"/>
        <family val="2"/>
      </rPr>
      <t xml:space="preserve"> A- Articulación con el Sello Bogotá Incluyente se emitió concepto técnico para Transversalizar los enfoques de género y derechos de las mujeres en el documento de Glosario de Términos del Sello Bogotá Incluyente de la SDDE. B) Se realizaron 2 talleres de socialización de herramienta de autodiagnostico C) Se realizaron 2 reuniones de articulación con el equipo de Sello Bogotá Incluyente D) Se realizó articulación con CAMACOL en el marco de la estrategia de prevención de acoso callejero. 
</t>
    </r>
  </si>
  <si>
    <r>
      <rPr>
        <b/>
        <u/>
        <sz val="11"/>
        <color rgb="FF000000"/>
        <rFont val="Arial"/>
        <family val="2"/>
      </rPr>
      <t xml:space="preserve">Reuniones Intersectoriales(1): </t>
    </r>
    <r>
      <rPr>
        <sz val="11"/>
        <color rgb="FF000000"/>
        <rFont val="Arial"/>
        <family val="2"/>
      </rPr>
      <t xml:space="preserve">Articulación SDS conmemoración 28S. 
</t>
    </r>
    <r>
      <rPr>
        <b/>
        <u/>
        <sz val="11"/>
        <color rgb="FF000000"/>
        <rFont val="Arial"/>
        <family val="2"/>
      </rPr>
      <t xml:space="preserve">Reconociminetos: </t>
    </r>
    <r>
      <rPr>
        <sz val="11"/>
        <color rgb="FF000000"/>
        <rFont val="Arial"/>
        <family val="2"/>
      </rPr>
      <t xml:space="preserve">documentos preparativos compromiso con DDHH de las mujeres de Unidades de Apoyo Normativo de concejales y concejalas de Bogotá.  
</t>
    </r>
    <r>
      <rPr>
        <b/>
        <u/>
        <sz val="11"/>
        <color rgb="FF000000"/>
        <rFont val="Arial"/>
        <family val="2"/>
      </rPr>
      <t xml:space="preserve">Conmemoraciones(3): </t>
    </r>
    <r>
      <rPr>
        <sz val="11"/>
        <color rgb="FF000000"/>
        <rFont val="Arial"/>
        <family val="2"/>
      </rPr>
      <t xml:space="preserve">Educación no Sexista (193asistentes); Trabajo Cuidado Hogar (40asistentes); IVE sin Barreraras (131asistentes). 
</t>
    </r>
    <r>
      <rPr>
        <b/>
        <u/>
        <sz val="11"/>
        <color rgb="FF000000"/>
        <rFont val="Arial"/>
        <family val="2"/>
      </rPr>
      <t xml:space="preserve">Documentos: </t>
    </r>
    <r>
      <rPr>
        <sz val="11"/>
        <color rgb="FF000000"/>
        <rFont val="Arial"/>
        <family val="2"/>
      </rPr>
      <t xml:space="preserve">Doc.Sentido Conmemoración 28S, Recomendaciones comunicación asertiva IVE; Doc.Sentido Conmemoración 23Oct. 
</t>
    </r>
    <r>
      <rPr>
        <b/>
        <u/>
        <sz val="11"/>
        <color rgb="FF000000"/>
        <rFont val="Arial"/>
        <family val="2"/>
      </rPr>
      <t xml:space="preserve">Comunicaciones: </t>
    </r>
    <r>
      <rPr>
        <sz val="11"/>
        <color rgb="FF000000"/>
        <rFont val="Arial"/>
        <family val="2"/>
      </rPr>
      <t xml:space="preserve">Brochures(14) trabajo 15sectores Distrito por las mujeres. Piezas diseño para conversatorio derechos. PPT (3): 1para la 2da CIM del año, 1 Mujeres Indígenas en PPMyEG y 1CIM. Briefs (9). Documentos (2) solicitud de piezas y/o notas de fechas conmemorativas: 1Día Educación No Sexista, 1Día Trabajo del Cuidado, 1 royectos de inversión con enfoque de género, 1talleres y certificaciones del Sello En Igualdad, 1sensibilizaciones sobre derechos a taxistas, 28S - IVE, 1 Video ASP, 1evento PPASP, 1evento PPMyEG y 1socialización PPMyEG mujeres indígenas. Se actualizó Manual para una comunicación libre de sexismo. Diseño de plantillas(3) 1 TPIEG I semestre y 1brochure sectores balance de políticas; 1informe Logros de transversalización 2023, 1informe balance PPMyEG 2023; 1informe balance PPASP 2023.  
</t>
    </r>
    <r>
      <rPr>
        <b/>
        <u/>
        <sz val="11"/>
        <color rgb="FF000000"/>
        <rFont val="Arial"/>
        <family val="2"/>
      </rPr>
      <t xml:space="preserve">Sello: </t>
    </r>
    <r>
      <rPr>
        <sz val="11"/>
        <color rgb="FF000000"/>
        <rFont val="Arial"/>
        <family val="2"/>
      </rPr>
      <t xml:space="preserve">SectorPrivado: A) 16 reuniones 1erContacto socialización Sello En Igualdad B) 12 empresas firmaron doc.CompromisoSello C) Acompañamiento a implementación CatálogoHerramientas en 5 reuniones y 2 talleres socialización autodiagnóstico D) Articulación con Sello Bogotá Incluyente de SDDE en 3 reuniones. Componente pedagógico Catálogo Herramientas sector privado: E) 4 metodologías sensibilización F) 8 talleres de catálogo de herramientas con IES y empresas (746pers): femen543; mascul172; transfemen0; transmasc1; NoBinaria8, otras22. G) Articulación con CAMACOL (estrategia prevención acoso callejero). 
</t>
    </r>
  </si>
  <si>
    <t xml:space="preserve">Las actividades de reconocimiento sobre enfoques de género y derechos de las mujeres aportan a la identificación y análisis profundo de las estrategias en pro de los derechos de las mujeres y a generar conciencia para eliminar los estereotipos de género asociados a discriminaciones y violencias contra ellas. Así como,  las conmemoraciones de fechas emblemáticas aportan a la visibilización y exigibilidad de derechos de las mujeres en sus diferencias y diversidad.
</t>
  </si>
  <si>
    <t xml:space="preserve">16.	Otorgar reconocimientos al compromiso de las entidades Distritales y privados en la inclusión del enfoque de género en las políticas, planes, programas y proyectos, así como en su cultura institucional. </t>
  </si>
  <si>
    <r>
      <rPr>
        <b/>
        <sz val="11"/>
        <color rgb="FF000000"/>
        <rFont val="Arial"/>
        <family val="2"/>
      </rPr>
      <t xml:space="preserve">Acumulado: </t>
    </r>
    <r>
      <rPr>
        <sz val="11"/>
        <color rgb="FF000000"/>
        <rFont val="Arial"/>
        <family val="2"/>
      </rPr>
      <t>Se realizaron los documentos preparativos y la implementación de un escenario de reconocimiento del compromiso con los derechos humanos de las mujeres de Unidades de Apoyo Normativo de concejales y concejalas de Bogotá.</t>
    </r>
  </si>
  <si>
    <t>Actividad 16</t>
  </si>
  <si>
    <r>
      <rPr>
        <b/>
        <sz val="11"/>
        <color rgb="FF000000"/>
        <rFont val="Arial"/>
        <family val="2"/>
      </rPr>
      <t>Septiembre:</t>
    </r>
    <r>
      <rPr>
        <sz val="11"/>
        <color rgb="FF000000"/>
        <rFont val="Arial"/>
        <family val="2"/>
      </rPr>
      <t xml:space="preserve"> A- Se realizó el evento de reconocimiento del compromiso con los derechos humanos de las mujeres de Unidades de Apoyo Normativo de concejales y concejalas de Bogotá.</t>
    </r>
  </si>
  <si>
    <t xml:space="preserve">17.	Realizar espacios para el diálogo de política con la administración distrital y la comunidad que genere conversación sobre avances de las políticas que lidera el sector mujeres y que conmemore las fechas emblemáticas en relación con la garantía de los 7 derechos de la PPMyEG, entre otros. </t>
  </si>
  <si>
    <r>
      <rPr>
        <b/>
        <sz val="11"/>
        <color rgb="FF000000"/>
        <rFont val="Arial"/>
        <family val="2"/>
      </rPr>
      <t xml:space="preserve">Acumulado: </t>
    </r>
    <r>
      <rPr>
        <b/>
        <u/>
        <sz val="11"/>
        <color rgb="FF000000"/>
        <rFont val="Arial"/>
        <family val="2"/>
      </rPr>
      <t>Conmemoraciones (3):</t>
    </r>
    <r>
      <rPr>
        <u/>
        <sz val="11"/>
        <color rgb="FF000000"/>
        <rFont val="Arial"/>
        <family val="2"/>
      </rPr>
      <t xml:space="preserve"> Día Educación no Sexista</t>
    </r>
    <r>
      <rPr>
        <sz val="11"/>
        <color rgb="FF000000"/>
        <rFont val="Arial"/>
        <family val="2"/>
      </rPr>
      <t xml:space="preserve"> (21 Junio-193asistentes) piezas comunicativas, cápsulas, metodologías evento y CIOM, Articulación con Mesa por la Salud y vida de las mujeres para Conmemoración del 28S; </t>
    </r>
    <r>
      <rPr>
        <u/>
        <sz val="11"/>
        <color rgb="FF000000"/>
        <rFont val="Arial"/>
        <family val="2"/>
      </rPr>
      <t>Día Trabajo Cuidado Hogar</t>
    </r>
    <r>
      <rPr>
        <sz val="11"/>
        <color rgb="FF000000"/>
        <rFont val="Arial"/>
        <family val="2"/>
      </rPr>
      <t xml:space="preserve"> (22 julio-40asistentes):  metodología;</t>
    </r>
    <r>
      <rPr>
        <u/>
        <sz val="11"/>
        <color rgb="FF000000"/>
        <rFont val="Arial"/>
        <family val="2"/>
      </rPr>
      <t xml:space="preserve"> IVE sin Barreraras</t>
    </r>
    <r>
      <rPr>
        <sz val="11"/>
        <color rgb="FF000000"/>
        <rFont val="Arial"/>
        <family val="2"/>
      </rPr>
      <t xml:space="preserve"> (24-septiembre-131asistentes), metodología.  </t>
    </r>
    <r>
      <rPr>
        <b/>
        <u/>
        <sz val="11"/>
        <color rgb="FF000000"/>
        <rFont val="Arial"/>
        <family val="2"/>
      </rPr>
      <t xml:space="preserve">Reuniones internas(3): </t>
    </r>
    <r>
      <rPr>
        <sz val="11"/>
        <color rgb="FF000000"/>
        <rFont val="Arial"/>
        <family val="2"/>
      </rPr>
      <t xml:space="preserve">Preparación Conmemoración 28S; 2Alistamiento y metodología 23Oct. </t>
    </r>
    <r>
      <rPr>
        <b/>
        <u/>
        <sz val="11"/>
        <color rgb="FF000000"/>
        <rFont val="Arial"/>
        <family val="2"/>
      </rPr>
      <t xml:space="preserve">Documento de sentido(4): </t>
    </r>
    <r>
      <rPr>
        <sz val="11"/>
        <color rgb="FF000000"/>
        <rFont val="Arial"/>
        <family val="2"/>
      </rPr>
      <t xml:space="preserve">Conmemoraciones 31J, 22Jl, 28S y 23Oct. </t>
    </r>
    <r>
      <rPr>
        <b/>
        <u/>
        <sz val="11"/>
        <color rgb="FF000000"/>
        <rFont val="Arial"/>
        <family val="2"/>
      </rPr>
      <t>Reuniones Intersectoriales(1):</t>
    </r>
    <r>
      <rPr>
        <sz val="11"/>
        <color rgb="FF000000"/>
        <rFont val="Arial"/>
        <family val="2"/>
      </rPr>
      <t xml:space="preserve"> Articulación SDS conmemoración 28S. </t>
    </r>
  </si>
  <si>
    <t>Actividad 17</t>
  </si>
  <si>
    <r>
      <rPr>
        <b/>
        <sz val="11"/>
        <color rgb="FF000000"/>
        <rFont val="Arial"/>
        <family val="2"/>
      </rPr>
      <t xml:space="preserve">Septiembre:  </t>
    </r>
    <r>
      <rPr>
        <b/>
        <u/>
        <sz val="11"/>
        <color rgb="FF000000"/>
        <rFont val="Arial"/>
        <family val="2"/>
      </rPr>
      <t>Conmemoraciones(1)</t>
    </r>
    <r>
      <rPr>
        <sz val="11"/>
        <color rgb="FF000000"/>
        <rFont val="Arial"/>
        <family val="2"/>
      </rPr>
      <t xml:space="preserve">: IVE sin Barreraras (24-septiembre-131asistentes), Documento de sentido, metodología.
</t>
    </r>
    <r>
      <rPr>
        <b/>
        <u/>
        <sz val="11"/>
        <color rgb="FF000000"/>
        <rFont val="Arial"/>
        <family val="2"/>
      </rPr>
      <t>Reuniones internas(2):</t>
    </r>
    <r>
      <rPr>
        <sz val="11"/>
        <color rgb="FF000000"/>
        <rFont val="Arial"/>
        <family val="2"/>
      </rPr>
      <t xml:space="preserve"> Alistamiento y metodología 23Oct. </t>
    </r>
    <r>
      <rPr>
        <b/>
        <u/>
        <sz val="11"/>
        <color rgb="FF000000"/>
        <rFont val="Arial"/>
        <family val="2"/>
      </rPr>
      <t>Documento de sentido(1):</t>
    </r>
    <r>
      <rPr>
        <sz val="11"/>
        <color rgb="FF000000"/>
        <rFont val="Arial"/>
        <family val="2"/>
      </rPr>
      <t xml:space="preserve"> Conmemoraciones 28S y 23Oct. </t>
    </r>
    <r>
      <rPr>
        <b/>
        <u/>
        <sz val="11"/>
        <color rgb="FF000000"/>
        <rFont val="Arial"/>
        <family val="2"/>
      </rPr>
      <t xml:space="preserve">Reuniones Intersectoriales(1): </t>
    </r>
    <r>
      <rPr>
        <sz val="11"/>
        <color rgb="FF000000"/>
        <rFont val="Arial"/>
        <family val="2"/>
      </rPr>
      <t xml:space="preserve">Articulación SDS conmemoración 28S. </t>
    </r>
  </si>
  <si>
    <t xml:space="preserve">18.	Apoyar técnicamente la socialización y divulgación de narrativas de la Política Pública de Mujeres y Equidad de Género - PPMYEG- y Política Pública de Actividades Sexuales Pagadas – PPASP y difundir estrategias que visibilicen las buenas prácticas y logros de transversalización de los enfoques de género y de derechos de las mujeres. </t>
  </si>
  <si>
    <r>
      <rPr>
        <b/>
        <sz val="11"/>
        <color rgb="FF000000"/>
        <rFont val="Arial"/>
        <family val="2"/>
      </rPr>
      <t>Acumulado:</t>
    </r>
    <r>
      <rPr>
        <sz val="11"/>
        <color rgb="FF000000"/>
        <rFont val="Arial"/>
        <family val="2"/>
      </rPr>
      <t xml:space="preserve"> Envío a Comunicaciones 9 briefs y 2 documentos para la solicitud de piezas y/o notas de fechas conmemorativas: 1 Día Educación No Sexista, 1 Día Trabajo del Cuidado, 1 proyectos de inversión con enfoque de género, 1 talleres y certificaciones del Sello En Igualdad, 1 sensibilizaciones sobre derechos a taxistas, 28S - IVE, 1 Video ASP, 1 evento PPASP, 1 evento PPMyEG y 1 socialización PPMyEG mujeres indígenas. Se diseñaron: 2 plantillas para la producción de informes (1 TPIEG y 1 brochure sectores balance de políticas); 1 informe Logros de transversalización 2023; 1 informe balance PPMyEG 2023; 1 informe balance PPASP 2023; 14 brochures sobre el trabajo de los sectores del Distrito por las mujeres, 1 informe TPIEG primer semestre 2024 y 2 PPT para socializaciones: 1 Mujeres Indigenas en la PPMyEG y 1 CIM. Se actualizó documento Manual para una comunicación libre de sexismo y se produjo documento Recomendaciones comunicación asertiva IVE. </t>
    </r>
  </si>
  <si>
    <t>Actividad 18</t>
  </si>
  <si>
    <r>
      <rPr>
        <b/>
        <sz val="11"/>
        <color rgb="FF000000"/>
        <rFont val="Arial"/>
        <family val="2"/>
      </rPr>
      <t>Septiembre:</t>
    </r>
    <r>
      <rPr>
        <sz val="11"/>
        <color rgb="FF000000"/>
        <rFont val="Arial"/>
        <family val="2"/>
      </rPr>
      <t xml:space="preserve"> Se enviaron 4 briefs y 1 documento para la solicitud de piezas y/o notas de fechas conmemorativas: 1 28S - IVE, 1 Video ASP, 1 evento PPASP, 1 evento PPMyEG y 1 socialización PPMyEG mujeres indígenas. Se diseñaron informes balance de implementación políticas 1 PPASP y 1 PPMyEG y 1 informe TPIEG primer semestre 2024. Se produjo documento Recomendaciones comunicación asertiva IVE.</t>
    </r>
  </si>
  <si>
    <t xml:space="preserve">19.	Implementar el mecanismo "En Igualdad: Sello Distrital de Igualdad de Género” con las organizaciones del sector privado que se vinculen al proceso de reconocimiento al compromiso con el cierre de brechas de género en Bogotá. </t>
  </si>
  <si>
    <r>
      <rPr>
        <b/>
        <sz val="11"/>
        <color rgb="FF000000"/>
        <rFont val="Arial"/>
        <family val="2"/>
      </rPr>
      <t>Acumulado:</t>
    </r>
    <r>
      <rPr>
        <sz val="11"/>
        <color rgb="FF000000"/>
        <rFont val="Arial"/>
        <family val="2"/>
      </rPr>
      <t xml:space="preserve"> línea de trabajo sector privado: A) Realización de 16 reuniones de primer contacto en las que se socializó el Sello En Igualdad. B) 12 empresas firmaron el documento de compromiso del Sello En Igualdad C) Se brindó compañamiento a la implementación del Catálogo de Herramientas a través de 5 reuniones y  2 talleres de socialización de herramienta de autodiagnostico. D) Se realizó articulación con el Sello Bogotá Incluyente de la SDDE a través de 3 reuniones.  En relación a la implementación componente pedagógico Catálogo Herramientas sector privado, se realizó lo siguiente  E) Actualización 4 metodologías de sensibilización; F) implementación 8 talleres de catálogo de herramientas con IES y empresas (746pers) con identidades de género: femen543; mascul172; transfemen0; transmasc1; NoBinaria8, otras22. G) Se realizó articulación con CAMACOL en el marco de la estrategia de prevención de acoso callejero. </t>
    </r>
  </si>
  <si>
    <t>Actividad 19</t>
  </si>
  <si>
    <r>
      <rPr>
        <b/>
        <sz val="11"/>
        <color rgb="FF000000"/>
        <rFont val="Arial"/>
        <family val="2"/>
      </rPr>
      <t>Septiembre:</t>
    </r>
    <r>
      <rPr>
        <sz val="11"/>
        <color rgb="FF000000"/>
        <rFont val="Arial"/>
        <family val="2"/>
      </rPr>
      <t xml:space="preserve"> A- En el marco de la articulación con el Sello Bogotá Incluyente se emitió concepto técnico para Transversalizar los enfoques de género y derechos de las mujeres en el documento de Glosario de Términos del Sello Bogotá Incluyente de la Secretaría Distrital de Desarrollo Económico. B) Se realizaron 2 talleres de socialización de herramienta de autodiagnostico C) Se realizaron 2 reuniones de articulación con el equipo de Sello Bogotá Incluyente D) Se realizó articulación con CAMACOL en el marco de la estrategia de prevención de acoso callejero. </t>
    </r>
  </si>
  <si>
    <t>Página 2 de 4</t>
  </si>
  <si>
    <t xml:space="preserve">PROGRAMACIÓN </t>
  </si>
  <si>
    <t>SOLUCIONES PROPUESTAS PARA RESOLVER LOS RETRASOS Y FACTORES LIMITANTES PARA EL CUMPLIMIENTO</t>
  </si>
  <si>
    <t>x</t>
  </si>
  <si>
    <t>PRODUCTO INSTITUCIONAL (PMR):</t>
  </si>
  <si>
    <t>08. Servicio de promoción de la garantía de derechos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</si>
  <si>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</si>
  <si>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</si>
  <si>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</si>
  <si>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</si>
  <si>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</si>
  <si>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</si>
  <si>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</si>
  <si>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</si>
  <si>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</si>
  <si>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Número de sectores de la Administración Distrital con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</si>
  <si>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 xml:space="preserve">Número de sectores de la Administración Distrital con programas y acciones orientadas a garantizar los derechos humanos de las mujeres y a mitigar la violencia económica, política, institucional y comunitaria contra las mujeres </t>
  </si>
  <si>
    <t xml:space="preserve">Constante </t>
  </si>
  <si>
    <t>Número</t>
  </si>
  <si>
    <t xml:space="preserve">Este indicador busca dar cuenta de la 
transversalización del enfoque de género y de 
derechos humanos de las mujeres en los 15 sectores de la administración distrital a traves de documentos
tecnicos, conceptos tecnicos, asistencia a instancias
de participación y acciones enmarcadas en el Sello
en igualdad. </t>
  </si>
  <si>
    <t>Dirección de Derechos y Diseño de Política</t>
  </si>
  <si>
    <t>Mensual</t>
  </si>
  <si>
    <t xml:space="preserve">Informes, documentos de lineamientos, actas de reunión y listados de asistencia. </t>
  </si>
  <si>
    <r>
      <rPr>
        <b/>
        <u/>
        <sz val="11"/>
        <color rgb="FF000000"/>
        <rFont val="Arial"/>
        <family val="2"/>
      </rPr>
      <t xml:space="preserve">Mesas interinstitucionales: </t>
    </r>
    <r>
      <rPr>
        <sz val="11"/>
        <color rgb="FF000000"/>
        <rFont val="Arial"/>
        <family val="2"/>
      </rPr>
      <t xml:space="preserve">1 ZESAI en el marco del componente social y cultural, participaron: EDU, SAL, INT, CUL, DEE y MUJ. </t>
    </r>
    <r>
      <rPr>
        <b/>
        <u/>
        <sz val="11"/>
        <color rgb="FF000000"/>
        <rFont val="Arial"/>
        <family val="2"/>
      </rPr>
      <t>Acompañamiento técnico a instancias:</t>
    </r>
    <r>
      <rPr>
        <sz val="11"/>
        <color rgb="FF000000"/>
        <rFont val="Arial"/>
        <family val="2"/>
      </rPr>
      <t xml:space="preserve"> 1MOV Mesa de coordinación interinstitucional “día distrital del peatón 2024”, 7SEG CDSCCFB, 3CUL 1Mesa del colectivo de Salvaguardia de Teatro; 1MI de Cultura Ciudadana para la Eliminación del machismo; 1MI de género y cultura, 1SAL CDE, 1INT MT Acuerdo 792 Subdirección para la Infancia de la SDIS, 1EDU MT Acuerdo 909 de 2023. PIOEG Planes de trabajo Sello 2024 I: 15 retroalimetaciones con (ATENEA,CAPITALSALUD,FUGA,IDARTES,IDPC,IPES,METRO,RENOVO,SCRD,SECGENERAL,SMOVILIDAD,SUBREDOCCIDENTE,SUBREDSUR,TRANSMILENIO,UAECD,UMV). </t>
    </r>
    <r>
      <rPr>
        <b/>
        <u/>
        <sz val="11"/>
        <color rgb="FF000000"/>
        <rFont val="Arial"/>
        <family val="2"/>
      </rPr>
      <t>Reuniones Intersectoriales(1):</t>
    </r>
    <r>
      <rPr>
        <sz val="11"/>
        <color rgb="FF000000"/>
        <rFont val="Arial"/>
        <family val="2"/>
      </rPr>
      <t xml:space="preserve"> Articulación SDS conmemoración 28S.</t>
    </r>
    <r>
      <rPr>
        <b/>
        <sz val="11"/>
        <color rgb="FF000000"/>
        <rFont val="Arial"/>
        <family val="2"/>
      </rPr>
      <t xml:space="preserve"> Conmemoraciones(1): </t>
    </r>
    <r>
      <rPr>
        <sz val="11"/>
        <color rgb="FF000000"/>
        <rFont val="Arial"/>
        <family val="2"/>
      </rPr>
      <t>IVE sin Barreraras (24-septiembre-131asistentes), Documento de sentido, metodología.</t>
    </r>
  </si>
  <si>
    <t>09. Septiembre</t>
  </si>
  <si>
    <r>
      <rPr>
        <b/>
        <u/>
        <sz val="11"/>
        <color rgb="FF000000"/>
        <rFont val="Arial"/>
        <family val="2"/>
      </rPr>
      <t xml:space="preserve">Mesas intersectoriales: </t>
    </r>
    <r>
      <rPr>
        <sz val="11"/>
        <color rgb="FF000000"/>
        <rFont val="Arial"/>
        <family val="2"/>
      </rPr>
      <t xml:space="preserve">2ZESAI, participaron sectores: EDU, SAL, INT, CUL y MUJ(Meta 1).
</t>
    </r>
    <r>
      <rPr>
        <b/>
        <u/>
        <sz val="11"/>
        <color rgb="FF000000"/>
        <rFont val="Arial"/>
        <family val="2"/>
      </rPr>
      <t xml:space="preserve">Acompañamiento instancias: </t>
    </r>
    <r>
      <rPr>
        <sz val="11"/>
        <color rgb="FF000000"/>
        <rFont val="Arial"/>
        <family val="2"/>
      </rPr>
      <t xml:space="preserve">5SAL 2UTA Comité apoyo LactanciaMaterna; FastTrackCities; Mesas Interinstitucionales: CDE para garantía de IVE; 8CUL 3 eliminación de machismo; 2Mesa PES Teatro; Mesa PES Bici; 2Mesa sectorial de género y cultura; GEP Mesa de retornos, reubicaciones e integración local. MUJ 2UTA-CIM. AMB 1Mesa agricultura urbana y periurbana. 7EDU CIE en DDHH, Deberes, Garantías y Pedagogía de la Reconciliación; MesaTécnica Actualización PVS; 2MesaTécnica Acuerdo 909 de 2023; MesaTécnica Actualización PAE, CDCD. 2INT Mesa de Mujer, Género y Diversidades de IDIPRON; MT Acuerdo 792 Subdirección para la Infancia SDIS. 15SEG 14CDSCCFB; CMG UAECOB. MOV Mesa de coord. Día distrital del peatón 2024. PIOEG Planes de trabajo: 2Informes implementación AccionesAfirmativas 2023: Balance implementación PPMyEG y PIOEG Informe implementación Sello Grupo1, 1documento conceptual AccionesAfirmativas, AccionesAfirmativas HAB, 1Propuesta de Estrategia Prevención Acoso Sexual Callejero CAMACOL.1Revisión de Sello 2 entidades: IDEP y ATENEA, 15 retroalimetaciones Sello 2024 I con (ATENEA,CAPITALSALUD,FUGA,IDARTES,IDPC,IPES,METRO,RENOVO,SCRD,SECGENERAL,SMOVILIDAD,SUBREDOCCIDENTE,SUBREDSUR,TRANSMILENIO,UAECD,UMV) (Meta 3). 
</t>
    </r>
    <r>
      <rPr>
        <b/>
        <u/>
        <sz val="11"/>
        <color rgb="FF000000"/>
        <rFont val="Arial"/>
        <family val="2"/>
      </rPr>
      <t>Reuniones Intersectoriales(1):</t>
    </r>
    <r>
      <rPr>
        <sz val="11"/>
        <color rgb="FF000000"/>
        <rFont val="Arial"/>
        <family val="2"/>
      </rPr>
      <t xml:space="preserve"> Articulación SDS conmemoración 28S. 
</t>
    </r>
    <r>
      <rPr>
        <b/>
        <u/>
        <sz val="11"/>
        <color rgb="FF000000"/>
        <rFont val="Arial"/>
        <family val="2"/>
      </rPr>
      <t>Conmemoraciones(3):</t>
    </r>
    <r>
      <rPr>
        <sz val="11"/>
        <color rgb="FF000000"/>
        <rFont val="Arial"/>
        <family val="2"/>
      </rPr>
      <t xml:space="preserve"> Educación no Sexista (193asistentes); Trabajo Cuidado Hogar (40asistentes); IVE sin Barreraras (131asistentes). </t>
    </r>
  </si>
  <si>
    <t>ELABORÓ</t>
  </si>
  <si>
    <t>Firma:</t>
  </si>
  <si>
    <t>APROBÓ (Según aplique Gerenta de proyecto, Lider técnica y responsable de proceso)</t>
  </si>
  <si>
    <t>REVISÓ OFICINA ASESORA DE PLANEACIÓN</t>
  </si>
  <si>
    <t xml:space="preserve">VoBo. </t>
  </si>
  <si>
    <t>Nombre:</t>
  </si>
  <si>
    <t xml:space="preserve">Cargo: </t>
  </si>
  <si>
    <t>Cargo: Jefe Oficina Asesora de Planeación</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</si>
  <si>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</si>
  <si>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</si>
  <si>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</si>
  <si>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</si>
  <si>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</si>
  <si>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</si>
  <si>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</si>
  <si>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</si>
  <si>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</si>
  <si>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</si>
  <si>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</si>
  <si>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</si>
  <si>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</si>
  <si>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</si>
  <si>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</si>
  <si>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Sigla</t>
  </si>
  <si>
    <t>Definición</t>
  </si>
  <si>
    <t>ACDTIC</t>
  </si>
  <si>
    <t>Alta Consejería Distrital de Tecnologías de Información y Comunicaciones</t>
  </si>
  <si>
    <t>AmL</t>
  </si>
  <si>
    <t>Ambiente Laboral</t>
  </si>
  <si>
    <t>AMB</t>
  </si>
  <si>
    <t>Sector Ambiente</t>
  </si>
  <si>
    <t>ASCUN</t>
  </si>
  <si>
    <t>Asociación Colombiana de Universidades</t>
  </si>
  <si>
    <t>ATENEA</t>
  </si>
  <si>
    <t xml:space="preserve">Agencia Distrital para la Educación Supeior, la Ciencia y la Tecbologia </t>
  </si>
  <si>
    <t>AL</t>
  </si>
  <si>
    <t>Acoso Laboral</t>
  </si>
  <si>
    <t>AS</t>
  </si>
  <si>
    <t>Acoso Sexual</t>
  </si>
  <si>
    <t>ASC</t>
  </si>
  <si>
    <t>Acoso Sexual Callejero</t>
  </si>
  <si>
    <t>ASL</t>
  </si>
  <si>
    <t>Acoso Sexual Laboral</t>
  </si>
  <si>
    <t>C40</t>
  </si>
  <si>
    <t>Red mundial de ciudades comprometidas en la lucha contra el cambio climático</t>
  </si>
  <si>
    <t>C-40</t>
  </si>
  <si>
    <t xml:space="preserve">Grupo de Liderazgo Climático </t>
  </si>
  <si>
    <t>CCM</t>
  </si>
  <si>
    <t>Consejo Consultivo de Mujeres</t>
  </si>
  <si>
    <t>CDSCCFB</t>
  </si>
  <si>
    <t>Comisión Distrital de Seguridad, Comodidad y Convivencia en el Fútbol de Bogotá</t>
  </si>
  <si>
    <t>CDE</t>
  </si>
  <si>
    <t>Consejo Distrital de Estupefacientes</t>
  </si>
  <si>
    <t>CDCD</t>
  </si>
  <si>
    <t>Comité Distrital de Capacitación Docente</t>
  </si>
  <si>
    <t>CIDPO</t>
  </si>
  <si>
    <t>Comisión Intersectorial Diferencial Poblacional</t>
  </si>
  <si>
    <t>CIE</t>
  </si>
  <si>
    <t>Comité Interinstitucional de Educación</t>
  </si>
  <si>
    <t>CIEP</t>
  </si>
  <si>
    <t>Comisión Intersectorial del Espacio Público</t>
  </si>
  <si>
    <t>CIM</t>
  </si>
  <si>
    <t>Comisión Intersectorial de Mujeres</t>
  </si>
  <si>
    <t>CIOM</t>
  </si>
  <si>
    <t>Casas de Igualdad de Oportunidades para las Mujeres</t>
  </si>
  <si>
    <t>CLS</t>
  </si>
  <si>
    <t>Cultura Libre de Sexismo</t>
  </si>
  <si>
    <t>CMG</t>
  </si>
  <si>
    <t>Comité de Mujer y Género</t>
  </si>
  <si>
    <t>CNS</t>
  </si>
  <si>
    <t>Comunicación No Sexista</t>
  </si>
  <si>
    <t>COLMYG</t>
  </si>
  <si>
    <t>Comités Operativos Locales de Mujer y Género</t>
  </si>
  <si>
    <t>CT</t>
  </si>
  <si>
    <t>Concepto Técnico</t>
  </si>
  <si>
    <t>CPTP</t>
  </si>
  <si>
    <t>Comité de Prevención Trata de Personas</t>
  </si>
  <si>
    <t>CUL</t>
  </si>
  <si>
    <t>Sector Cultura, Recreación y Deporte</t>
  </si>
  <si>
    <t>CVP</t>
  </si>
  <si>
    <t>Caja de Vivienda Popular</t>
  </si>
  <si>
    <t>DADEP</t>
  </si>
  <si>
    <t>Departamento Administrativo de la Defendoría del Espacio Público</t>
  </si>
  <si>
    <t>DASCD</t>
  </si>
  <si>
    <t>Departamento Administrativo del Servicio Civil Distrital</t>
  </si>
  <si>
    <t>DCLS</t>
  </si>
  <si>
    <t>Derecho a una cultura libre de sexismo</t>
  </si>
  <si>
    <t>DDDP</t>
  </si>
  <si>
    <t>Direccion de Derechos y Diseño de Política</t>
  </si>
  <si>
    <t>DDHH</t>
  </si>
  <si>
    <t>Derechos Humanos</t>
  </si>
  <si>
    <t>DED</t>
  </si>
  <si>
    <t>Derecho a la educación con equidad</t>
  </si>
  <si>
    <t>DEE</t>
  </si>
  <si>
    <t>Sector Desarrollo Económico</t>
  </si>
  <si>
    <t>DEVAJ</t>
  </si>
  <si>
    <t>Dirección de Eliminación de las Violencias contra las Mujeres y Acceso a la Justicia</t>
  </si>
  <si>
    <t>DSR</t>
  </si>
  <si>
    <t>Derechos Sexuales y Reproductivos</t>
  </si>
  <si>
    <t>DT</t>
  </si>
  <si>
    <t>Documeto Técnico</t>
  </si>
  <si>
    <t>EAAB</t>
  </si>
  <si>
    <t>Empresa de Acueducto y Alcantarillado de Bogota</t>
  </si>
  <si>
    <t>ED</t>
  </si>
  <si>
    <t>Enfoque Diferencial</t>
  </si>
  <si>
    <t>EDU</t>
  </si>
  <si>
    <t>Sector Educación</t>
  </si>
  <si>
    <t>EG</t>
  </si>
  <si>
    <t>Enfoque de Género</t>
  </si>
  <si>
    <t>ESAP</t>
  </si>
  <si>
    <t>Escuela Superior de Administración Pública</t>
  </si>
  <si>
    <t>FONCEP</t>
  </si>
  <si>
    <t>Fondo de Prestaciones Económicas, Cesantías y Pensiones</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</si>
  <si>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</si>
  <si>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</si>
  <si>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</si>
  <si>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</si>
  <si>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</si>
  <si>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</si>
  <si>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</si>
  <si>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</si>
  <si>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</si>
  <si>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</si>
  <si>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</si>
  <si>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</si>
  <si>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</si>
  <si>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</si>
  <si>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</si>
  <si>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</si>
  <si>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</si>
  <si>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</si>
  <si>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IDARTES</t>
  </si>
  <si>
    <t>Instituto Distrital de las Artes</t>
  </si>
  <si>
    <t>IDEP</t>
  </si>
  <si>
    <t>Instituto para la Investigación Educativa y el Desarrollo Pedagógico</t>
  </si>
  <si>
    <t>IDIGER</t>
  </si>
  <si>
    <t>Instituto Distrital de Gestión de Riesgos y Cambio Climátic</t>
  </si>
  <si>
    <t>IDPC</t>
  </si>
  <si>
    <t xml:space="preserve">Instituto Distital de Patrimonio Cultural </t>
  </si>
  <si>
    <t>IDIPRON</t>
  </si>
  <si>
    <t>Instituto Distrital de Protección para la Niñez y la Juventud</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</si>
  <si>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</si>
  <si>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</si>
  <si>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</si>
  <si>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</si>
  <si>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</si>
  <si>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</si>
  <si>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</si>
  <si>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</si>
  <si>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</si>
  <si>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</si>
  <si>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</si>
  <si>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</si>
  <si>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IVC</t>
  </si>
  <si>
    <t>Inspección Vigilancia y Control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</si>
  <si>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</si>
  <si>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</si>
  <si>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</si>
  <si>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</si>
  <si>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</si>
  <si>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</si>
  <si>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</si>
  <si>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</si>
  <si>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</si>
  <si>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</si>
  <si>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MEBOG</t>
  </si>
  <si>
    <t>Políca Metropolotina de Bogotá</t>
  </si>
  <si>
    <t>MI</t>
  </si>
  <si>
    <t>Mesa Intersectorial</t>
  </si>
  <si>
    <t xml:space="preserve"> </t>
  </si>
  <si>
    <t>MIGDS</t>
  </si>
  <si>
    <t>Mesa Interna De Género y Diversidad Sexual</t>
  </si>
  <si>
    <t>MOV</t>
  </si>
  <si>
    <t>Sector Movilidad</t>
  </si>
  <si>
    <t>MUJ</t>
  </si>
  <si>
    <t>Sector Mujeres</t>
  </si>
  <si>
    <t>MUJS</t>
  </si>
  <si>
    <t>Mujeres</t>
  </si>
  <si>
    <t>MVV</t>
  </si>
  <si>
    <t>Mujeres Víctimas de Violencia</t>
  </si>
  <si>
    <t>OFB</t>
  </si>
  <si>
    <t>Orquesta Filarmónica de Bogotá</t>
  </si>
  <si>
    <t>PA</t>
  </si>
  <si>
    <t>Plan de Acción</t>
  </si>
  <si>
    <t>Proyecto de Acuerdo</t>
  </si>
  <si>
    <t>PAD</t>
  </si>
  <si>
    <t>Plan Distrital de Atención a Víctimas</t>
  </si>
  <si>
    <t>PAE</t>
  </si>
  <si>
    <t>Protocolo Acoso Escolar</t>
  </si>
  <si>
    <t>PATT</t>
  </si>
  <si>
    <t>Protocolo de Atención</t>
  </si>
  <si>
    <t>PC</t>
  </si>
  <si>
    <t>Derecho a la paz y convivencia con equidad de género</t>
  </si>
  <si>
    <t>PDD</t>
  </si>
  <si>
    <t>Plan Distrital de Desarrollo</t>
  </si>
  <si>
    <t>PDET</t>
  </si>
  <si>
    <t>Programas de Desarrollo con Enfoque Territorial</t>
  </si>
  <si>
    <t>PES</t>
  </si>
  <si>
    <t>Plan Especial de Salvaguardia</t>
  </si>
  <si>
    <t>PIOEG</t>
  </si>
  <si>
    <t>Plan de Igualdad de Oportinidades y Equidad de Género</t>
  </si>
  <si>
    <t>PI</t>
  </si>
  <si>
    <t>Proyecto de Inversión</t>
  </si>
  <si>
    <t>PL</t>
  </si>
  <si>
    <t>Proyecto de Ley</t>
  </si>
  <si>
    <t>PM&amp;PT</t>
  </si>
  <si>
    <t>Protocolo de Maternidades y Paternidades Tempranas</t>
  </si>
  <si>
    <t>POT</t>
  </si>
  <si>
    <t>Plan de Ordenamiento Territorial</t>
  </si>
  <si>
    <t>PP</t>
  </si>
  <si>
    <t>Política Pública</t>
  </si>
  <si>
    <t>PGD</t>
  </si>
  <si>
    <t>Presupuesto General del Distrito</t>
  </si>
  <si>
    <t>PPASP</t>
  </si>
  <si>
    <t>Política Pública de Actividades Sexuales Pagadas</t>
  </si>
  <si>
    <t>PPDs</t>
  </si>
  <si>
    <t>Políticas Públicas Distritales</t>
  </si>
  <si>
    <t>PPMyEG</t>
  </si>
  <si>
    <t>Política Pública de Mujeres y Equidad de Género</t>
  </si>
  <si>
    <t>PYR</t>
  </si>
  <si>
    <t>Derecho a la participación y representación con equidad</t>
  </si>
  <si>
    <t>PVS</t>
  </si>
  <si>
    <t>Protocolo de Violencia Sexual</t>
  </si>
  <si>
    <t>Prev.</t>
  </si>
  <si>
    <t>Prevención</t>
  </si>
  <si>
    <t>RAC</t>
  </si>
  <si>
    <t>Red de Alianzas del Cuidado</t>
  </si>
  <si>
    <t>Recom.</t>
  </si>
  <si>
    <t>Recomendaciones</t>
  </si>
  <si>
    <t>RENOBO</t>
  </si>
  <si>
    <t>Empresa de Renovación y Desarrollo Urbano</t>
  </si>
  <si>
    <t>RUA</t>
  </si>
  <si>
    <t>Ruta Única de Atención</t>
  </si>
  <si>
    <t>RATT</t>
  </si>
  <si>
    <t>Ruta de Atención</t>
  </si>
  <si>
    <t>SAL</t>
  </si>
  <si>
    <t>Sector Salud</t>
  </si>
  <si>
    <t>SCRD</t>
  </si>
  <si>
    <t xml:space="preserve">Secretaría de Cultura, Recreación y Deporte </t>
  </si>
  <si>
    <t>SDA</t>
  </si>
  <si>
    <t>Secretaría Distrital de Ambiente</t>
  </si>
  <si>
    <t>SDDE</t>
  </si>
  <si>
    <t>Secretaría Distrital de Desarrollo Económico</t>
  </si>
  <si>
    <t>SDG</t>
  </si>
  <si>
    <t>Secretaría Distrital de Gobierno</t>
  </si>
  <si>
    <t>SDIG</t>
  </si>
  <si>
    <t>Sello Distrital de Igualdad De Género</t>
  </si>
  <si>
    <t>SDH</t>
  </si>
  <si>
    <t>Secretaría Distrital de Hacienda</t>
  </si>
  <si>
    <t>SDM</t>
  </si>
  <si>
    <t>Secretaría Distrital de Movilidad</t>
  </si>
  <si>
    <t>SDMujer</t>
  </si>
  <si>
    <t>Secretaría Distrital de la Mujer</t>
  </si>
  <si>
    <t>SDP</t>
  </si>
  <si>
    <t>Sector Planeación</t>
  </si>
  <si>
    <t>SED</t>
  </si>
  <si>
    <t>Secretaría de Educación Distrital</t>
  </si>
  <si>
    <t>SEG</t>
  </si>
  <si>
    <t>Sector Seguridad</t>
  </si>
  <si>
    <t>SIVJRNR</t>
  </si>
  <si>
    <t>Sistema Integral de Verdad, Justicia, Reparación y No Repetición</t>
  </si>
  <si>
    <t>SOFA</t>
  </si>
  <si>
    <t>Salón del Ocio y la Fantasía</t>
  </si>
  <si>
    <t>SP</t>
  </si>
  <si>
    <t>Derecho a la salud plena</t>
  </si>
  <si>
    <t>SRPA</t>
  </si>
  <si>
    <t xml:space="preserve">Sistema de Responsabilidad Penal para Adolescentes </t>
  </si>
  <si>
    <t>Subred Sur</t>
  </si>
  <si>
    <t>Subred Integrada de Servicios de Salud Sur E.S.E.</t>
  </si>
  <si>
    <t>TID</t>
  </si>
  <si>
    <t>Derecho al trabajo en condiciones de igualdad y dignidad</t>
  </si>
  <si>
    <t>TP</t>
  </si>
  <si>
    <t>Transporte Público</t>
  </si>
  <si>
    <t>TPIEG</t>
  </si>
  <si>
    <t>Trazador Presupuestal de Igualdad y Equidad de Género</t>
  </si>
  <si>
    <t>TRV</t>
  </si>
  <si>
    <t>Transversal - Transversalización</t>
  </si>
  <si>
    <t>UAN</t>
  </si>
  <si>
    <t>Unidades de Apoyo Normativo</t>
  </si>
  <si>
    <t>UAECOB</t>
  </si>
  <si>
    <t>Unidad Administrativa Especial Cuerpo Oficial de Bomberos</t>
  </si>
  <si>
    <t>UAEDC</t>
  </si>
  <si>
    <t>Unidad Administrativa Especial de Catastro Distrital</t>
  </si>
  <si>
    <t>UAESP</t>
  </si>
  <si>
    <t>Unidad Administrativa Especial de Servicios Públicos</t>
  </si>
  <si>
    <t>UMV</t>
  </si>
  <si>
    <t>Unidad de Mantenimiento Vial</t>
  </si>
  <si>
    <t>UNAD</t>
  </si>
  <si>
    <t>Universidad Nacional Abierta y a Distancia</t>
  </si>
  <si>
    <t>UTA</t>
  </si>
  <si>
    <t>Unidad Técnicas de Apoyo</t>
  </si>
  <si>
    <t>VBG</t>
  </si>
  <si>
    <t>Violencias Basadas en Género</t>
  </si>
  <si>
    <t>VIH</t>
  </si>
  <si>
    <t>Virus de Inmunodeficiencia Humana</t>
  </si>
  <si>
    <t>ZESAI</t>
  </si>
  <si>
    <t>Zonas Especiales de Servicios de Alto Impacto</t>
  </si>
  <si>
    <t>Código: DE-FO-05</t>
  </si>
  <si>
    <t xml:space="preserve">FORMULACIÓN Y SEGUIMIENTO PLAN DE ACCIÓN </t>
  </si>
  <si>
    <t>ANEXO - TERRITORIALIZACIÓN</t>
  </si>
  <si>
    <t>Página 3 de 4</t>
  </si>
  <si>
    <t xml:space="preserve">SEGUIMIENTO </t>
  </si>
  <si>
    <t>FECHA DE REPORTE:</t>
  </si>
  <si>
    <t>INDICADOR / ACTIVIDAD:</t>
  </si>
  <si>
    <t>NO APLICA PARA EL PROYECTO DE INVERSION 8200</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</si>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</sst>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quot;$&quot;\ * #,##0.00_ ;_ &quot;$&quot;\ * \-#,##0.00_ ;_ &quot;$&quot;\ * &quot;-&quot;??_ ;_ @_ "/>
    <numFmt numFmtId="169" formatCode="_-* #,##0\ _€_-;\-* #,##0\ _€_-;_-* &quot;-&quot;??\ _€_-;_-@_-"/>
    <numFmt numFmtId="170" formatCode="0.0%"/>
    <numFmt numFmtId="171" formatCode="#,##0;[Red]#,##0"/>
    <numFmt numFmtId="172" formatCode="_-[$$-240A]\ * #,##0.00_-;\-[$$-240A]\ * #,##0.00_-;_-[$$-240A]\ * &quot;-&quot;??_-;_-@_-"/>
    <numFmt numFmtId="173" formatCode="&quot;$&quot;\ #,##0.00"/>
  </numFmts>
  <fonts count="60">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u/>
      <sz val="11"/>
      <color theme="10"/>
      <name val="Calibri"/>
      <family val="2"/>
      <scheme val="minor"/>
    </font>
    <font>
      <b/>
      <sz val="11"/>
      <name val="Arial"/>
      <family val="2"/>
    </font>
    <font>
      <sz val="11"/>
      <color theme="1"/>
      <name val="Arial"/>
      <family val="2"/>
    </font>
    <font>
      <u/>
      <sz val="11"/>
      <color theme="10"/>
      <name val="Arial"/>
      <family val="2"/>
    </font>
    <font>
      <b/>
      <i/>
      <sz val="14"/>
      <color rgb="FF000000"/>
      <name val="Calibri"/>
      <family val="2"/>
      <scheme val="minor"/>
    </font>
    <font>
      <sz val="11"/>
      <color rgb="FF333333"/>
      <name val="Inter"/>
      <charset val="1"/>
    </font>
    <font>
      <sz val="11"/>
      <color rgb="FF333333"/>
      <name val="Calibri"/>
      <family val="2"/>
      <scheme val="minor"/>
    </font>
    <font>
      <u/>
      <sz val="11"/>
      <color rgb="FF000000"/>
      <name val="Arial"/>
      <family val="2"/>
    </font>
    <font>
      <b/>
      <sz val="11"/>
      <color rgb="FF000000"/>
      <name val="Arial"/>
      <family val="2"/>
    </font>
    <font>
      <b/>
      <sz val="11"/>
      <color rgb="FF000000"/>
      <name val="Calibri"/>
      <family val="2"/>
      <scheme val="minor"/>
    </font>
    <font>
      <b/>
      <sz val="11"/>
      <color theme="1"/>
      <name val="Calibri"/>
      <family val="2"/>
      <scheme val="minor"/>
    </font>
    <font>
      <b/>
      <sz val="11"/>
      <color rgb="FF333333"/>
      <name val="Inter"/>
      <charset val="1"/>
    </font>
    <font>
      <b/>
      <sz val="10"/>
      <color rgb="FF000000"/>
      <name val="Arial"/>
      <family val="2"/>
    </font>
    <font>
      <sz val="10"/>
      <color rgb="FF000000"/>
      <name val="Arial"/>
      <family val="2"/>
    </font>
    <font>
      <b/>
      <u/>
      <sz val="11"/>
      <color rgb="FF000000"/>
      <name val="Arial"/>
      <family val="2"/>
    </font>
    <font>
      <u/>
      <sz val="10"/>
      <color rgb="FF000000"/>
      <name val="Arial"/>
      <family val="2"/>
    </font>
    <font>
      <b/>
      <u/>
      <sz val="10"/>
      <color rgb="FF000000"/>
      <name val="Arial"/>
      <family val="2"/>
    </font>
    <font>
      <sz val="11"/>
      <color rgb="FF00B050"/>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13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right style="thin">
        <color rgb="FF000000"/>
      </right>
      <top style="thin">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style="medium">
        <color indexed="64"/>
      </bottom>
      <diagonal/>
    </border>
    <border>
      <left style="medium">
        <color indexed="64"/>
      </left>
      <right style="thin">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indexed="64"/>
      </right>
      <top/>
      <bottom style="thin">
        <color rgb="FF000000"/>
      </bottom>
      <diagonal/>
    </border>
    <border>
      <left/>
      <right style="medium">
        <color rgb="FF000000"/>
      </right>
      <top style="thin">
        <color rgb="FF000000"/>
      </top>
      <bottom style="thin">
        <color rgb="FF000000"/>
      </bottom>
      <diagonal/>
    </border>
    <border>
      <left/>
      <right style="thin">
        <color rgb="FF000000"/>
      </right>
      <top style="medium">
        <color indexed="64"/>
      </top>
      <bottom style="thin">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thin">
        <color indexed="64"/>
      </bottom>
      <diagonal/>
    </border>
  </borders>
  <cellStyleXfs count="35">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6" fontId="8" fillId="0" borderId="0" applyFont="0" applyFill="0" applyBorder="0" applyAlignment="0" applyProtection="0"/>
    <xf numFmtId="165" fontId="8" fillId="0" borderId="0" applyFont="0" applyFill="0" applyBorder="0" applyAlignment="0" applyProtection="0"/>
    <xf numFmtId="41" fontId="8" fillId="0" borderId="0" applyFont="0" applyFill="0" applyBorder="0" applyAlignment="0" applyProtection="0"/>
    <xf numFmtId="166"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4" fontId="8" fillId="0" borderId="0" applyFont="0" applyFill="0" applyBorder="0" applyAlignment="0" applyProtection="0"/>
    <xf numFmtId="168" fontId="2" fillId="0" borderId="0" applyFont="0" applyFill="0" applyBorder="0" applyAlignment="0" applyProtection="0"/>
    <xf numFmtId="167" fontId="8" fillId="0" borderId="0" applyFont="0" applyFill="0" applyBorder="0" applyAlignment="0" applyProtection="0"/>
    <xf numFmtId="164"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xf numFmtId="0" fontId="42" fillId="0" borderId="0" applyNumberFormat="0" applyFill="0" applyBorder="0" applyAlignment="0" applyProtection="0"/>
  </cellStyleXfs>
  <cellXfs count="574">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1"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1" fontId="29" fillId="0" borderId="0" xfId="14" applyNumberFormat="1" applyFont="1" applyBorder="1" applyAlignment="1">
      <alignment vertical="center"/>
    </xf>
    <xf numFmtId="0" fontId="27" fillId="13" borderId="20" xfId="22" applyFont="1" applyFill="1" applyBorder="1" applyAlignment="1">
      <alignment vertical="center" wrapText="1"/>
    </xf>
    <xf numFmtId="169" fontId="29" fillId="0" borderId="14" xfId="10" applyNumberFormat="1" applyFont="1" applyBorder="1" applyAlignment="1">
      <alignment vertical="center"/>
    </xf>
    <xf numFmtId="169" fontId="29" fillId="0" borderId="4" xfId="10" applyNumberFormat="1" applyFont="1" applyBorder="1" applyAlignment="1">
      <alignment vertical="center"/>
    </xf>
    <xf numFmtId="169" fontId="29" fillId="0" borderId="15" xfId="10" applyNumberFormat="1" applyFont="1" applyBorder="1" applyAlignment="1">
      <alignment vertical="center"/>
    </xf>
    <xf numFmtId="169" fontId="29" fillId="0" borderId="20" xfId="10" applyNumberFormat="1" applyFont="1" applyBorder="1" applyAlignment="1">
      <alignment vertical="center"/>
    </xf>
    <xf numFmtId="169" fontId="29" fillId="0" borderId="21" xfId="10" applyNumberFormat="1" applyFont="1" applyBorder="1" applyAlignment="1">
      <alignment vertical="center"/>
    </xf>
    <xf numFmtId="169" fontId="29" fillId="0" borderId="22" xfId="10" applyNumberFormat="1" applyFont="1" applyBorder="1" applyAlignment="1">
      <alignment vertical="center"/>
    </xf>
    <xf numFmtId="0" fontId="27" fillId="13" borderId="13" xfId="22" applyFont="1" applyFill="1" applyBorder="1" applyAlignment="1">
      <alignment vertical="center" wrapText="1"/>
    </xf>
    <xf numFmtId="169" fontId="29" fillId="0" borderId="13" xfId="10" applyNumberFormat="1" applyFont="1" applyBorder="1" applyAlignment="1">
      <alignment vertical="center"/>
    </xf>
    <xf numFmtId="169" fontId="29" fillId="0" borderId="6" xfId="10" applyNumberFormat="1" applyFont="1" applyBorder="1" applyAlignment="1">
      <alignment vertical="center"/>
    </xf>
    <xf numFmtId="9" fontId="29" fillId="0" borderId="12" xfId="28" applyFont="1" applyBorder="1" applyAlignment="1">
      <alignment vertical="center"/>
    </xf>
    <xf numFmtId="9" fontId="29" fillId="0" borderId="16" xfId="28" applyFont="1" applyBorder="1" applyAlignment="1">
      <alignment vertical="center"/>
    </xf>
    <xf numFmtId="169" fontId="29" fillId="0" borderId="12" xfId="10" applyNumberFormat="1" applyFont="1" applyBorder="1" applyAlignment="1">
      <alignment vertical="center"/>
    </xf>
    <xf numFmtId="169" fontId="29" fillId="0" borderId="16" xfId="10" applyNumberFormat="1" applyFont="1" applyBorder="1" applyAlignment="1">
      <alignment vertical="center"/>
    </xf>
    <xf numFmtId="0" fontId="27" fillId="13" borderId="23" xfId="22" applyFont="1" applyFill="1" applyBorder="1" applyAlignment="1">
      <alignment vertical="center" wrapText="1"/>
    </xf>
    <xf numFmtId="169" fontId="29" fillId="0" borderId="23" xfId="10" applyNumberFormat="1" applyFont="1" applyBorder="1" applyAlignment="1">
      <alignment vertical="center"/>
    </xf>
    <xf numFmtId="169" fontId="29" fillId="0" borderId="5" xfId="10" applyNumberFormat="1" applyFont="1" applyBorder="1" applyAlignment="1">
      <alignment vertical="center"/>
    </xf>
    <xf numFmtId="169" fontId="29" fillId="0" borderId="27" xfId="10" applyNumberFormat="1" applyFont="1" applyBorder="1" applyAlignment="1">
      <alignment vertical="center"/>
    </xf>
    <xf numFmtId="9" fontId="29" fillId="0" borderId="28" xfId="28"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5"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5"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6"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0"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8"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9" fillId="9" borderId="0" xfId="0" applyFont="1" applyFill="1" applyAlignment="1">
      <alignment vertical="center"/>
    </xf>
    <xf numFmtId="0" fontId="39"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40" fillId="10" borderId="17" xfId="0" applyFont="1" applyFill="1" applyBorder="1" applyAlignment="1">
      <alignment horizontal="center" vertical="center" wrapText="1"/>
    </xf>
    <xf numFmtId="0" fontId="40"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40" fillId="10" borderId="3" xfId="0" applyFont="1" applyFill="1" applyBorder="1" applyAlignment="1">
      <alignment horizontal="center" vertical="center" wrapText="1"/>
    </xf>
    <xf numFmtId="49" fontId="40" fillId="10" borderId="3" xfId="0" applyNumberFormat="1" applyFont="1" applyFill="1" applyBorder="1" applyAlignment="1">
      <alignment horizontal="center" vertical="center" wrapText="1"/>
    </xf>
    <xf numFmtId="0" fontId="39" fillId="0" borderId="6" xfId="0" applyFont="1" applyBorder="1" applyAlignment="1">
      <alignment vertical="center"/>
    </xf>
    <xf numFmtId="173" fontId="39" fillId="0" borderId="6" xfId="14" applyNumberFormat="1" applyFont="1" applyBorder="1" applyAlignment="1">
      <alignment vertical="center"/>
    </xf>
    <xf numFmtId="0" fontId="39" fillId="12" borderId="6" xfId="0" applyFont="1" applyFill="1" applyBorder="1" applyAlignment="1">
      <alignment horizontal="center" vertical="center"/>
    </xf>
    <xf numFmtId="172" fontId="38" fillId="11" borderId="6" xfId="15" applyNumberFormat="1" applyFont="1" applyFill="1" applyBorder="1" applyAlignment="1">
      <alignment horizontal="center" vertical="center"/>
    </xf>
    <xf numFmtId="172" fontId="38" fillId="0" borderId="6" xfId="15" applyNumberFormat="1" applyFont="1" applyFill="1" applyBorder="1" applyAlignment="1">
      <alignment horizontal="center" vertical="center"/>
    </xf>
    <xf numFmtId="0" fontId="38" fillId="0" borderId="6" xfId="0" applyFont="1" applyBorder="1" applyAlignment="1">
      <alignment vertical="center"/>
    </xf>
    <xf numFmtId="0" fontId="38" fillId="0" borderId="6" xfId="0" applyFont="1" applyBorder="1" applyAlignment="1">
      <alignment vertical="center" wrapText="1"/>
    </xf>
    <xf numFmtId="0" fontId="38" fillId="11" borderId="6" xfId="0" applyFont="1" applyFill="1" applyBorder="1" applyAlignment="1">
      <alignment horizontal="left" vertical="center"/>
    </xf>
    <xf numFmtId="0" fontId="38" fillId="11" borderId="6" xfId="0" applyFont="1" applyFill="1" applyBorder="1" applyAlignment="1">
      <alignment horizontal="center" vertical="center"/>
    </xf>
    <xf numFmtId="173" fontId="38" fillId="11" borderId="6" xfId="14" applyNumberFormat="1" applyFont="1" applyFill="1" applyBorder="1" applyAlignment="1">
      <alignment horizontal="center" vertical="center"/>
    </xf>
    <xf numFmtId="0" fontId="38" fillId="12" borderId="6" xfId="0" applyFont="1" applyFill="1" applyBorder="1" applyAlignment="1">
      <alignment horizontal="center" vertical="center"/>
    </xf>
    <xf numFmtId="172" fontId="38"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4" xfId="0" applyFont="1" applyBorder="1"/>
    <xf numFmtId="0" fontId="29" fillId="0" borderId="4" xfId="0" applyFont="1" applyBorder="1"/>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7" fillId="0" borderId="3" xfId="28" applyFont="1" applyFill="1" applyBorder="1" applyAlignment="1" applyProtection="1">
      <alignment horizontal="center" vertical="center" wrapText="1"/>
    </xf>
    <xf numFmtId="9" fontId="29" fillId="0" borderId="5" xfId="28" applyFont="1" applyBorder="1" applyAlignment="1">
      <alignment vertical="center"/>
    </xf>
    <xf numFmtId="9" fontId="26" fillId="0" borderId="6" xfId="29" applyFont="1" applyFill="1" applyBorder="1" applyAlignment="1" applyProtection="1">
      <alignment horizontal="center" vertical="center" wrapText="1"/>
      <protection locked="0"/>
    </xf>
    <xf numFmtId="0" fontId="28" fillId="0" borderId="3" xfId="22" applyFont="1" applyBorder="1" applyAlignment="1">
      <alignment horizontal="center" vertical="center" wrapText="1"/>
    </xf>
    <xf numFmtId="9" fontId="28" fillId="0" borderId="3" xfId="28" applyFont="1" applyBorder="1" applyAlignment="1">
      <alignment horizontal="center" vertical="center" wrapText="1"/>
    </xf>
    <xf numFmtId="9" fontId="28" fillId="0" borderId="3" xfId="22" applyNumberFormat="1" applyFont="1" applyBorder="1" applyAlignment="1">
      <alignment horizontal="center" vertical="center" wrapText="1"/>
    </xf>
    <xf numFmtId="169" fontId="29" fillId="9" borderId="6" xfId="10" applyNumberFormat="1" applyFont="1" applyFill="1" applyBorder="1" applyAlignment="1">
      <alignment vertical="center"/>
    </xf>
    <xf numFmtId="0" fontId="42" fillId="0" borderId="0" xfId="34"/>
    <xf numFmtId="0" fontId="44" fillId="0" borderId="0" xfId="0" applyFont="1" applyAlignment="1">
      <alignment vertical="center"/>
    </xf>
    <xf numFmtId="0" fontId="43" fillId="2" borderId="0" xfId="22" applyFont="1" applyFill="1" applyAlignment="1">
      <alignment vertical="center" wrapText="1"/>
    </xf>
    <xf numFmtId="0" fontId="44" fillId="0" borderId="0" xfId="0" applyFont="1"/>
    <xf numFmtId="0" fontId="46" fillId="0" borderId="92" xfId="0" applyFont="1" applyBorder="1" applyAlignment="1">
      <alignment horizontal="center"/>
    </xf>
    <xf numFmtId="0" fontId="47" fillId="0" borderId="92" xfId="0" applyFont="1" applyBorder="1"/>
    <xf numFmtId="0" fontId="48" fillId="0" borderId="92" xfId="0" applyFont="1" applyBorder="1"/>
    <xf numFmtId="0" fontId="0" fillId="0" borderId="92" xfId="0" applyBorder="1"/>
    <xf numFmtId="0" fontId="27" fillId="13" borderId="12" xfId="22" applyFont="1" applyFill="1" applyBorder="1" applyAlignment="1">
      <alignment horizontal="center" vertical="center" wrapText="1"/>
    </xf>
    <xf numFmtId="169" fontId="41" fillId="9" borderId="6" xfId="10" applyNumberFormat="1" applyFont="1" applyFill="1" applyBorder="1" applyAlignment="1">
      <alignment vertical="center"/>
    </xf>
    <xf numFmtId="0" fontId="27" fillId="10" borderId="82" xfId="22" applyFont="1" applyFill="1" applyBorder="1" applyAlignment="1">
      <alignment horizontal="left" vertical="center" wrapText="1"/>
    </xf>
    <xf numFmtId="9" fontId="26" fillId="10" borderId="82" xfId="28" applyFont="1" applyFill="1" applyBorder="1" applyAlignment="1" applyProtection="1">
      <alignment horizontal="center" vertical="center" wrapText="1"/>
      <protection locked="0"/>
    </xf>
    <xf numFmtId="170" fontId="27" fillId="10" borderId="5" xfId="28" applyNumberFormat="1" applyFont="1" applyFill="1" applyBorder="1" applyAlignment="1" applyProtection="1">
      <alignment horizontal="center" vertical="center" wrapText="1"/>
    </xf>
    <xf numFmtId="9" fontId="27" fillId="0" borderId="12" xfId="22" applyNumberFormat="1" applyFont="1" applyBorder="1" applyAlignment="1">
      <alignment horizontal="center" vertical="center" wrapText="1"/>
    </xf>
    <xf numFmtId="9" fontId="27" fillId="0" borderId="104" xfId="22" applyNumberFormat="1" applyFont="1" applyBorder="1" applyAlignment="1">
      <alignment horizontal="center" vertical="center" wrapText="1"/>
    </xf>
    <xf numFmtId="9" fontId="26" fillId="10" borderId="82" xfId="30" applyFont="1" applyFill="1" applyBorder="1" applyAlignment="1" applyProtection="1">
      <alignment vertical="center" wrapText="1"/>
    </xf>
    <xf numFmtId="170" fontId="27" fillId="10" borderId="82" xfId="28" applyNumberFormat="1" applyFont="1" applyFill="1" applyBorder="1" applyAlignment="1" applyProtection="1">
      <alignment vertical="center" wrapText="1"/>
    </xf>
    <xf numFmtId="1" fontId="27" fillId="10" borderId="82" xfId="28" applyNumberFormat="1" applyFont="1" applyFill="1" applyBorder="1" applyAlignment="1" applyProtection="1">
      <alignment horizontal="center" vertical="center" wrapText="1"/>
    </xf>
    <xf numFmtId="9" fontId="41" fillId="10" borderId="6" xfId="28" applyFont="1" applyFill="1" applyBorder="1" applyAlignment="1" applyProtection="1">
      <alignment horizontal="center" vertical="center" wrapText="1"/>
      <protection locked="0"/>
    </xf>
    <xf numFmtId="0" fontId="51" fillId="0" borderId="92" xfId="0" applyFont="1" applyBorder="1" applyAlignment="1">
      <alignment vertical="center"/>
    </xf>
    <xf numFmtId="0" fontId="52" fillId="0" borderId="0" xfId="0" applyFont="1"/>
    <xf numFmtId="0" fontId="51" fillId="0" borderId="92" xfId="0" applyFont="1" applyBorder="1"/>
    <xf numFmtId="0" fontId="53" fillId="0" borderId="92" xfId="0" applyFont="1" applyBorder="1"/>
    <xf numFmtId="0" fontId="29" fillId="0" borderId="3" xfId="0" applyFont="1" applyBorder="1" applyAlignment="1">
      <alignment horizontal="center" vertical="center"/>
    </xf>
    <xf numFmtId="0" fontId="41" fillId="0" borderId="3" xfId="0" applyFont="1" applyBorder="1" applyAlignment="1">
      <alignment horizontal="center" vertical="center" wrapText="1"/>
    </xf>
    <xf numFmtId="0" fontId="29" fillId="0" borderId="3" xfId="0" applyFont="1" applyBorder="1" applyAlignment="1">
      <alignment horizontal="center" vertical="center" wrapText="1"/>
    </xf>
    <xf numFmtId="165" fontId="29" fillId="0" borderId="3" xfId="11" applyFont="1" applyFill="1" applyBorder="1" applyAlignment="1">
      <alignment horizontal="center" vertical="center" wrapText="1"/>
    </xf>
    <xf numFmtId="0" fontId="36" fillId="0" borderId="3" xfId="0" applyFont="1" applyBorder="1" applyAlignment="1">
      <alignment horizontal="center" vertical="center" wrapText="1"/>
    </xf>
    <xf numFmtId="0" fontId="42" fillId="0" borderId="3" xfId="34" applyNumberFormat="1" applyFill="1" applyBorder="1" applyAlignment="1">
      <alignment horizontal="center" vertical="center"/>
    </xf>
    <xf numFmtId="9" fontId="27" fillId="0" borderId="3" xfId="22" applyNumberFormat="1" applyFont="1" applyBorder="1" applyAlignment="1">
      <alignment horizontal="center" vertical="center" wrapText="1"/>
    </xf>
    <xf numFmtId="0" fontId="27" fillId="0" borderId="3" xfId="10" applyNumberFormat="1" applyFont="1" applyFill="1" applyBorder="1" applyAlignment="1" applyProtection="1">
      <alignment horizontal="center" vertical="center" wrapText="1"/>
    </xf>
    <xf numFmtId="0" fontId="27" fillId="10" borderId="5" xfId="28" applyNumberFormat="1" applyFont="1" applyFill="1" applyBorder="1" applyAlignment="1" applyProtection="1">
      <alignment horizontal="center" vertical="center" wrapText="1"/>
    </xf>
    <xf numFmtId="169" fontId="41" fillId="0" borderId="6" xfId="10" applyNumberFormat="1" applyFont="1" applyBorder="1" applyAlignment="1">
      <alignment vertical="center"/>
    </xf>
    <xf numFmtId="0" fontId="41" fillId="0" borderId="0" xfId="0" applyFont="1"/>
    <xf numFmtId="9" fontId="27" fillId="0" borderId="82" xfId="22" applyNumberFormat="1" applyFont="1" applyBorder="1" applyAlignment="1">
      <alignment horizontal="center" vertical="center" wrapText="1"/>
    </xf>
    <xf numFmtId="0" fontId="41" fillId="0" borderId="3" xfId="28" applyNumberFormat="1" applyFont="1" applyFill="1" applyBorder="1" applyAlignment="1">
      <alignment horizontal="center" vertical="center" wrapText="1"/>
    </xf>
    <xf numFmtId="0" fontId="25" fillId="0" borderId="92" xfId="0" applyFont="1" applyBorder="1"/>
    <xf numFmtId="0" fontId="25" fillId="0" borderId="92" xfId="0" applyFont="1" applyBorder="1" applyAlignment="1">
      <alignment vertical="center"/>
    </xf>
    <xf numFmtId="0" fontId="25" fillId="20" borderId="92" xfId="0" applyFont="1" applyFill="1" applyBorder="1"/>
    <xf numFmtId="0" fontId="25" fillId="20" borderId="92" xfId="0" applyFont="1" applyFill="1" applyBorder="1" applyAlignment="1">
      <alignment vertical="center"/>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7" fillId="17" borderId="12" xfId="0" applyFont="1" applyFill="1" applyBorder="1" applyAlignment="1">
      <alignment horizontal="center" vertical="center"/>
    </xf>
    <xf numFmtId="0" fontId="37"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50" fillId="0" borderId="35" xfId="0" applyNumberFormat="1" applyFont="1" applyBorder="1" applyAlignment="1">
      <alignment horizontal="center" vertical="center"/>
    </xf>
    <xf numFmtId="0" fontId="50" fillId="0" borderId="37" xfId="0" applyFont="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47" xfId="0" applyFont="1" applyBorder="1" applyAlignment="1">
      <alignment horizontal="center" vertical="center"/>
    </xf>
    <xf numFmtId="0" fontId="50"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0" borderId="58" xfId="22" applyFont="1" applyBorder="1" applyAlignment="1">
      <alignment horizontal="center" vertical="center" wrapText="1"/>
    </xf>
    <xf numFmtId="0" fontId="27" fillId="0" borderId="18" xfId="22" applyFont="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71" xfId="22" applyFont="1" applyFill="1" applyBorder="1" applyAlignment="1">
      <alignment horizontal="center" vertical="center" wrapText="1"/>
    </xf>
    <xf numFmtId="0" fontId="27" fillId="13" borderId="78" xfId="22" applyFont="1" applyFill="1" applyBorder="1" applyAlignment="1">
      <alignment horizontal="center" vertical="center" wrapText="1"/>
    </xf>
    <xf numFmtId="0" fontId="27" fillId="13" borderId="72" xfId="22" applyFont="1" applyFill="1" applyBorder="1" applyAlignment="1">
      <alignment horizontal="center" vertical="center" wrapText="1"/>
    </xf>
    <xf numFmtId="2" fontId="26" fillId="0" borderId="78" xfId="22" applyNumberFormat="1" applyFont="1" applyBorder="1" applyAlignment="1">
      <alignment horizontal="left" vertical="center" wrapText="1"/>
    </xf>
    <xf numFmtId="9" fontId="26" fillId="0" borderId="6" xfId="22" applyNumberFormat="1" applyFont="1" applyBorder="1" applyAlignment="1">
      <alignment horizontal="center" vertical="center" wrapText="1"/>
    </xf>
    <xf numFmtId="0" fontId="27" fillId="0" borderId="97" xfId="22" applyFont="1" applyBorder="1" applyAlignment="1">
      <alignment horizontal="center" vertical="center" wrapText="1"/>
    </xf>
    <xf numFmtId="0" fontId="27" fillId="0" borderId="98" xfId="22" applyFont="1" applyBorder="1" applyAlignment="1">
      <alignment horizontal="center" vertical="center" wrapText="1"/>
    </xf>
    <xf numFmtId="0" fontId="27" fillId="0" borderId="99" xfId="22" applyFont="1" applyBorder="1" applyAlignment="1">
      <alignment horizontal="center" vertical="center" wrapText="1"/>
    </xf>
    <xf numFmtId="0" fontId="27" fillId="13" borderId="29" xfId="22" applyFont="1" applyFill="1" applyBorder="1" applyAlignment="1">
      <alignment horizontal="center" vertical="center" wrapText="1"/>
    </xf>
    <xf numFmtId="0" fontId="27" fillId="13" borderId="7" xfId="22" applyFont="1" applyFill="1" applyBorder="1" applyAlignment="1">
      <alignment horizontal="center" vertical="center" wrapText="1"/>
    </xf>
    <xf numFmtId="0" fontId="27" fillId="13" borderId="8" xfId="22" applyFont="1" applyFill="1" applyBorder="1" applyAlignment="1">
      <alignment horizontal="center" vertical="center" wrapText="1"/>
    </xf>
    <xf numFmtId="0" fontId="27" fillId="13" borderId="73"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74" xfId="22" applyFont="1" applyFill="1" applyBorder="1" applyAlignment="1">
      <alignment horizontal="center" vertical="center" wrapText="1"/>
    </xf>
    <xf numFmtId="0" fontId="27" fillId="13" borderId="75" xfId="22" applyFont="1" applyFill="1" applyBorder="1" applyAlignment="1">
      <alignment horizontal="center" vertical="center" wrapText="1"/>
    </xf>
    <xf numFmtId="0" fontId="27" fillId="13" borderId="76" xfId="22" applyFont="1" applyFill="1" applyBorder="1" applyAlignment="1">
      <alignment horizontal="center" vertical="center" wrapText="1"/>
    </xf>
    <xf numFmtId="9" fontId="55" fillId="0" borderId="29" xfId="30" applyFont="1" applyFill="1" applyBorder="1" applyAlignment="1" applyProtection="1">
      <alignment horizontal="left" vertical="center" wrapText="1"/>
    </xf>
    <xf numFmtId="9" fontId="55" fillId="0" borderId="7" xfId="30" applyFont="1" applyFill="1" applyBorder="1" applyAlignment="1" applyProtection="1">
      <alignment horizontal="left" vertical="center" wrapText="1"/>
    </xf>
    <xf numFmtId="9" fontId="55" fillId="0" borderId="8" xfId="30" applyFont="1" applyFill="1" applyBorder="1" applyAlignment="1" applyProtection="1">
      <alignment horizontal="left" vertical="center" wrapText="1"/>
    </xf>
    <xf numFmtId="9" fontId="55" fillId="0" borderId="44" xfId="30" applyFont="1" applyFill="1" applyBorder="1" applyAlignment="1" applyProtection="1">
      <alignment horizontal="left" vertical="center" wrapText="1"/>
    </xf>
    <xf numFmtId="9" fontId="55" fillId="0" borderId="45" xfId="30" applyFont="1" applyFill="1" applyBorder="1" applyAlignment="1" applyProtection="1">
      <alignment horizontal="left" vertical="center" wrapText="1"/>
    </xf>
    <xf numFmtId="9" fontId="55" fillId="0" borderId="46" xfId="30" applyFont="1" applyFill="1" applyBorder="1" applyAlignment="1" applyProtection="1">
      <alignment horizontal="left"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13" borderId="77" xfId="22" applyFont="1" applyFill="1" applyBorder="1" applyAlignment="1">
      <alignment horizontal="center" vertical="center" wrapText="1"/>
    </xf>
    <xf numFmtId="9" fontId="41" fillId="0" borderId="121" xfId="22" applyNumberFormat="1" applyFont="1" applyBorder="1" applyAlignment="1">
      <alignment vertical="center" wrapText="1"/>
    </xf>
    <xf numFmtId="0" fontId="29" fillId="0" borderId="81" xfId="0" applyFont="1" applyBorder="1" applyAlignment="1">
      <alignment horizontal="left" vertical="center" wrapText="1"/>
    </xf>
    <xf numFmtId="9" fontId="26" fillId="0" borderId="82" xfId="22" applyNumberFormat="1" applyFont="1" applyBorder="1" applyAlignment="1">
      <alignment horizontal="center" vertical="center" wrapText="1"/>
    </xf>
    <xf numFmtId="9" fontId="42" fillId="0" borderId="30" xfId="34" applyNumberFormat="1" applyBorder="1" applyAlignment="1">
      <alignment horizontal="center" vertical="center" wrapText="1"/>
    </xf>
    <xf numFmtId="9" fontId="26" fillId="0" borderId="0" xfId="22" applyNumberFormat="1" applyFont="1" applyAlignment="1">
      <alignment horizontal="center" vertical="center" wrapText="1"/>
    </xf>
    <xf numFmtId="9" fontId="26" fillId="0" borderId="89" xfId="22" applyNumberFormat="1" applyFont="1" applyBorder="1" applyAlignment="1">
      <alignment horizontal="center" vertical="center" wrapText="1"/>
    </xf>
    <xf numFmtId="9" fontId="26" fillId="0" borderId="83" xfId="22" applyNumberFormat="1" applyFont="1" applyBorder="1" applyAlignment="1">
      <alignment horizontal="center" vertical="center" wrapText="1"/>
    </xf>
    <xf numFmtId="9" fontId="26" fillId="0" borderId="84" xfId="22" applyNumberFormat="1" applyFont="1" applyBorder="1" applyAlignment="1">
      <alignment horizontal="center" vertical="center" wrapText="1"/>
    </xf>
    <xf numFmtId="9" fontId="26" fillId="0" borderId="85" xfId="22" applyNumberFormat="1" applyFont="1" applyBorder="1" applyAlignment="1">
      <alignment horizontal="center" vertical="center" wrapText="1"/>
    </xf>
    <xf numFmtId="0" fontId="27" fillId="13" borderId="79" xfId="22" applyFont="1" applyFill="1" applyBorder="1" applyAlignment="1">
      <alignment horizontal="center" vertical="center" wrapText="1"/>
    </xf>
    <xf numFmtId="9" fontId="42" fillId="0" borderId="7" xfId="34" applyNumberForma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80" xfId="22" applyNumberFormat="1" applyFont="1" applyBorder="1" applyAlignment="1">
      <alignment horizontal="center" vertical="center" wrapText="1"/>
    </xf>
    <xf numFmtId="9" fontId="26" fillId="0" borderId="87" xfId="22" applyNumberFormat="1" applyFont="1" applyBorder="1" applyAlignment="1">
      <alignment horizontal="center" vertical="center" wrapText="1"/>
    </xf>
    <xf numFmtId="9" fontId="26" fillId="0" borderId="88" xfId="22" applyNumberFormat="1" applyFont="1" applyBorder="1" applyAlignment="1">
      <alignment horizontal="center" vertical="center" wrapText="1"/>
    </xf>
    <xf numFmtId="9" fontId="42" fillId="0" borderId="0" xfId="34" applyNumberFormat="1" applyBorder="1" applyAlignment="1">
      <alignment horizontal="center" vertical="center" wrapText="1"/>
    </xf>
    <xf numFmtId="9" fontId="45" fillId="0" borderId="0" xfId="34" applyNumberFormat="1" applyFont="1" applyBorder="1" applyAlignment="1">
      <alignment horizontal="center" vertical="center" wrapText="1"/>
    </xf>
    <xf numFmtId="9" fontId="45" fillId="0" borderId="89" xfId="34" applyNumberFormat="1" applyFont="1" applyBorder="1" applyAlignment="1">
      <alignment horizontal="center" vertical="center" wrapText="1"/>
    </xf>
    <xf numFmtId="9" fontId="45" fillId="0" borderId="87" xfId="34" applyNumberFormat="1" applyFont="1" applyBorder="1" applyAlignment="1">
      <alignment horizontal="center" vertical="center" wrapText="1"/>
    </xf>
    <xf numFmtId="9" fontId="45" fillId="0" borderId="88" xfId="34" applyNumberFormat="1" applyFont="1" applyBorder="1" applyAlignment="1">
      <alignment horizontal="center" vertical="center" wrapText="1"/>
    </xf>
    <xf numFmtId="9" fontId="26" fillId="0" borderId="86" xfId="22" applyNumberFormat="1" applyFont="1" applyBorder="1" applyAlignment="1">
      <alignment horizontal="center" vertical="center" wrapText="1"/>
    </xf>
    <xf numFmtId="9" fontId="41" fillId="0" borderId="94" xfId="22" applyNumberFormat="1" applyFont="1" applyBorder="1" applyAlignment="1">
      <alignment vertical="center" wrapText="1"/>
    </xf>
    <xf numFmtId="9" fontId="41" fillId="0" borderId="95" xfId="22" applyNumberFormat="1" applyFont="1" applyBorder="1" applyAlignment="1">
      <alignment vertical="center" wrapText="1"/>
    </xf>
    <xf numFmtId="9" fontId="41" fillId="0" borderId="96" xfId="22" applyNumberFormat="1" applyFont="1" applyBorder="1" applyAlignment="1">
      <alignment vertical="center" wrapText="1"/>
    </xf>
    <xf numFmtId="9" fontId="41" fillId="0" borderId="111" xfId="22" applyNumberFormat="1" applyFont="1" applyBorder="1" applyAlignment="1">
      <alignment vertical="center" wrapText="1"/>
    </xf>
    <xf numFmtId="9" fontId="41" fillId="0" borderId="112" xfId="22" applyNumberFormat="1" applyFont="1" applyBorder="1" applyAlignment="1">
      <alignment vertical="center" wrapText="1"/>
    </xf>
    <xf numFmtId="9" fontId="41" fillId="0" borderId="113" xfId="22" applyNumberFormat="1" applyFont="1" applyBorder="1" applyAlignment="1">
      <alignment vertical="center" wrapText="1"/>
    </xf>
    <xf numFmtId="9" fontId="41" fillId="0" borderId="92" xfId="22" applyNumberFormat="1" applyFont="1" applyBorder="1" applyAlignment="1">
      <alignment vertical="center" wrapText="1"/>
    </xf>
    <xf numFmtId="9" fontId="41" fillId="0" borderId="124" xfId="22" applyNumberFormat="1" applyFont="1" applyBorder="1" applyAlignment="1">
      <alignment vertical="center" wrapText="1"/>
    </xf>
    <xf numFmtId="9" fontId="41" fillId="0" borderId="86" xfId="22" applyNumberFormat="1" applyFont="1" applyBorder="1" applyAlignment="1">
      <alignment vertical="center" wrapText="1"/>
    </xf>
    <xf numFmtId="9" fontId="41" fillId="0" borderId="87" xfId="22" applyNumberFormat="1" applyFont="1" applyBorder="1" applyAlignment="1">
      <alignment vertical="center" wrapText="1"/>
    </xf>
    <xf numFmtId="9" fontId="41" fillId="0" borderId="125" xfId="22" applyNumberFormat="1" applyFont="1" applyBorder="1" applyAlignment="1">
      <alignment vertical="center" wrapText="1"/>
    </xf>
    <xf numFmtId="9" fontId="41" fillId="0" borderId="30" xfId="22" applyNumberFormat="1" applyFont="1" applyBorder="1" applyAlignment="1">
      <alignment vertical="center" wrapText="1"/>
    </xf>
    <xf numFmtId="9" fontId="41" fillId="0" borderId="0" xfId="22" applyNumberFormat="1" applyFont="1" applyAlignment="1">
      <alignment vertical="center" wrapText="1"/>
    </xf>
    <xf numFmtId="9" fontId="41" fillId="0" borderId="9" xfId="22" applyNumberFormat="1" applyFont="1" applyBorder="1" applyAlignment="1">
      <alignment vertical="center" wrapText="1"/>
    </xf>
    <xf numFmtId="9" fontId="41" fillId="0" borderId="94" xfId="22" applyNumberFormat="1" applyFont="1" applyBorder="1" applyAlignment="1">
      <alignment horizontal="left" vertical="center" wrapText="1"/>
    </xf>
    <xf numFmtId="9" fontId="41" fillId="0" borderId="95" xfId="22" applyNumberFormat="1" applyFont="1" applyBorder="1" applyAlignment="1">
      <alignment horizontal="left" vertical="center" wrapText="1"/>
    </xf>
    <xf numFmtId="9" fontId="41" fillId="0" borderId="96" xfId="22" applyNumberFormat="1" applyFont="1" applyBorder="1" applyAlignment="1">
      <alignment horizontal="left" vertical="center" wrapText="1"/>
    </xf>
    <xf numFmtId="9" fontId="41"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11" xfId="22" applyNumberFormat="1" applyFont="1" applyBorder="1" applyAlignment="1">
      <alignment horizontal="left" vertical="center" wrapText="1"/>
    </xf>
    <xf numFmtId="2" fontId="26" fillId="0" borderId="13" xfId="22" applyNumberFormat="1" applyFont="1" applyBorder="1" applyAlignment="1">
      <alignment horizontal="left" vertical="center" wrapText="1"/>
    </xf>
    <xf numFmtId="9" fontId="42" fillId="0" borderId="29" xfId="34" applyNumberFormat="1" applyBorder="1" applyAlignment="1">
      <alignment horizontal="center" vertical="center" wrapText="1"/>
    </xf>
    <xf numFmtId="9" fontId="42" fillId="0" borderId="59" xfId="34" applyNumberFormat="1" applyBorder="1" applyAlignment="1">
      <alignment horizontal="center" vertical="center" wrapText="1"/>
    </xf>
    <xf numFmtId="9" fontId="42" fillId="0" borderId="15" xfId="34" applyNumberFormat="1" applyBorder="1" applyAlignment="1">
      <alignment horizontal="center" vertical="center" wrapText="1"/>
    </xf>
    <xf numFmtId="9" fontId="42" fillId="0" borderId="10" xfId="34" applyNumberFormat="1" applyBorder="1" applyAlignment="1">
      <alignment horizontal="center" vertical="center" wrapText="1"/>
    </xf>
    <xf numFmtId="9" fontId="42" fillId="0" borderId="60" xfId="34" applyNumberFormat="1" applyBorder="1" applyAlignment="1">
      <alignment horizontal="center" vertical="center" wrapText="1"/>
    </xf>
    <xf numFmtId="0" fontId="29" fillId="0" borderId="23" xfId="0" applyFont="1" applyBorder="1" applyAlignment="1">
      <alignment horizontal="left" vertical="center" wrapText="1"/>
    </xf>
    <xf numFmtId="2" fontId="26" fillId="0" borderId="58" xfId="22" applyNumberFormat="1" applyFont="1" applyBorder="1" applyAlignment="1">
      <alignment horizontal="left" vertical="center" wrapText="1"/>
    </xf>
    <xf numFmtId="2" fontId="26" fillId="0" borderId="14" xfId="22" applyNumberFormat="1" applyFont="1" applyBorder="1" applyAlignment="1">
      <alignment horizontal="left"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9" fontId="50" fillId="0" borderId="94" xfId="22" applyNumberFormat="1" applyFont="1" applyBorder="1" applyAlignment="1">
      <alignment horizontal="left" vertical="center" wrapText="1"/>
    </xf>
    <xf numFmtId="9" fontId="50" fillId="0" borderId="95" xfId="22" applyNumberFormat="1" applyFont="1" applyBorder="1" applyAlignment="1">
      <alignment horizontal="left" vertical="center" wrapText="1"/>
    </xf>
    <xf numFmtId="9" fontId="50" fillId="0" borderId="96" xfId="22" applyNumberFormat="1" applyFont="1" applyBorder="1" applyAlignment="1">
      <alignment horizontal="left"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0" fontId="27" fillId="13" borderId="22" xfId="22" applyFont="1" applyFill="1" applyBorder="1" applyAlignment="1">
      <alignment horizontal="center" vertical="center" wrapText="1"/>
    </xf>
    <xf numFmtId="0" fontId="27" fillId="13" borderId="52" xfId="22" applyFont="1" applyFill="1" applyBorder="1" applyAlignment="1">
      <alignment horizontal="center" vertical="center" wrapText="1"/>
    </xf>
    <xf numFmtId="9" fontId="54" fillId="0" borderId="7" xfId="30" applyFont="1" applyFill="1" applyBorder="1" applyAlignment="1" applyProtection="1">
      <alignment horizontal="left" vertical="center" wrapText="1"/>
    </xf>
    <xf numFmtId="9" fontId="54" fillId="0" borderId="8" xfId="30" applyFont="1" applyFill="1" applyBorder="1" applyAlignment="1" applyProtection="1">
      <alignment horizontal="left" vertical="center" wrapText="1"/>
    </xf>
    <xf numFmtId="9" fontId="54" fillId="0" borderId="44" xfId="30" applyFont="1" applyFill="1" applyBorder="1" applyAlignment="1" applyProtection="1">
      <alignment horizontal="left" vertical="center" wrapText="1"/>
    </xf>
    <xf numFmtId="9" fontId="54" fillId="0" borderId="45" xfId="30" applyFont="1" applyFill="1" applyBorder="1" applyAlignment="1" applyProtection="1">
      <alignment horizontal="left" vertical="center" wrapText="1"/>
    </xf>
    <xf numFmtId="9" fontId="54" fillId="0" borderId="46" xfId="30" applyFont="1" applyFill="1" applyBorder="1" applyAlignment="1" applyProtection="1">
      <alignment horizontal="left" vertical="center" wrapText="1"/>
    </xf>
    <xf numFmtId="9" fontId="55" fillId="0" borderId="6" xfId="30" applyFont="1" applyFill="1" applyBorder="1" applyAlignment="1" applyProtection="1">
      <alignment horizontal="left" vertical="center" wrapText="1"/>
    </xf>
    <xf numFmtId="9" fontId="2" fillId="0" borderId="6" xfId="30" applyFont="1" applyFill="1" applyBorder="1" applyAlignment="1" applyProtection="1">
      <alignment horizontal="left" vertical="center" wrapText="1"/>
    </xf>
    <xf numFmtId="9" fontId="2" fillId="0" borderId="5" xfId="30" applyFont="1" applyFill="1" applyBorder="1" applyAlignment="1" applyProtection="1">
      <alignment horizontal="left" vertical="center" wrapText="1"/>
    </xf>
    <xf numFmtId="9" fontId="29" fillId="0" borderId="94" xfId="22" applyNumberFormat="1" applyFont="1" applyBorder="1" applyAlignment="1">
      <alignment vertical="center" wrapText="1"/>
    </xf>
    <xf numFmtId="9" fontId="29" fillId="0" borderId="95" xfId="22" applyNumberFormat="1" applyFont="1" applyBorder="1" applyAlignment="1">
      <alignment vertical="center" wrapText="1"/>
    </xf>
    <xf numFmtId="9" fontId="29" fillId="0" borderId="96" xfId="22" applyNumberFormat="1" applyFont="1" applyBorder="1" applyAlignment="1">
      <alignment vertical="center" wrapText="1"/>
    </xf>
    <xf numFmtId="9" fontId="41" fillId="0" borderId="15"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9" fontId="26" fillId="0" borderId="3" xfId="22" applyNumberFormat="1" applyFont="1" applyBorder="1" applyAlignment="1">
      <alignment horizontal="center" vertical="center" wrapText="1"/>
    </xf>
    <xf numFmtId="9" fontId="26" fillId="0" borderId="4" xfId="22" applyNumberFormat="1" applyFont="1" applyBorder="1" applyAlignment="1">
      <alignment horizontal="center" vertical="center" wrapText="1"/>
    </xf>
    <xf numFmtId="0" fontId="41" fillId="0" borderId="94" xfId="0" applyFont="1" applyBorder="1" applyAlignment="1">
      <alignment vertical="center" wrapText="1"/>
    </xf>
    <xf numFmtId="0" fontId="41" fillId="0" borderId="95" xfId="0" applyFont="1" applyBorder="1" applyAlignment="1">
      <alignment vertical="center" wrapText="1"/>
    </xf>
    <xf numFmtId="0" fontId="41" fillId="0" borderId="96" xfId="0" applyFont="1" applyBorder="1" applyAlignment="1">
      <alignment vertical="center" wrapText="1"/>
    </xf>
    <xf numFmtId="0" fontId="41" fillId="0" borderId="29" xfId="0" applyFont="1" applyBorder="1" applyAlignment="1">
      <alignment vertical="center" wrapText="1"/>
    </xf>
    <xf numFmtId="0" fontId="41" fillId="0" borderId="7" xfId="0" applyFont="1" applyBorder="1" applyAlignment="1">
      <alignment vertical="center" wrapText="1"/>
    </xf>
    <xf numFmtId="0" fontId="41" fillId="0" borderId="80" xfId="0" applyFont="1" applyBorder="1" applyAlignment="1">
      <alignment vertical="center" wrapText="1"/>
    </xf>
    <xf numFmtId="0" fontId="41" fillId="0" borderId="83" xfId="0" applyFont="1" applyBorder="1" applyAlignment="1">
      <alignment vertical="center" wrapText="1"/>
    </xf>
    <xf numFmtId="0" fontId="41" fillId="0" borderId="84" xfId="0" applyFont="1" applyBorder="1" applyAlignment="1">
      <alignment vertical="center" wrapText="1"/>
    </xf>
    <xf numFmtId="0" fontId="41" fillId="0" borderId="85" xfId="0" applyFont="1" applyBorder="1" applyAlignment="1">
      <alignment vertical="center" wrapText="1"/>
    </xf>
    <xf numFmtId="0" fontId="27" fillId="13" borderId="118" xfId="22" applyFont="1" applyFill="1" applyBorder="1" applyAlignment="1">
      <alignment horizontal="center" vertical="center" wrapText="1"/>
    </xf>
    <xf numFmtId="0" fontId="27" fillId="13" borderId="14" xfId="22" applyFont="1" applyFill="1" applyBorder="1" applyAlignment="1">
      <alignment horizontal="center" vertical="center" wrapText="1"/>
    </xf>
    <xf numFmtId="0" fontId="27" fillId="13" borderId="50" xfId="22" applyFont="1" applyFill="1" applyBorder="1" applyAlignment="1">
      <alignment horizontal="center" vertical="center" wrapText="1"/>
    </xf>
    <xf numFmtId="9" fontId="41" fillId="0" borderId="29" xfId="30" applyFont="1" applyFill="1" applyBorder="1" applyAlignment="1" applyProtection="1">
      <alignment horizontal="left"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41" fillId="0" borderId="46" xfId="30" applyFont="1" applyFill="1" applyBorder="1" applyAlignment="1" applyProtection="1">
      <alignment horizontal="left" vertical="center" wrapText="1"/>
    </xf>
    <xf numFmtId="0" fontId="55" fillId="0" borderId="29" xfId="0" applyFont="1" applyBorder="1" applyAlignment="1">
      <alignment horizontal="left" vertical="center" wrapText="1"/>
    </xf>
    <xf numFmtId="0" fontId="54" fillId="0" borderId="7" xfId="0" applyFont="1" applyBorder="1" applyAlignment="1">
      <alignment horizontal="left" vertical="center" wrapText="1"/>
    </xf>
    <xf numFmtId="0" fontId="54" fillId="0" borderId="90" xfId="0" applyFont="1" applyBorder="1" applyAlignment="1">
      <alignment horizontal="left" vertical="center" wrapText="1"/>
    </xf>
    <xf numFmtId="0" fontId="54" fillId="0" borderId="83" xfId="0" applyFont="1" applyBorder="1" applyAlignment="1">
      <alignment horizontal="left" vertical="center" wrapText="1"/>
    </xf>
    <xf numFmtId="0" fontId="54" fillId="0" borderId="84" xfId="0" applyFont="1" applyBorder="1" applyAlignment="1">
      <alignment horizontal="left" vertical="center" wrapText="1"/>
    </xf>
    <xf numFmtId="0" fontId="54" fillId="0" borderId="91" xfId="0" applyFont="1" applyBorder="1" applyAlignment="1">
      <alignment horizontal="left" vertical="center" wrapText="1"/>
    </xf>
    <xf numFmtId="9" fontId="41" fillId="0" borderId="116" xfId="30" applyFont="1" applyFill="1" applyBorder="1" applyAlignment="1" applyProtection="1">
      <alignment horizontal="left" vertical="center" wrapText="1"/>
    </xf>
    <xf numFmtId="9" fontId="26" fillId="0" borderId="7" xfId="30" applyFont="1" applyFill="1" applyBorder="1" applyAlignment="1" applyProtection="1">
      <alignment horizontal="left" vertical="center" wrapText="1"/>
    </xf>
    <xf numFmtId="9" fontId="26" fillId="0" borderId="8" xfId="30" applyFont="1" applyFill="1" applyBorder="1" applyAlignment="1" applyProtection="1">
      <alignment horizontal="left" vertical="center" wrapText="1"/>
    </xf>
    <xf numFmtId="9" fontId="26" fillId="0" borderId="117" xfId="30" applyFont="1" applyFill="1" applyBorder="1" applyAlignment="1" applyProtection="1">
      <alignment horizontal="left" vertical="center" wrapText="1"/>
    </xf>
    <xf numFmtId="9" fontId="26" fillId="0" borderId="45" xfId="30" applyFont="1" applyFill="1" applyBorder="1" applyAlignment="1" applyProtection="1">
      <alignment horizontal="left" vertical="center" wrapText="1"/>
    </xf>
    <xf numFmtId="9" fontId="26" fillId="0" borderId="46" xfId="30" applyFont="1" applyFill="1" applyBorder="1" applyAlignment="1" applyProtection="1">
      <alignment horizontal="left" vertical="center" wrapText="1"/>
    </xf>
    <xf numFmtId="9" fontId="42" fillId="0" borderId="119" xfId="34" applyNumberFormat="1" applyBorder="1" applyAlignment="1">
      <alignment horizontal="center" vertical="center"/>
    </xf>
    <xf numFmtId="9" fontId="42" fillId="0" borderId="120" xfId="34" applyNumberFormat="1" applyBorder="1" applyAlignment="1">
      <alignment horizontal="center" vertical="center"/>
    </xf>
    <xf numFmtId="9" fontId="42" fillId="0" borderId="92" xfId="34" applyNumberFormat="1" applyBorder="1" applyAlignment="1">
      <alignment horizontal="center" vertical="center"/>
    </xf>
    <xf numFmtId="9" fontId="42" fillId="0" borderId="101" xfId="34" applyNumberFormat="1" applyBorder="1" applyAlignment="1">
      <alignment horizontal="center" vertical="center"/>
    </xf>
    <xf numFmtId="9" fontId="42" fillId="0" borderId="119" xfId="34" applyNumberFormat="1" applyBorder="1" applyAlignment="1">
      <alignment horizontal="center" vertical="center" wrapText="1"/>
    </xf>
    <xf numFmtId="9" fontId="42" fillId="0" borderId="120" xfId="34" applyNumberFormat="1" applyBorder="1" applyAlignment="1">
      <alignment horizontal="center" vertical="center" wrapText="1"/>
    </xf>
    <xf numFmtId="9" fontId="42" fillId="0" borderId="105" xfId="34" applyNumberFormat="1" applyBorder="1" applyAlignment="1">
      <alignment horizontal="center" vertical="center" wrapText="1"/>
    </xf>
    <xf numFmtId="9" fontId="42" fillId="0" borderId="106" xfId="34" applyNumberFormat="1" applyBorder="1" applyAlignment="1">
      <alignment horizontal="center" vertical="center" wrapText="1"/>
    </xf>
    <xf numFmtId="9" fontId="41" fillId="0" borderId="119" xfId="22" applyNumberFormat="1" applyFont="1" applyBorder="1" applyAlignment="1">
      <alignment horizontal="left" vertical="center" wrapText="1"/>
    </xf>
    <xf numFmtId="9" fontId="41" fillId="0" borderId="114" xfId="22" applyNumberFormat="1" applyFont="1" applyBorder="1" applyAlignment="1">
      <alignment horizontal="left" vertical="center" wrapText="1"/>
    </xf>
    <xf numFmtId="9" fontId="41" fillId="0" borderId="93" xfId="22" applyNumberFormat="1" applyFont="1" applyBorder="1" applyAlignment="1">
      <alignment horizontal="left" vertical="center" wrapText="1"/>
    </xf>
    <xf numFmtId="9" fontId="41" fillId="0" borderId="115" xfId="22" applyNumberFormat="1" applyFont="1" applyBorder="1" applyAlignment="1">
      <alignment horizontal="left" vertical="center" wrapText="1"/>
    </xf>
    <xf numFmtId="9" fontId="41" fillId="0" borderId="92" xfId="22" applyNumberFormat="1" applyFont="1" applyBorder="1" applyAlignment="1">
      <alignment horizontal="left" vertical="center" wrapText="1"/>
    </xf>
    <xf numFmtId="9" fontId="41" fillId="0" borderId="105" xfId="22" applyNumberFormat="1" applyFont="1" applyBorder="1" applyAlignment="1">
      <alignment horizontal="left" vertical="center" wrapText="1"/>
    </xf>
    <xf numFmtId="9" fontId="42" fillId="0" borderId="115" xfId="34" applyNumberFormat="1" applyBorder="1" applyAlignment="1">
      <alignment horizontal="center" vertical="center" wrapText="1"/>
    </xf>
    <xf numFmtId="9" fontId="26" fillId="0" borderId="92" xfId="22" applyNumberFormat="1" applyFont="1" applyBorder="1" applyAlignment="1">
      <alignment horizontal="center" vertical="center" wrapText="1"/>
    </xf>
    <xf numFmtId="9" fontId="26" fillId="0" borderId="101" xfId="22" applyNumberFormat="1" applyFont="1" applyBorder="1" applyAlignment="1">
      <alignment horizontal="center" vertical="center" wrapText="1"/>
    </xf>
    <xf numFmtId="9" fontId="26" fillId="0" borderId="123" xfId="22" applyNumberFormat="1" applyFont="1" applyBorder="1" applyAlignment="1">
      <alignment horizontal="center" vertical="center" wrapText="1"/>
    </xf>
    <xf numFmtId="9" fontId="26" fillId="0" borderId="121" xfId="22" applyNumberFormat="1" applyFont="1" applyBorder="1" applyAlignment="1">
      <alignment horizontal="center" vertical="center" wrapText="1"/>
    </xf>
    <xf numFmtId="9" fontId="26" fillId="0" borderId="122" xfId="22" applyNumberFormat="1" applyFont="1" applyBorder="1" applyAlignment="1">
      <alignment horizontal="center" vertical="center" wrapText="1"/>
    </xf>
    <xf numFmtId="9" fontId="26" fillId="0" borderId="115" xfId="22" applyNumberFormat="1" applyFont="1" applyBorder="1" applyAlignment="1">
      <alignment horizontal="center" vertical="center" wrapText="1"/>
    </xf>
    <xf numFmtId="0" fontId="41" fillId="0" borderId="92" xfId="0" applyFont="1" applyBorder="1" applyAlignment="1">
      <alignment horizontal="left" vertical="center" wrapText="1"/>
    </xf>
    <xf numFmtId="9" fontId="26" fillId="0" borderId="29" xfId="30" applyFont="1" applyFill="1" applyBorder="1" applyAlignment="1" applyProtection="1">
      <alignment horizontal="center" vertical="center" wrapText="1"/>
    </xf>
    <xf numFmtId="9" fontId="26" fillId="0" borderId="7" xfId="30" applyFont="1" applyFill="1" applyBorder="1" applyAlignment="1" applyProtection="1">
      <alignment horizontal="center" vertical="center" wrapText="1"/>
    </xf>
    <xf numFmtId="9" fontId="26" fillId="0" borderId="80" xfId="30" applyFont="1" applyFill="1" applyBorder="1" applyAlignment="1" applyProtection="1">
      <alignment horizontal="center" vertical="center" wrapText="1"/>
    </xf>
    <xf numFmtId="9" fontId="26" fillId="0" borderId="83" xfId="30" applyFont="1" applyFill="1" applyBorder="1" applyAlignment="1" applyProtection="1">
      <alignment horizontal="center" vertical="center" wrapText="1"/>
    </xf>
    <xf numFmtId="9" fontId="26" fillId="0" borderId="84" xfId="30" applyFont="1" applyFill="1" applyBorder="1" applyAlignment="1" applyProtection="1">
      <alignment horizontal="center" vertical="center" wrapText="1"/>
    </xf>
    <xf numFmtId="9" fontId="26" fillId="0" borderId="85" xfId="30" applyFont="1" applyFill="1" applyBorder="1" applyAlignment="1" applyProtection="1">
      <alignment horizontal="center" vertical="center" wrapText="1"/>
    </xf>
    <xf numFmtId="0" fontId="27" fillId="13" borderId="128" xfId="22" applyFont="1" applyFill="1" applyBorder="1" applyAlignment="1">
      <alignment horizontal="center" vertical="center" wrapText="1"/>
    </xf>
    <xf numFmtId="0" fontId="27" fillId="13" borderId="129" xfId="22" applyFont="1" applyFill="1" applyBorder="1" applyAlignment="1">
      <alignment horizontal="center" vertical="center" wrapText="1"/>
    </xf>
    <xf numFmtId="0" fontId="27" fillId="13" borderId="127" xfId="22" applyFont="1" applyFill="1" applyBorder="1" applyAlignment="1">
      <alignment horizontal="center" vertical="center" wrapText="1"/>
    </xf>
    <xf numFmtId="0" fontId="27" fillId="13" borderId="114" xfId="22" applyFont="1" applyFill="1" applyBorder="1" applyAlignment="1">
      <alignment horizontal="center" vertical="center" wrapText="1"/>
    </xf>
    <xf numFmtId="0" fontId="27" fillId="13" borderId="93" xfId="22" applyFont="1" applyFill="1" applyBorder="1" applyAlignment="1">
      <alignment horizontal="center" vertical="center" wrapText="1"/>
    </xf>
    <xf numFmtId="0" fontId="27" fillId="13" borderId="115" xfId="22" applyFont="1" applyFill="1" applyBorder="1" applyAlignment="1">
      <alignment horizontal="center" vertical="center" wrapText="1"/>
    </xf>
    <xf numFmtId="0" fontId="27" fillId="13" borderId="126" xfId="22" applyFont="1" applyFill="1" applyBorder="1" applyAlignment="1">
      <alignment horizontal="center" vertical="center" wrapText="1"/>
    </xf>
    <xf numFmtId="0" fontId="27" fillId="0" borderId="108" xfId="22" applyFont="1" applyBorder="1" applyAlignment="1">
      <alignment horizontal="center" vertical="center" wrapText="1"/>
    </xf>
    <xf numFmtId="0" fontId="27" fillId="0" borderId="109" xfId="22" applyFont="1" applyBorder="1" applyAlignment="1">
      <alignment horizontal="center" vertical="center" wrapText="1"/>
    </xf>
    <xf numFmtId="0" fontId="27" fillId="0" borderId="110" xfId="22" applyFont="1" applyBorder="1" applyAlignment="1">
      <alignment horizontal="center" vertical="center" wrapText="1"/>
    </xf>
    <xf numFmtId="9" fontId="41" fillId="0" borderId="83" xfId="30" applyFont="1" applyFill="1" applyBorder="1" applyAlignment="1" applyProtection="1">
      <alignment horizontal="left" vertical="center" wrapText="1"/>
    </xf>
    <xf numFmtId="9" fontId="41" fillId="0" borderId="84" xfId="30" applyFont="1" applyFill="1" applyBorder="1" applyAlignment="1" applyProtection="1">
      <alignment horizontal="left" vertical="center" wrapText="1"/>
    </xf>
    <xf numFmtId="9" fontId="41" fillId="0" borderId="100" xfId="30" applyFont="1" applyFill="1" applyBorder="1" applyAlignment="1" applyProtection="1">
      <alignment horizontal="left" vertical="center" wrapText="1"/>
    </xf>
    <xf numFmtId="9" fontId="56" fillId="0" borderId="29" xfId="30" applyFont="1" applyFill="1" applyBorder="1" applyAlignment="1" applyProtection="1">
      <alignment horizontal="left" vertical="center" wrapText="1"/>
    </xf>
    <xf numFmtId="9" fontId="26" fillId="0" borderId="8" xfId="30" applyFont="1" applyFill="1" applyBorder="1" applyAlignment="1" applyProtection="1">
      <alignment horizontal="center" vertical="center" wrapText="1"/>
    </xf>
    <xf numFmtId="9" fontId="26" fillId="0" borderId="100" xfId="30" applyFont="1" applyFill="1" applyBorder="1" applyAlignment="1" applyProtection="1">
      <alignment horizontal="center" vertical="center" wrapText="1"/>
    </xf>
    <xf numFmtId="0" fontId="27" fillId="13" borderId="107" xfId="22" applyFont="1" applyFill="1" applyBorder="1" applyAlignment="1">
      <alignment horizontal="center" vertical="center" wrapText="1"/>
    </xf>
    <xf numFmtId="14" fontId="50" fillId="0" borderId="97" xfId="0" applyNumberFormat="1" applyFont="1" applyBorder="1" applyAlignment="1">
      <alignment horizontal="center" vertical="center"/>
    </xf>
    <xf numFmtId="0" fontId="50" fillId="0" borderId="99" xfId="0" applyFont="1" applyBorder="1" applyAlignment="1">
      <alignment horizontal="center" vertical="center"/>
    </xf>
    <xf numFmtId="0" fontId="50" fillId="0" borderId="102" xfId="0" applyFont="1" applyBorder="1" applyAlignment="1">
      <alignment horizontal="center" vertical="center"/>
    </xf>
    <xf numFmtId="0" fontId="50" fillId="0" borderId="89" xfId="0" applyFont="1" applyBorder="1" applyAlignment="1">
      <alignment horizontal="center" vertical="center"/>
    </xf>
    <xf numFmtId="0" fontId="50" fillId="0" borderId="103" xfId="0" applyFont="1" applyBorder="1" applyAlignment="1">
      <alignment horizontal="center" vertical="center"/>
    </xf>
    <xf numFmtId="0" fontId="50" fillId="0" borderId="85" xfId="0" applyFont="1" applyBorder="1" applyAlignment="1">
      <alignment horizontal="center" vertical="center"/>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6" xfId="0" applyFont="1" applyFill="1" applyBorder="1" applyAlignment="1">
      <alignment horizontal="center" vertical="center" wrapText="1"/>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8" fillId="13" borderId="4" xfId="0" applyFont="1" applyFill="1" applyBorder="1" applyAlignment="1">
      <alignment horizontal="center" vertical="center"/>
    </xf>
    <xf numFmtId="0" fontId="38"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xf>
    <xf numFmtId="0" fontId="29" fillId="0" borderId="60" xfId="0" applyFont="1" applyBorder="1" applyAlignment="1">
      <alignment horizontal="center"/>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989E060-A260-4675-833F-0FE5F0D97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99A936A-CDF7-4D07-8B4A-D36AF2423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5C7932E-E14D-465F-9A7E-DD688FBB6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ecretariadistritald.sharepoint.com/:f:/s/PLANDEACCIN-POADDDP2023/Epb4ZbU0MWtJgyKXWpPpS1oB1qy2y2I9h_drtuu5ExFdRQ?e=K8fACT" TargetMode="External"/><Relationship Id="rId7" Type="http://schemas.openxmlformats.org/officeDocument/2006/relationships/vmlDrawing" Target="../drawings/vmlDrawing1.vml"/><Relationship Id="rId2" Type="http://schemas.openxmlformats.org/officeDocument/2006/relationships/hyperlink" Target="https://secretariadistritald.sharepoint.com/:f:/s/PLANDEACCIN-POADDDP2023/En4sHFP6B-tIpAwMO5oNxJcB1KIPu1QdznBDyy6Oo-pSHA?e=seYeUZ" TargetMode="External"/><Relationship Id="rId1" Type="http://schemas.openxmlformats.org/officeDocument/2006/relationships/hyperlink" Target="https://secretariadistritald.sharepoint.com/:f:/s/PLANDEACCIN-POADDDP2023/EqDuNb_FsQVOhdvhqacojXYByKaUfOFw2FFt6Fw3X9dEaw?e=Uq4Om6"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sharepoint.com/:f:/s/PLANDEACCIN-POADDDP2023/EvtOKekBBYhIgcuOXJE8uYcBFNKZL5rb2wpK7V9xXXACCw?e=aAZ4c8"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ecretariadistritald.sharepoint.com/:f:/s/PLANDEACCIN-POADDDP2023/Eta-_g7240ZFtNHk4oxsZMsB_UcEcDoUe-7JEcAi5_zc8w?e=93bZU9" TargetMode="External"/><Relationship Id="rId7" Type="http://schemas.openxmlformats.org/officeDocument/2006/relationships/drawing" Target="../drawings/drawing2.xml"/><Relationship Id="rId2" Type="http://schemas.openxmlformats.org/officeDocument/2006/relationships/hyperlink" Target="https://secretariadistritald.sharepoint.com/:f:/s/PLANDEACCIN-POADDDP2023/Eu7BPRJ3ry9DmSfFsl7P9nUB32hs3_UtyiSjBBKL9hoVLg?e=ligedd" TargetMode="External"/><Relationship Id="rId1" Type="http://schemas.openxmlformats.org/officeDocument/2006/relationships/hyperlink" Target="https://secretariadistritald.sharepoint.com/:f:/s/PLANDEACCIN-POADDDP2023/EqKZk8tMpj1Fitl0F2j-PgsBFL1WQrCKvtUWvtkX7W90fA?e=vwNofK"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sharepoint.com/:f:/s/PLANDEACCIN-POADDDP2023/Eio9SXwhwmBDtzIWV52VRxoB6_7TSiPzEYmN69MuquXNlg?e=SY6drP" TargetMode="External"/><Relationship Id="rId4" Type="http://schemas.openxmlformats.org/officeDocument/2006/relationships/hyperlink" Target="https://secretariadistritald.sharepoint.com/:f:/s/PLANDEACCIN-POADDDP2023/Ekch4yI2xkRCgcyMR2oY-9MB9M9bwupwYYPk1bwd-Twe7A?e=UR1eQq"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sharepoint.com/:f:/s/PLANDEACCIN-POADDDP2023/Eom7qiLoc95Pqgk7JCUxoUkBYbesDuqUgbVBTRD7nThfsw?e=3QeCcA"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sharepoint.com/:f:/s/PLANDEACCIN-POADDDP2023/Em27a0Uxbu1Ns9SHslddnfIB5lgNZujByXrn4TAS0mgKfw?e=PaGppv" TargetMode="External"/><Relationship Id="rId1" Type="http://schemas.openxmlformats.org/officeDocument/2006/relationships/hyperlink" Target="https://secretariadistritald.sharepoint.com/:f:/s/PLANDEACCIN-POADDDP2023/EthYSgscHuNMgFallozK7vABduRJcFcnBmrpJJdg8Ni0gg?e=uNg4ix" TargetMode="External"/><Relationship Id="rId6" Type="http://schemas.openxmlformats.org/officeDocument/2006/relationships/hyperlink" Target="https://secretariadistritald.sharepoint.com/:f:/s/PLANDEACCIN-POADDDP2023/Eufm4zCf_-xPkjRc18ARbvgBIu1Gfk1QdL7Ye_8DZrc6iQ?e=y1DUVk" TargetMode="External"/><Relationship Id="rId5" Type="http://schemas.openxmlformats.org/officeDocument/2006/relationships/hyperlink" Target="https://secretariadistritald.sharepoint.com/:f:/s/PLANDEACCIN-POADDDP2023/EnXDLjaQYzFFhDgmuFWx74UBZzCS_7b36TIJ8Bs-Jqb6Lw?e=nAVTxp" TargetMode="External"/><Relationship Id="rId10" Type="http://schemas.openxmlformats.org/officeDocument/2006/relationships/comments" Target="../comments3.xml"/><Relationship Id="rId4" Type="http://schemas.openxmlformats.org/officeDocument/2006/relationships/hyperlink" Target="https://secretariadistritald.sharepoint.com/:f:/s/PLANDEACCIN-POADDDP2023/En1TJmzmSIJChZZzQQ12V7UBUti8XxobSVFh8O2wOcAw4g?e=KngWhQ"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f:/s/PLANDEACCIN-POADDDP2023/EiCh9bo4BDJNvwOzAZ6UK6gBef3Xi2sEhW0eumVWNYqAUg?e=mjSEwf" TargetMode="External"/><Relationship Id="rId7" Type="http://schemas.openxmlformats.org/officeDocument/2006/relationships/vmlDrawing" Target="../drawings/vmlDrawing4.vml"/><Relationship Id="rId2" Type="http://schemas.openxmlformats.org/officeDocument/2006/relationships/hyperlink" Target="https://secretariadistritald.sharepoint.com/:f:/s/PLANDEACCIN-POADDDP2023/EpuhmXBEmQZGgFrRgMzyH3MBbqMZTxC9rO6yJCEiYjGgdg?e=t5dDWI" TargetMode="External"/><Relationship Id="rId1" Type="http://schemas.openxmlformats.org/officeDocument/2006/relationships/hyperlink" Target="https://secretariadistritald.sharepoint.com/:f:/s/PLANDEACCIN-POADDDP2023/Er2iA9mv-hxEvlWmeQGoaXcBRlqUvJLS5rF55y4GyAo1cQ?e=OMoc48"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ecretariadistritald.sharepoint.com/:f:/s/PLANDEACCIN-POADDDP2023/EiLK1FIv5KBJrS4kc-bD8y8BNDCwUXCMqnlbC5mK-fzadw?e=wkNjxt"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secretariadistritald.sharepoint.com/:f:/s/PLANDEACCIN-POADDDP2023/EuXEV-jRX7dDiBjpj0tKsZYBdzdMgQ_mEU60i2UW6AmBoQ?e=q5u8Z3"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38" zoomScale="90" zoomScaleNormal="90" workbookViewId="0">
      <selection activeCell="A20" sqref="A20"/>
    </sheetView>
  </sheetViews>
  <sheetFormatPr defaultColWidth="10.85546875" defaultRowHeight="14.25"/>
  <cols>
    <col min="1" max="1" width="72" style="94" bestFit="1" customWidth="1"/>
    <col min="2" max="2" width="78.5703125" style="94" customWidth="1"/>
    <col min="3" max="3" width="10.85546875" style="94"/>
    <col min="4" max="4" width="31.140625" style="94" customWidth="1"/>
    <col min="5" max="5" width="70.140625" style="94" customWidth="1"/>
    <col min="6" max="6" width="17.42578125" style="94" customWidth="1"/>
    <col min="7" max="8" width="21.85546875" style="94" customWidth="1"/>
    <col min="9" max="9" width="19.42578125" style="94" customWidth="1"/>
    <col min="10" max="10" width="42" style="94" customWidth="1"/>
    <col min="11" max="256" width="10.85546875" style="94"/>
    <col min="257" max="257" width="72" style="94" bestFit="1" customWidth="1"/>
    <col min="258" max="258" width="78.5703125" style="94" customWidth="1"/>
    <col min="259" max="259" width="10.85546875" style="94"/>
    <col min="260" max="260" width="31.140625" style="94" customWidth="1"/>
    <col min="261" max="261" width="70.140625" style="94" customWidth="1"/>
    <col min="262" max="262" width="17.42578125" style="94" customWidth="1"/>
    <col min="263" max="264" width="21.85546875" style="94" customWidth="1"/>
    <col min="265" max="265" width="19.42578125" style="94" customWidth="1"/>
    <col min="266" max="266" width="42" style="94" customWidth="1"/>
    <col min="267" max="512" width="10.85546875" style="94"/>
    <col min="513" max="513" width="72" style="94" bestFit="1" customWidth="1"/>
    <col min="514" max="514" width="78.5703125" style="94" customWidth="1"/>
    <col min="515" max="515" width="10.85546875" style="94"/>
    <col min="516" max="516" width="31.140625" style="94" customWidth="1"/>
    <col min="517" max="517" width="70.140625" style="94" customWidth="1"/>
    <col min="518" max="518" width="17.42578125" style="94" customWidth="1"/>
    <col min="519" max="520" width="21.85546875" style="94" customWidth="1"/>
    <col min="521" max="521" width="19.42578125" style="94" customWidth="1"/>
    <col min="522" max="522" width="42" style="94" customWidth="1"/>
    <col min="523" max="768" width="10.85546875" style="94"/>
    <col min="769" max="769" width="72" style="94" bestFit="1" customWidth="1"/>
    <col min="770" max="770" width="78.5703125" style="94" customWidth="1"/>
    <col min="771" max="771" width="10.85546875" style="94"/>
    <col min="772" max="772" width="31.140625" style="94" customWidth="1"/>
    <col min="773" max="773" width="70.140625" style="94" customWidth="1"/>
    <col min="774" max="774" width="17.42578125" style="94" customWidth="1"/>
    <col min="775" max="776" width="21.85546875" style="94" customWidth="1"/>
    <col min="777" max="777" width="19.42578125" style="94" customWidth="1"/>
    <col min="778" max="778" width="42" style="94" customWidth="1"/>
    <col min="779" max="1024" width="10.85546875" style="94"/>
    <col min="1025" max="1025" width="72" style="94" bestFit="1" customWidth="1"/>
    <col min="1026" max="1026" width="78.5703125" style="94" customWidth="1"/>
    <col min="1027" max="1027" width="10.85546875" style="94"/>
    <col min="1028" max="1028" width="31.140625" style="94" customWidth="1"/>
    <col min="1029" max="1029" width="70.140625" style="94" customWidth="1"/>
    <col min="1030" max="1030" width="17.42578125" style="94" customWidth="1"/>
    <col min="1031" max="1032" width="21.85546875" style="94" customWidth="1"/>
    <col min="1033" max="1033" width="19.42578125" style="94" customWidth="1"/>
    <col min="1034" max="1034" width="42" style="94" customWidth="1"/>
    <col min="1035" max="1280" width="10.85546875" style="94"/>
    <col min="1281" max="1281" width="72" style="94" bestFit="1" customWidth="1"/>
    <col min="1282" max="1282" width="78.5703125" style="94" customWidth="1"/>
    <col min="1283" max="1283" width="10.85546875" style="94"/>
    <col min="1284" max="1284" width="31.140625" style="94" customWidth="1"/>
    <col min="1285" max="1285" width="70.140625" style="94" customWidth="1"/>
    <col min="1286" max="1286" width="17.42578125" style="94" customWidth="1"/>
    <col min="1287" max="1288" width="21.85546875" style="94" customWidth="1"/>
    <col min="1289" max="1289" width="19.42578125" style="94" customWidth="1"/>
    <col min="1290" max="1290" width="42" style="94" customWidth="1"/>
    <col min="1291" max="1536" width="10.85546875" style="94"/>
    <col min="1537" max="1537" width="72" style="94" bestFit="1" customWidth="1"/>
    <col min="1538" max="1538" width="78.5703125" style="94" customWidth="1"/>
    <col min="1539" max="1539" width="10.85546875" style="94"/>
    <col min="1540" max="1540" width="31.140625" style="94" customWidth="1"/>
    <col min="1541" max="1541" width="70.140625" style="94" customWidth="1"/>
    <col min="1542" max="1542" width="17.42578125" style="94" customWidth="1"/>
    <col min="1543" max="1544" width="21.85546875" style="94" customWidth="1"/>
    <col min="1545" max="1545" width="19.42578125" style="94" customWidth="1"/>
    <col min="1546" max="1546" width="42" style="94" customWidth="1"/>
    <col min="1547" max="1792" width="10.85546875" style="94"/>
    <col min="1793" max="1793" width="72" style="94" bestFit="1" customWidth="1"/>
    <col min="1794" max="1794" width="78.5703125" style="94" customWidth="1"/>
    <col min="1795" max="1795" width="10.85546875" style="94"/>
    <col min="1796" max="1796" width="31.140625" style="94" customWidth="1"/>
    <col min="1797" max="1797" width="70.140625" style="94" customWidth="1"/>
    <col min="1798" max="1798" width="17.42578125" style="94" customWidth="1"/>
    <col min="1799" max="1800" width="21.85546875" style="94" customWidth="1"/>
    <col min="1801" max="1801" width="19.42578125" style="94" customWidth="1"/>
    <col min="1802" max="1802" width="42" style="94" customWidth="1"/>
    <col min="1803" max="2048" width="10.85546875" style="94"/>
    <col min="2049" max="2049" width="72" style="94" bestFit="1" customWidth="1"/>
    <col min="2050" max="2050" width="78.5703125" style="94" customWidth="1"/>
    <col min="2051" max="2051" width="10.85546875" style="94"/>
    <col min="2052" max="2052" width="31.140625" style="94" customWidth="1"/>
    <col min="2053" max="2053" width="70.140625" style="94" customWidth="1"/>
    <col min="2054" max="2054" width="17.42578125" style="94" customWidth="1"/>
    <col min="2055" max="2056" width="21.85546875" style="94" customWidth="1"/>
    <col min="2057" max="2057" width="19.42578125" style="94" customWidth="1"/>
    <col min="2058" max="2058" width="42" style="94" customWidth="1"/>
    <col min="2059" max="2304" width="10.85546875" style="94"/>
    <col min="2305" max="2305" width="72" style="94" bestFit="1" customWidth="1"/>
    <col min="2306" max="2306" width="78.5703125" style="94" customWidth="1"/>
    <col min="2307" max="2307" width="10.85546875" style="94"/>
    <col min="2308" max="2308" width="31.140625" style="94" customWidth="1"/>
    <col min="2309" max="2309" width="70.140625" style="94" customWidth="1"/>
    <col min="2310" max="2310" width="17.42578125" style="94" customWidth="1"/>
    <col min="2311" max="2312" width="21.85546875" style="94" customWidth="1"/>
    <col min="2313" max="2313" width="19.42578125" style="94" customWidth="1"/>
    <col min="2314" max="2314" width="42" style="94" customWidth="1"/>
    <col min="2315" max="2560" width="10.85546875" style="94"/>
    <col min="2561" max="2561" width="72" style="94" bestFit="1" customWidth="1"/>
    <col min="2562" max="2562" width="78.5703125" style="94" customWidth="1"/>
    <col min="2563" max="2563" width="10.85546875" style="94"/>
    <col min="2564" max="2564" width="31.140625" style="94" customWidth="1"/>
    <col min="2565" max="2565" width="70.140625" style="94" customWidth="1"/>
    <col min="2566" max="2566" width="17.42578125" style="94" customWidth="1"/>
    <col min="2567" max="2568" width="21.85546875" style="94" customWidth="1"/>
    <col min="2569" max="2569" width="19.42578125" style="94" customWidth="1"/>
    <col min="2570" max="2570" width="42" style="94" customWidth="1"/>
    <col min="2571" max="2816" width="10.85546875" style="94"/>
    <col min="2817" max="2817" width="72" style="94" bestFit="1" customWidth="1"/>
    <col min="2818" max="2818" width="78.5703125" style="94" customWidth="1"/>
    <col min="2819" max="2819" width="10.85546875" style="94"/>
    <col min="2820" max="2820" width="31.140625" style="94" customWidth="1"/>
    <col min="2821" max="2821" width="70.140625" style="94" customWidth="1"/>
    <col min="2822" max="2822" width="17.42578125" style="94" customWidth="1"/>
    <col min="2823" max="2824" width="21.85546875" style="94" customWidth="1"/>
    <col min="2825" max="2825" width="19.42578125" style="94" customWidth="1"/>
    <col min="2826" max="2826" width="42" style="94" customWidth="1"/>
    <col min="2827" max="3072" width="10.85546875" style="94"/>
    <col min="3073" max="3073" width="72" style="94" bestFit="1" customWidth="1"/>
    <col min="3074" max="3074" width="78.5703125" style="94" customWidth="1"/>
    <col min="3075" max="3075" width="10.85546875" style="94"/>
    <col min="3076" max="3076" width="31.140625" style="94" customWidth="1"/>
    <col min="3077" max="3077" width="70.140625" style="94" customWidth="1"/>
    <col min="3078" max="3078" width="17.42578125" style="94" customWidth="1"/>
    <col min="3079" max="3080" width="21.85546875" style="94" customWidth="1"/>
    <col min="3081" max="3081" width="19.42578125" style="94" customWidth="1"/>
    <col min="3082" max="3082" width="42" style="94" customWidth="1"/>
    <col min="3083" max="3328" width="10.85546875" style="94"/>
    <col min="3329" max="3329" width="72" style="94" bestFit="1" customWidth="1"/>
    <col min="3330" max="3330" width="78.5703125" style="94" customWidth="1"/>
    <col min="3331" max="3331" width="10.85546875" style="94"/>
    <col min="3332" max="3332" width="31.140625" style="94" customWidth="1"/>
    <col min="3333" max="3333" width="70.140625" style="94" customWidth="1"/>
    <col min="3334" max="3334" width="17.42578125" style="94" customWidth="1"/>
    <col min="3335" max="3336" width="21.85546875" style="94" customWidth="1"/>
    <col min="3337" max="3337" width="19.42578125" style="94" customWidth="1"/>
    <col min="3338" max="3338" width="42" style="94" customWidth="1"/>
    <col min="3339" max="3584" width="10.85546875" style="94"/>
    <col min="3585" max="3585" width="72" style="94" bestFit="1" customWidth="1"/>
    <col min="3586" max="3586" width="78.5703125" style="94" customWidth="1"/>
    <col min="3587" max="3587" width="10.85546875" style="94"/>
    <col min="3588" max="3588" width="31.140625" style="94" customWidth="1"/>
    <col min="3589" max="3589" width="70.140625" style="94" customWidth="1"/>
    <col min="3590" max="3590" width="17.42578125" style="94" customWidth="1"/>
    <col min="3591" max="3592" width="21.85546875" style="94" customWidth="1"/>
    <col min="3593" max="3593" width="19.42578125" style="94" customWidth="1"/>
    <col min="3594" max="3594" width="42" style="94" customWidth="1"/>
    <col min="3595" max="3840" width="10.85546875" style="94"/>
    <col min="3841" max="3841" width="72" style="94" bestFit="1" customWidth="1"/>
    <col min="3842" max="3842" width="78.5703125" style="94" customWidth="1"/>
    <col min="3843" max="3843" width="10.85546875" style="94"/>
    <col min="3844" max="3844" width="31.140625" style="94" customWidth="1"/>
    <col min="3845" max="3845" width="70.140625" style="94" customWidth="1"/>
    <col min="3846" max="3846" width="17.42578125" style="94" customWidth="1"/>
    <col min="3847" max="3848" width="21.85546875" style="94" customWidth="1"/>
    <col min="3849" max="3849" width="19.42578125" style="94" customWidth="1"/>
    <col min="3850" max="3850" width="42" style="94" customWidth="1"/>
    <col min="3851" max="4096" width="10.85546875" style="94"/>
    <col min="4097" max="4097" width="72" style="94" bestFit="1" customWidth="1"/>
    <col min="4098" max="4098" width="78.5703125" style="94" customWidth="1"/>
    <col min="4099" max="4099" width="10.85546875" style="94"/>
    <col min="4100" max="4100" width="31.140625" style="94" customWidth="1"/>
    <col min="4101" max="4101" width="70.140625" style="94" customWidth="1"/>
    <col min="4102" max="4102" width="17.42578125" style="94" customWidth="1"/>
    <col min="4103" max="4104" width="21.85546875" style="94" customWidth="1"/>
    <col min="4105" max="4105" width="19.42578125" style="94" customWidth="1"/>
    <col min="4106" max="4106" width="42" style="94" customWidth="1"/>
    <col min="4107" max="4352" width="10.85546875" style="94"/>
    <col min="4353" max="4353" width="72" style="94" bestFit="1" customWidth="1"/>
    <col min="4354" max="4354" width="78.5703125" style="94" customWidth="1"/>
    <col min="4355" max="4355" width="10.85546875" style="94"/>
    <col min="4356" max="4356" width="31.140625" style="94" customWidth="1"/>
    <col min="4357" max="4357" width="70.140625" style="94" customWidth="1"/>
    <col min="4358" max="4358" width="17.42578125" style="94" customWidth="1"/>
    <col min="4359" max="4360" width="21.85546875" style="94" customWidth="1"/>
    <col min="4361" max="4361" width="19.42578125" style="94" customWidth="1"/>
    <col min="4362" max="4362" width="42" style="94" customWidth="1"/>
    <col min="4363" max="4608" width="10.85546875" style="94"/>
    <col min="4609" max="4609" width="72" style="94" bestFit="1" customWidth="1"/>
    <col min="4610" max="4610" width="78.5703125" style="94" customWidth="1"/>
    <col min="4611" max="4611" width="10.85546875" style="94"/>
    <col min="4612" max="4612" width="31.140625" style="94" customWidth="1"/>
    <col min="4613" max="4613" width="70.140625" style="94" customWidth="1"/>
    <col min="4614" max="4614" width="17.42578125" style="94" customWidth="1"/>
    <col min="4615" max="4616" width="21.85546875" style="94" customWidth="1"/>
    <col min="4617" max="4617" width="19.42578125" style="94" customWidth="1"/>
    <col min="4618" max="4618" width="42" style="94" customWidth="1"/>
    <col min="4619" max="4864" width="10.85546875" style="94"/>
    <col min="4865" max="4865" width="72" style="94" bestFit="1" customWidth="1"/>
    <col min="4866" max="4866" width="78.5703125" style="94" customWidth="1"/>
    <col min="4867" max="4867" width="10.85546875" style="94"/>
    <col min="4868" max="4868" width="31.140625" style="94" customWidth="1"/>
    <col min="4869" max="4869" width="70.140625" style="94" customWidth="1"/>
    <col min="4870" max="4870" width="17.42578125" style="94" customWidth="1"/>
    <col min="4871" max="4872" width="21.85546875" style="94" customWidth="1"/>
    <col min="4873" max="4873" width="19.42578125" style="94" customWidth="1"/>
    <col min="4874" max="4874" width="42" style="94" customWidth="1"/>
    <col min="4875" max="5120" width="10.85546875" style="94"/>
    <col min="5121" max="5121" width="72" style="94" bestFit="1" customWidth="1"/>
    <col min="5122" max="5122" width="78.5703125" style="94" customWidth="1"/>
    <col min="5123" max="5123" width="10.85546875" style="94"/>
    <col min="5124" max="5124" width="31.140625" style="94" customWidth="1"/>
    <col min="5125" max="5125" width="70.140625" style="94" customWidth="1"/>
    <col min="5126" max="5126" width="17.42578125" style="94" customWidth="1"/>
    <col min="5127" max="5128" width="21.85546875" style="94" customWidth="1"/>
    <col min="5129" max="5129" width="19.42578125" style="94" customWidth="1"/>
    <col min="5130" max="5130" width="42" style="94" customWidth="1"/>
    <col min="5131" max="5376" width="10.85546875" style="94"/>
    <col min="5377" max="5377" width="72" style="94" bestFit="1" customWidth="1"/>
    <col min="5378" max="5378" width="78.5703125" style="94" customWidth="1"/>
    <col min="5379" max="5379" width="10.85546875" style="94"/>
    <col min="5380" max="5380" width="31.140625" style="94" customWidth="1"/>
    <col min="5381" max="5381" width="70.140625" style="94" customWidth="1"/>
    <col min="5382" max="5382" width="17.42578125" style="94" customWidth="1"/>
    <col min="5383" max="5384" width="21.85546875" style="94" customWidth="1"/>
    <col min="5385" max="5385" width="19.42578125" style="94" customWidth="1"/>
    <col min="5386" max="5386" width="42" style="94" customWidth="1"/>
    <col min="5387" max="5632" width="10.85546875" style="94"/>
    <col min="5633" max="5633" width="72" style="94" bestFit="1" customWidth="1"/>
    <col min="5634" max="5634" width="78.5703125" style="94" customWidth="1"/>
    <col min="5635" max="5635" width="10.85546875" style="94"/>
    <col min="5636" max="5636" width="31.140625" style="94" customWidth="1"/>
    <col min="5637" max="5637" width="70.140625" style="94" customWidth="1"/>
    <col min="5638" max="5638" width="17.42578125" style="94" customWidth="1"/>
    <col min="5639" max="5640" width="21.85546875" style="94" customWidth="1"/>
    <col min="5641" max="5641" width="19.42578125" style="94" customWidth="1"/>
    <col min="5642" max="5642" width="42" style="94" customWidth="1"/>
    <col min="5643" max="5888" width="10.85546875" style="94"/>
    <col min="5889" max="5889" width="72" style="94" bestFit="1" customWidth="1"/>
    <col min="5890" max="5890" width="78.5703125" style="94" customWidth="1"/>
    <col min="5891" max="5891" width="10.85546875" style="94"/>
    <col min="5892" max="5892" width="31.140625" style="94" customWidth="1"/>
    <col min="5893" max="5893" width="70.140625" style="94" customWidth="1"/>
    <col min="5894" max="5894" width="17.42578125" style="94" customWidth="1"/>
    <col min="5895" max="5896" width="21.85546875" style="94" customWidth="1"/>
    <col min="5897" max="5897" width="19.42578125" style="94" customWidth="1"/>
    <col min="5898" max="5898" width="42" style="94" customWidth="1"/>
    <col min="5899" max="6144" width="10.85546875" style="94"/>
    <col min="6145" max="6145" width="72" style="94" bestFit="1" customWidth="1"/>
    <col min="6146" max="6146" width="78.5703125" style="94" customWidth="1"/>
    <col min="6147" max="6147" width="10.85546875" style="94"/>
    <col min="6148" max="6148" width="31.140625" style="94" customWidth="1"/>
    <col min="6149" max="6149" width="70.140625" style="94" customWidth="1"/>
    <col min="6150" max="6150" width="17.42578125" style="94" customWidth="1"/>
    <col min="6151" max="6152" width="21.85546875" style="94" customWidth="1"/>
    <col min="6153" max="6153" width="19.42578125" style="94" customWidth="1"/>
    <col min="6154" max="6154" width="42" style="94" customWidth="1"/>
    <col min="6155" max="6400" width="10.85546875" style="94"/>
    <col min="6401" max="6401" width="72" style="94" bestFit="1" customWidth="1"/>
    <col min="6402" max="6402" width="78.5703125" style="94" customWidth="1"/>
    <col min="6403" max="6403" width="10.85546875" style="94"/>
    <col min="6404" max="6404" width="31.140625" style="94" customWidth="1"/>
    <col min="6405" max="6405" width="70.140625" style="94" customWidth="1"/>
    <col min="6406" max="6406" width="17.42578125" style="94" customWidth="1"/>
    <col min="6407" max="6408" width="21.85546875" style="94" customWidth="1"/>
    <col min="6409" max="6409" width="19.42578125" style="94" customWidth="1"/>
    <col min="6410" max="6410" width="42" style="94" customWidth="1"/>
    <col min="6411" max="6656" width="10.85546875" style="94"/>
    <col min="6657" max="6657" width="72" style="94" bestFit="1" customWidth="1"/>
    <col min="6658" max="6658" width="78.5703125" style="94" customWidth="1"/>
    <col min="6659" max="6659" width="10.85546875" style="94"/>
    <col min="6660" max="6660" width="31.140625" style="94" customWidth="1"/>
    <col min="6661" max="6661" width="70.140625" style="94" customWidth="1"/>
    <col min="6662" max="6662" width="17.42578125" style="94" customWidth="1"/>
    <col min="6663" max="6664" width="21.85546875" style="94" customWidth="1"/>
    <col min="6665" max="6665" width="19.42578125" style="94" customWidth="1"/>
    <col min="6666" max="6666" width="42" style="94" customWidth="1"/>
    <col min="6667" max="6912" width="10.85546875" style="94"/>
    <col min="6913" max="6913" width="72" style="94" bestFit="1" customWidth="1"/>
    <col min="6914" max="6914" width="78.5703125" style="94" customWidth="1"/>
    <col min="6915" max="6915" width="10.85546875" style="94"/>
    <col min="6916" max="6916" width="31.140625" style="94" customWidth="1"/>
    <col min="6917" max="6917" width="70.140625" style="94" customWidth="1"/>
    <col min="6918" max="6918" width="17.42578125" style="94" customWidth="1"/>
    <col min="6919" max="6920" width="21.85546875" style="94" customWidth="1"/>
    <col min="6921" max="6921" width="19.42578125" style="94" customWidth="1"/>
    <col min="6922" max="6922" width="42" style="94" customWidth="1"/>
    <col min="6923" max="7168" width="10.85546875" style="94"/>
    <col min="7169" max="7169" width="72" style="94" bestFit="1" customWidth="1"/>
    <col min="7170" max="7170" width="78.5703125" style="94" customWidth="1"/>
    <col min="7171" max="7171" width="10.85546875" style="94"/>
    <col min="7172" max="7172" width="31.140625" style="94" customWidth="1"/>
    <col min="7173" max="7173" width="70.140625" style="94" customWidth="1"/>
    <col min="7174" max="7174" width="17.42578125" style="94" customWidth="1"/>
    <col min="7175" max="7176" width="21.85546875" style="94" customWidth="1"/>
    <col min="7177" max="7177" width="19.42578125" style="94" customWidth="1"/>
    <col min="7178" max="7178" width="42" style="94" customWidth="1"/>
    <col min="7179" max="7424" width="10.85546875" style="94"/>
    <col min="7425" max="7425" width="72" style="94" bestFit="1" customWidth="1"/>
    <col min="7426" max="7426" width="78.5703125" style="94" customWidth="1"/>
    <col min="7427" max="7427" width="10.85546875" style="94"/>
    <col min="7428" max="7428" width="31.140625" style="94" customWidth="1"/>
    <col min="7429" max="7429" width="70.140625" style="94" customWidth="1"/>
    <col min="7430" max="7430" width="17.42578125" style="94" customWidth="1"/>
    <col min="7431" max="7432" width="21.85546875" style="94" customWidth="1"/>
    <col min="7433" max="7433" width="19.42578125" style="94" customWidth="1"/>
    <col min="7434" max="7434" width="42" style="94" customWidth="1"/>
    <col min="7435" max="7680" width="10.85546875" style="94"/>
    <col min="7681" max="7681" width="72" style="94" bestFit="1" customWidth="1"/>
    <col min="7682" max="7682" width="78.5703125" style="94" customWidth="1"/>
    <col min="7683" max="7683" width="10.85546875" style="94"/>
    <col min="7684" max="7684" width="31.140625" style="94" customWidth="1"/>
    <col min="7685" max="7685" width="70.140625" style="94" customWidth="1"/>
    <col min="7686" max="7686" width="17.42578125" style="94" customWidth="1"/>
    <col min="7687" max="7688" width="21.85546875" style="94" customWidth="1"/>
    <col min="7689" max="7689" width="19.42578125" style="94" customWidth="1"/>
    <col min="7690" max="7690" width="42" style="94" customWidth="1"/>
    <col min="7691" max="7936" width="10.85546875" style="94"/>
    <col min="7937" max="7937" width="72" style="94" bestFit="1" customWidth="1"/>
    <col min="7938" max="7938" width="78.5703125" style="94" customWidth="1"/>
    <col min="7939" max="7939" width="10.85546875" style="94"/>
    <col min="7940" max="7940" width="31.140625" style="94" customWidth="1"/>
    <col min="7941" max="7941" width="70.140625" style="94" customWidth="1"/>
    <col min="7942" max="7942" width="17.42578125" style="94" customWidth="1"/>
    <col min="7943" max="7944" width="21.85546875" style="94" customWidth="1"/>
    <col min="7945" max="7945" width="19.42578125" style="94" customWidth="1"/>
    <col min="7946" max="7946" width="42" style="94" customWidth="1"/>
    <col min="7947" max="8192" width="10.85546875" style="94"/>
    <col min="8193" max="8193" width="72" style="94" bestFit="1" customWidth="1"/>
    <col min="8194" max="8194" width="78.5703125" style="94" customWidth="1"/>
    <col min="8195" max="8195" width="10.85546875" style="94"/>
    <col min="8196" max="8196" width="31.140625" style="94" customWidth="1"/>
    <col min="8197" max="8197" width="70.140625" style="94" customWidth="1"/>
    <col min="8198" max="8198" width="17.42578125" style="94" customWidth="1"/>
    <col min="8199" max="8200" width="21.85546875" style="94" customWidth="1"/>
    <col min="8201" max="8201" width="19.42578125" style="94" customWidth="1"/>
    <col min="8202" max="8202" width="42" style="94" customWidth="1"/>
    <col min="8203" max="8448" width="10.85546875" style="94"/>
    <col min="8449" max="8449" width="72" style="94" bestFit="1" customWidth="1"/>
    <col min="8450" max="8450" width="78.5703125" style="94" customWidth="1"/>
    <col min="8451" max="8451" width="10.85546875" style="94"/>
    <col min="8452" max="8452" width="31.140625" style="94" customWidth="1"/>
    <col min="8453" max="8453" width="70.140625" style="94" customWidth="1"/>
    <col min="8454" max="8454" width="17.42578125" style="94" customWidth="1"/>
    <col min="8455" max="8456" width="21.85546875" style="94" customWidth="1"/>
    <col min="8457" max="8457" width="19.42578125" style="94" customWidth="1"/>
    <col min="8458" max="8458" width="42" style="94" customWidth="1"/>
    <col min="8459" max="8704" width="10.85546875" style="94"/>
    <col min="8705" max="8705" width="72" style="94" bestFit="1" customWidth="1"/>
    <col min="8706" max="8706" width="78.5703125" style="94" customWidth="1"/>
    <col min="8707" max="8707" width="10.85546875" style="94"/>
    <col min="8708" max="8708" width="31.140625" style="94" customWidth="1"/>
    <col min="8709" max="8709" width="70.140625" style="94" customWidth="1"/>
    <col min="8710" max="8710" width="17.42578125" style="94" customWidth="1"/>
    <col min="8711" max="8712" width="21.85546875" style="94" customWidth="1"/>
    <col min="8713" max="8713" width="19.42578125" style="94" customWidth="1"/>
    <col min="8714" max="8714" width="42" style="94" customWidth="1"/>
    <col min="8715" max="8960" width="10.85546875" style="94"/>
    <col min="8961" max="8961" width="72" style="94" bestFit="1" customWidth="1"/>
    <col min="8962" max="8962" width="78.5703125" style="94" customWidth="1"/>
    <col min="8963" max="8963" width="10.85546875" style="94"/>
    <col min="8964" max="8964" width="31.140625" style="94" customWidth="1"/>
    <col min="8965" max="8965" width="70.140625" style="94" customWidth="1"/>
    <col min="8966" max="8966" width="17.42578125" style="94" customWidth="1"/>
    <col min="8967" max="8968" width="21.85546875" style="94" customWidth="1"/>
    <col min="8969" max="8969" width="19.42578125" style="94" customWidth="1"/>
    <col min="8970" max="8970" width="42" style="94" customWidth="1"/>
    <col min="8971" max="9216" width="10.85546875" style="94"/>
    <col min="9217" max="9217" width="72" style="94" bestFit="1" customWidth="1"/>
    <col min="9218" max="9218" width="78.5703125" style="94" customWidth="1"/>
    <col min="9219" max="9219" width="10.85546875" style="94"/>
    <col min="9220" max="9220" width="31.140625" style="94" customWidth="1"/>
    <col min="9221" max="9221" width="70.140625" style="94" customWidth="1"/>
    <col min="9222" max="9222" width="17.42578125" style="94" customWidth="1"/>
    <col min="9223" max="9224" width="21.85546875" style="94" customWidth="1"/>
    <col min="9225" max="9225" width="19.42578125" style="94" customWidth="1"/>
    <col min="9226" max="9226" width="42" style="94" customWidth="1"/>
    <col min="9227" max="9472" width="10.85546875" style="94"/>
    <col min="9473" max="9473" width="72" style="94" bestFit="1" customWidth="1"/>
    <col min="9474" max="9474" width="78.5703125" style="94" customWidth="1"/>
    <col min="9475" max="9475" width="10.85546875" style="94"/>
    <col min="9476" max="9476" width="31.140625" style="94" customWidth="1"/>
    <col min="9477" max="9477" width="70.140625" style="94" customWidth="1"/>
    <col min="9478" max="9478" width="17.42578125" style="94" customWidth="1"/>
    <col min="9479" max="9480" width="21.85546875" style="94" customWidth="1"/>
    <col min="9481" max="9481" width="19.42578125" style="94" customWidth="1"/>
    <col min="9482" max="9482" width="42" style="94" customWidth="1"/>
    <col min="9483" max="9728" width="10.85546875" style="94"/>
    <col min="9729" max="9729" width="72" style="94" bestFit="1" customWidth="1"/>
    <col min="9730" max="9730" width="78.5703125" style="94" customWidth="1"/>
    <col min="9731" max="9731" width="10.85546875" style="94"/>
    <col min="9732" max="9732" width="31.140625" style="94" customWidth="1"/>
    <col min="9733" max="9733" width="70.140625" style="94" customWidth="1"/>
    <col min="9734" max="9734" width="17.42578125" style="94" customWidth="1"/>
    <col min="9735" max="9736" width="21.85546875" style="94" customWidth="1"/>
    <col min="9737" max="9737" width="19.42578125" style="94" customWidth="1"/>
    <col min="9738" max="9738" width="42" style="94" customWidth="1"/>
    <col min="9739" max="9984" width="10.85546875" style="94"/>
    <col min="9985" max="9985" width="72" style="94" bestFit="1" customWidth="1"/>
    <col min="9986" max="9986" width="78.5703125" style="94" customWidth="1"/>
    <col min="9987" max="9987" width="10.85546875" style="94"/>
    <col min="9988" max="9988" width="31.140625" style="94" customWidth="1"/>
    <col min="9989" max="9989" width="70.140625" style="94" customWidth="1"/>
    <col min="9990" max="9990" width="17.42578125" style="94" customWidth="1"/>
    <col min="9991" max="9992" width="21.85546875" style="94" customWidth="1"/>
    <col min="9993" max="9993" width="19.42578125" style="94" customWidth="1"/>
    <col min="9994" max="9994" width="42" style="94" customWidth="1"/>
    <col min="9995" max="10240" width="10.85546875" style="94"/>
    <col min="10241" max="10241" width="72" style="94" bestFit="1" customWidth="1"/>
    <col min="10242" max="10242" width="78.5703125" style="94" customWidth="1"/>
    <col min="10243" max="10243" width="10.85546875" style="94"/>
    <col min="10244" max="10244" width="31.140625" style="94" customWidth="1"/>
    <col min="10245" max="10245" width="70.140625" style="94" customWidth="1"/>
    <col min="10246" max="10246" width="17.42578125" style="94" customWidth="1"/>
    <col min="10247" max="10248" width="21.85546875" style="94" customWidth="1"/>
    <col min="10249" max="10249" width="19.42578125" style="94" customWidth="1"/>
    <col min="10250" max="10250" width="42" style="94" customWidth="1"/>
    <col min="10251" max="10496" width="10.85546875" style="94"/>
    <col min="10497" max="10497" width="72" style="94" bestFit="1" customWidth="1"/>
    <col min="10498" max="10498" width="78.5703125" style="94" customWidth="1"/>
    <col min="10499" max="10499" width="10.85546875" style="94"/>
    <col min="10500" max="10500" width="31.140625" style="94" customWidth="1"/>
    <col min="10501" max="10501" width="70.140625" style="94" customWidth="1"/>
    <col min="10502" max="10502" width="17.42578125" style="94" customWidth="1"/>
    <col min="10503" max="10504" width="21.85546875" style="94" customWidth="1"/>
    <col min="10505" max="10505" width="19.42578125" style="94" customWidth="1"/>
    <col min="10506" max="10506" width="42" style="94" customWidth="1"/>
    <col min="10507" max="10752" width="10.85546875" style="94"/>
    <col min="10753" max="10753" width="72" style="94" bestFit="1" customWidth="1"/>
    <col min="10754" max="10754" width="78.5703125" style="94" customWidth="1"/>
    <col min="10755" max="10755" width="10.85546875" style="94"/>
    <col min="10756" max="10756" width="31.140625" style="94" customWidth="1"/>
    <col min="10757" max="10757" width="70.140625" style="94" customWidth="1"/>
    <col min="10758" max="10758" width="17.42578125" style="94" customWidth="1"/>
    <col min="10759" max="10760" width="21.85546875" style="94" customWidth="1"/>
    <col min="10761" max="10761" width="19.42578125" style="94" customWidth="1"/>
    <col min="10762" max="10762" width="42" style="94" customWidth="1"/>
    <col min="10763" max="11008" width="10.85546875" style="94"/>
    <col min="11009" max="11009" width="72" style="94" bestFit="1" customWidth="1"/>
    <col min="11010" max="11010" width="78.5703125" style="94" customWidth="1"/>
    <col min="11011" max="11011" width="10.85546875" style="94"/>
    <col min="11012" max="11012" width="31.140625" style="94" customWidth="1"/>
    <col min="11013" max="11013" width="70.140625" style="94" customWidth="1"/>
    <col min="11014" max="11014" width="17.42578125" style="94" customWidth="1"/>
    <col min="11015" max="11016" width="21.85546875" style="94" customWidth="1"/>
    <col min="11017" max="11017" width="19.42578125" style="94" customWidth="1"/>
    <col min="11018" max="11018" width="42" style="94" customWidth="1"/>
    <col min="11019" max="11264" width="10.85546875" style="94"/>
    <col min="11265" max="11265" width="72" style="94" bestFit="1" customWidth="1"/>
    <col min="11266" max="11266" width="78.5703125" style="94" customWidth="1"/>
    <col min="11267" max="11267" width="10.85546875" style="94"/>
    <col min="11268" max="11268" width="31.140625" style="94" customWidth="1"/>
    <col min="11269" max="11269" width="70.140625" style="94" customWidth="1"/>
    <col min="11270" max="11270" width="17.42578125" style="94" customWidth="1"/>
    <col min="11271" max="11272" width="21.85546875" style="94" customWidth="1"/>
    <col min="11273" max="11273" width="19.42578125" style="94" customWidth="1"/>
    <col min="11274" max="11274" width="42" style="94" customWidth="1"/>
    <col min="11275" max="11520" width="10.85546875" style="94"/>
    <col min="11521" max="11521" width="72" style="94" bestFit="1" customWidth="1"/>
    <col min="11522" max="11522" width="78.5703125" style="94" customWidth="1"/>
    <col min="11523" max="11523" width="10.85546875" style="94"/>
    <col min="11524" max="11524" width="31.140625" style="94" customWidth="1"/>
    <col min="11525" max="11525" width="70.140625" style="94" customWidth="1"/>
    <col min="11526" max="11526" width="17.42578125" style="94" customWidth="1"/>
    <col min="11527" max="11528" width="21.85546875" style="94" customWidth="1"/>
    <col min="11529" max="11529" width="19.42578125" style="94" customWidth="1"/>
    <col min="11530" max="11530" width="42" style="94" customWidth="1"/>
    <col min="11531" max="11776" width="10.85546875" style="94"/>
    <col min="11777" max="11777" width="72" style="94" bestFit="1" customWidth="1"/>
    <col min="11778" max="11778" width="78.5703125" style="94" customWidth="1"/>
    <col min="11779" max="11779" width="10.85546875" style="94"/>
    <col min="11780" max="11780" width="31.140625" style="94" customWidth="1"/>
    <col min="11781" max="11781" width="70.140625" style="94" customWidth="1"/>
    <col min="11782" max="11782" width="17.42578125" style="94" customWidth="1"/>
    <col min="11783" max="11784" width="21.85546875" style="94" customWidth="1"/>
    <col min="11785" max="11785" width="19.42578125" style="94" customWidth="1"/>
    <col min="11786" max="11786" width="42" style="94" customWidth="1"/>
    <col min="11787" max="12032" width="10.85546875" style="94"/>
    <col min="12033" max="12033" width="72" style="94" bestFit="1" customWidth="1"/>
    <col min="12034" max="12034" width="78.5703125" style="94" customWidth="1"/>
    <col min="12035" max="12035" width="10.85546875" style="94"/>
    <col min="12036" max="12036" width="31.140625" style="94" customWidth="1"/>
    <col min="12037" max="12037" width="70.140625" style="94" customWidth="1"/>
    <col min="12038" max="12038" width="17.42578125" style="94" customWidth="1"/>
    <col min="12039" max="12040" width="21.85546875" style="94" customWidth="1"/>
    <col min="12041" max="12041" width="19.42578125" style="94" customWidth="1"/>
    <col min="12042" max="12042" width="42" style="94" customWidth="1"/>
    <col min="12043" max="12288" width="10.85546875" style="94"/>
    <col min="12289" max="12289" width="72" style="94" bestFit="1" customWidth="1"/>
    <col min="12290" max="12290" width="78.5703125" style="94" customWidth="1"/>
    <col min="12291" max="12291" width="10.85546875" style="94"/>
    <col min="12292" max="12292" width="31.140625" style="94" customWidth="1"/>
    <col min="12293" max="12293" width="70.140625" style="94" customWidth="1"/>
    <col min="12294" max="12294" width="17.42578125" style="94" customWidth="1"/>
    <col min="12295" max="12296" width="21.85546875" style="94" customWidth="1"/>
    <col min="12297" max="12297" width="19.42578125" style="94" customWidth="1"/>
    <col min="12298" max="12298" width="42" style="94" customWidth="1"/>
    <col min="12299" max="12544" width="10.85546875" style="94"/>
    <col min="12545" max="12545" width="72" style="94" bestFit="1" customWidth="1"/>
    <col min="12546" max="12546" width="78.5703125" style="94" customWidth="1"/>
    <col min="12547" max="12547" width="10.85546875" style="94"/>
    <col min="12548" max="12548" width="31.140625" style="94" customWidth="1"/>
    <col min="12549" max="12549" width="70.140625" style="94" customWidth="1"/>
    <col min="12550" max="12550" width="17.42578125" style="94" customWidth="1"/>
    <col min="12551" max="12552" width="21.85546875" style="94" customWidth="1"/>
    <col min="12553" max="12553" width="19.42578125" style="94" customWidth="1"/>
    <col min="12554" max="12554" width="42" style="94" customWidth="1"/>
    <col min="12555" max="12800" width="10.85546875" style="94"/>
    <col min="12801" max="12801" width="72" style="94" bestFit="1" customWidth="1"/>
    <col min="12802" max="12802" width="78.5703125" style="94" customWidth="1"/>
    <col min="12803" max="12803" width="10.85546875" style="94"/>
    <col min="12804" max="12804" width="31.140625" style="94" customWidth="1"/>
    <col min="12805" max="12805" width="70.140625" style="94" customWidth="1"/>
    <col min="12806" max="12806" width="17.42578125" style="94" customWidth="1"/>
    <col min="12807" max="12808" width="21.85546875" style="94" customWidth="1"/>
    <col min="12809" max="12809" width="19.42578125" style="94" customWidth="1"/>
    <col min="12810" max="12810" width="42" style="94" customWidth="1"/>
    <col min="12811" max="13056" width="10.85546875" style="94"/>
    <col min="13057" max="13057" width="72" style="94" bestFit="1" customWidth="1"/>
    <col min="13058" max="13058" width="78.5703125" style="94" customWidth="1"/>
    <col min="13059" max="13059" width="10.85546875" style="94"/>
    <col min="13060" max="13060" width="31.140625" style="94" customWidth="1"/>
    <col min="13061" max="13061" width="70.140625" style="94" customWidth="1"/>
    <col min="13062" max="13062" width="17.42578125" style="94" customWidth="1"/>
    <col min="13063" max="13064" width="21.85546875" style="94" customWidth="1"/>
    <col min="13065" max="13065" width="19.42578125" style="94" customWidth="1"/>
    <col min="13066" max="13066" width="42" style="94" customWidth="1"/>
    <col min="13067" max="13312" width="10.85546875" style="94"/>
    <col min="13313" max="13313" width="72" style="94" bestFit="1" customWidth="1"/>
    <col min="13314" max="13314" width="78.5703125" style="94" customWidth="1"/>
    <col min="13315" max="13315" width="10.85546875" style="94"/>
    <col min="13316" max="13316" width="31.140625" style="94" customWidth="1"/>
    <col min="13317" max="13317" width="70.140625" style="94" customWidth="1"/>
    <col min="13318" max="13318" width="17.42578125" style="94" customWidth="1"/>
    <col min="13319" max="13320" width="21.85546875" style="94" customWidth="1"/>
    <col min="13321" max="13321" width="19.42578125" style="94" customWidth="1"/>
    <col min="13322" max="13322" width="42" style="94" customWidth="1"/>
    <col min="13323" max="13568" width="10.85546875" style="94"/>
    <col min="13569" max="13569" width="72" style="94" bestFit="1" customWidth="1"/>
    <col min="13570" max="13570" width="78.5703125" style="94" customWidth="1"/>
    <col min="13571" max="13571" width="10.85546875" style="94"/>
    <col min="13572" max="13572" width="31.140625" style="94" customWidth="1"/>
    <col min="13573" max="13573" width="70.140625" style="94" customWidth="1"/>
    <col min="13574" max="13574" width="17.42578125" style="94" customWidth="1"/>
    <col min="13575" max="13576" width="21.85546875" style="94" customWidth="1"/>
    <col min="13577" max="13577" width="19.42578125" style="94" customWidth="1"/>
    <col min="13578" max="13578" width="42" style="94" customWidth="1"/>
    <col min="13579" max="13824" width="10.85546875" style="94"/>
    <col min="13825" max="13825" width="72" style="94" bestFit="1" customWidth="1"/>
    <col min="13826" max="13826" width="78.5703125" style="94" customWidth="1"/>
    <col min="13827" max="13827" width="10.85546875" style="94"/>
    <col min="13828" max="13828" width="31.140625" style="94" customWidth="1"/>
    <col min="13829" max="13829" width="70.140625" style="94" customWidth="1"/>
    <col min="13830" max="13830" width="17.42578125" style="94" customWidth="1"/>
    <col min="13831" max="13832" width="21.85546875" style="94" customWidth="1"/>
    <col min="13833" max="13833" width="19.42578125" style="94" customWidth="1"/>
    <col min="13834" max="13834" width="42" style="94" customWidth="1"/>
    <col min="13835" max="14080" width="10.85546875" style="94"/>
    <col min="14081" max="14081" width="72" style="94" bestFit="1" customWidth="1"/>
    <col min="14082" max="14082" width="78.5703125" style="94" customWidth="1"/>
    <col min="14083" max="14083" width="10.85546875" style="94"/>
    <col min="14084" max="14084" width="31.140625" style="94" customWidth="1"/>
    <col min="14085" max="14085" width="70.140625" style="94" customWidth="1"/>
    <col min="14086" max="14086" width="17.42578125" style="94" customWidth="1"/>
    <col min="14087" max="14088" width="21.85546875" style="94" customWidth="1"/>
    <col min="14089" max="14089" width="19.42578125" style="94" customWidth="1"/>
    <col min="14090" max="14090" width="42" style="94" customWidth="1"/>
    <col min="14091" max="14336" width="10.85546875" style="94"/>
    <col min="14337" max="14337" width="72" style="94" bestFit="1" customWidth="1"/>
    <col min="14338" max="14338" width="78.5703125" style="94" customWidth="1"/>
    <col min="14339" max="14339" width="10.85546875" style="94"/>
    <col min="14340" max="14340" width="31.140625" style="94" customWidth="1"/>
    <col min="14341" max="14341" width="70.140625" style="94" customWidth="1"/>
    <col min="14342" max="14342" width="17.42578125" style="94" customWidth="1"/>
    <col min="14343" max="14344" width="21.85546875" style="94" customWidth="1"/>
    <col min="14345" max="14345" width="19.42578125" style="94" customWidth="1"/>
    <col min="14346" max="14346" width="42" style="94" customWidth="1"/>
    <col min="14347" max="14592" width="10.85546875" style="94"/>
    <col min="14593" max="14593" width="72" style="94" bestFit="1" customWidth="1"/>
    <col min="14594" max="14594" width="78.5703125" style="94" customWidth="1"/>
    <col min="14595" max="14595" width="10.85546875" style="94"/>
    <col min="14596" max="14596" width="31.140625" style="94" customWidth="1"/>
    <col min="14597" max="14597" width="70.140625" style="94" customWidth="1"/>
    <col min="14598" max="14598" width="17.42578125" style="94" customWidth="1"/>
    <col min="14599" max="14600" width="21.85546875" style="94" customWidth="1"/>
    <col min="14601" max="14601" width="19.42578125" style="94" customWidth="1"/>
    <col min="14602" max="14602" width="42" style="94" customWidth="1"/>
    <col min="14603" max="14848" width="10.85546875" style="94"/>
    <col min="14849" max="14849" width="72" style="94" bestFit="1" customWidth="1"/>
    <col min="14850" max="14850" width="78.5703125" style="94" customWidth="1"/>
    <col min="14851" max="14851" width="10.85546875" style="94"/>
    <col min="14852" max="14852" width="31.140625" style="94" customWidth="1"/>
    <col min="14853" max="14853" width="70.140625" style="94" customWidth="1"/>
    <col min="14854" max="14854" width="17.42578125" style="94" customWidth="1"/>
    <col min="14855" max="14856" width="21.85546875" style="94" customWidth="1"/>
    <col min="14857" max="14857" width="19.42578125" style="94" customWidth="1"/>
    <col min="14858" max="14858" width="42" style="94" customWidth="1"/>
    <col min="14859" max="15104" width="10.85546875" style="94"/>
    <col min="15105" max="15105" width="72" style="94" bestFit="1" customWidth="1"/>
    <col min="15106" max="15106" width="78.5703125" style="94" customWidth="1"/>
    <col min="15107" max="15107" width="10.85546875" style="94"/>
    <col min="15108" max="15108" width="31.140625" style="94" customWidth="1"/>
    <col min="15109" max="15109" width="70.140625" style="94" customWidth="1"/>
    <col min="15110" max="15110" width="17.42578125" style="94" customWidth="1"/>
    <col min="15111" max="15112" width="21.85546875" style="94" customWidth="1"/>
    <col min="15113" max="15113" width="19.42578125" style="94" customWidth="1"/>
    <col min="15114" max="15114" width="42" style="94" customWidth="1"/>
    <col min="15115" max="15360" width="10.85546875" style="94"/>
    <col min="15361" max="15361" width="72" style="94" bestFit="1" customWidth="1"/>
    <col min="15362" max="15362" width="78.5703125" style="94" customWidth="1"/>
    <col min="15363" max="15363" width="10.85546875" style="94"/>
    <col min="15364" max="15364" width="31.140625" style="94" customWidth="1"/>
    <col min="15365" max="15365" width="70.140625" style="94" customWidth="1"/>
    <col min="15366" max="15366" width="17.42578125" style="94" customWidth="1"/>
    <col min="15367" max="15368" width="21.85546875" style="94" customWidth="1"/>
    <col min="15369" max="15369" width="19.42578125" style="94" customWidth="1"/>
    <col min="15370" max="15370" width="42" style="94" customWidth="1"/>
    <col min="15371" max="15616" width="10.85546875" style="94"/>
    <col min="15617" max="15617" width="72" style="94" bestFit="1" customWidth="1"/>
    <col min="15618" max="15618" width="78.5703125" style="94" customWidth="1"/>
    <col min="15619" max="15619" width="10.85546875" style="94"/>
    <col min="15620" max="15620" width="31.140625" style="94" customWidth="1"/>
    <col min="15621" max="15621" width="70.140625" style="94" customWidth="1"/>
    <col min="15622" max="15622" width="17.42578125" style="94" customWidth="1"/>
    <col min="15623" max="15624" width="21.85546875" style="94" customWidth="1"/>
    <col min="15625" max="15625" width="19.42578125" style="94" customWidth="1"/>
    <col min="15626" max="15626" width="42" style="94" customWidth="1"/>
    <col min="15627" max="15872" width="10.85546875" style="94"/>
    <col min="15873" max="15873" width="72" style="94" bestFit="1" customWidth="1"/>
    <col min="15874" max="15874" width="78.5703125" style="94" customWidth="1"/>
    <col min="15875" max="15875" width="10.85546875" style="94"/>
    <col min="15876" max="15876" width="31.140625" style="94" customWidth="1"/>
    <col min="15877" max="15877" width="70.140625" style="94" customWidth="1"/>
    <col min="15878" max="15878" width="17.42578125" style="94" customWidth="1"/>
    <col min="15879" max="15880" width="21.85546875" style="94" customWidth="1"/>
    <col min="15881" max="15881" width="19.42578125" style="94" customWidth="1"/>
    <col min="15882" max="15882" width="42" style="94" customWidth="1"/>
    <col min="15883" max="16128" width="10.85546875" style="94"/>
    <col min="16129" max="16129" width="72" style="94" bestFit="1" customWidth="1"/>
    <col min="16130" max="16130" width="78.5703125" style="94" customWidth="1"/>
    <col min="16131" max="16131" width="10.85546875" style="94"/>
    <col min="16132" max="16132" width="31.140625" style="94" customWidth="1"/>
    <col min="16133" max="16133" width="70.140625" style="94" customWidth="1"/>
    <col min="16134" max="16134" width="17.42578125" style="94" customWidth="1"/>
    <col min="16135" max="16136" width="21.85546875" style="94" customWidth="1"/>
    <col min="16137" max="16137" width="19.42578125" style="94" customWidth="1"/>
    <col min="16138" max="16138" width="42" style="94" customWidth="1"/>
    <col min="16139" max="16384" width="10.85546875" style="94"/>
  </cols>
  <sheetData>
    <row r="1" spans="1:2" ht="25.5" customHeight="1">
      <c r="A1" s="217" t="s">
        <v>0</v>
      </c>
      <c r="B1" s="218"/>
    </row>
    <row r="2" spans="1:2" ht="25.5" customHeight="1">
      <c r="A2" s="219" t="s">
        <v>1</v>
      </c>
      <c r="B2" s="220"/>
    </row>
    <row r="3" spans="1:2" ht="15">
      <c r="A3" s="95" t="s">
        <v>2</v>
      </c>
      <c r="B3" s="96" t="s">
        <v>3</v>
      </c>
    </row>
    <row r="4" spans="1:2" ht="15">
      <c r="A4" s="97" t="s">
        <v>4</v>
      </c>
      <c r="B4" s="98" t="s">
        <v>5</v>
      </c>
    </row>
    <row r="5" spans="1:2" ht="15">
      <c r="A5" s="97" t="s">
        <v>6</v>
      </c>
      <c r="B5" s="98" t="s">
        <v>7</v>
      </c>
    </row>
    <row r="6" spans="1:2" ht="103.5">
      <c r="A6" s="97" t="s">
        <v>8</v>
      </c>
      <c r="B6" s="99" t="s">
        <v>9</v>
      </c>
    </row>
    <row r="7" spans="1:2" ht="40.5" customHeight="1">
      <c r="A7" s="97" t="s">
        <v>10</v>
      </c>
      <c r="B7" s="100" t="s">
        <v>11</v>
      </c>
    </row>
    <row r="8" spans="1:2" ht="29.25" customHeight="1">
      <c r="A8" s="97" t="s">
        <v>12</v>
      </c>
      <c r="B8" s="100" t="s">
        <v>13</v>
      </c>
    </row>
    <row r="9" spans="1:2" ht="38.25" customHeight="1">
      <c r="A9" s="97" t="s">
        <v>14</v>
      </c>
      <c r="B9" s="100" t="s">
        <v>13</v>
      </c>
    </row>
    <row r="10" spans="1:2" ht="28.5">
      <c r="A10" s="97" t="s">
        <v>15</v>
      </c>
      <c r="B10" s="101" t="s">
        <v>16</v>
      </c>
    </row>
    <row r="11" spans="1:2" ht="15">
      <c r="A11" s="97" t="s">
        <v>17</v>
      </c>
      <c r="B11" s="101" t="s">
        <v>18</v>
      </c>
    </row>
    <row r="12" spans="1:2" ht="8.25" customHeight="1">
      <c r="A12" s="102"/>
      <c r="B12" s="103"/>
    </row>
    <row r="13" spans="1:2" ht="15">
      <c r="A13" s="97" t="s">
        <v>19</v>
      </c>
      <c r="B13" s="104" t="s">
        <v>20</v>
      </c>
    </row>
    <row r="14" spans="1:2" ht="15">
      <c r="A14" s="97" t="s">
        <v>21</v>
      </c>
      <c r="B14" s="104" t="s">
        <v>22</v>
      </c>
    </row>
    <row r="15" spans="1:2" ht="28.5">
      <c r="A15" s="97" t="s">
        <v>23</v>
      </c>
      <c r="B15" s="104" t="s">
        <v>24</v>
      </c>
    </row>
    <row r="16" spans="1:2" ht="15">
      <c r="A16" s="97" t="s">
        <v>25</v>
      </c>
      <c r="B16" s="104" t="s">
        <v>26</v>
      </c>
    </row>
    <row r="17" spans="1:2" ht="8.25" customHeight="1">
      <c r="A17" s="102"/>
      <c r="B17" s="105"/>
    </row>
    <row r="18" spans="1:2" ht="42.75">
      <c r="A18" s="97" t="s">
        <v>27</v>
      </c>
      <c r="B18" s="104" t="s">
        <v>28</v>
      </c>
    </row>
    <row r="19" spans="1:2" ht="28.5">
      <c r="A19" s="97" t="s">
        <v>29</v>
      </c>
      <c r="B19" s="104" t="s">
        <v>30</v>
      </c>
    </row>
    <row r="20" spans="1:2" ht="42.75">
      <c r="A20" s="97" t="s">
        <v>31</v>
      </c>
      <c r="B20" s="104" t="s">
        <v>32</v>
      </c>
    </row>
    <row r="21" spans="1:2" ht="28.5">
      <c r="A21" s="97" t="s">
        <v>25</v>
      </c>
      <c r="B21" s="104" t="s">
        <v>33</v>
      </c>
    </row>
    <row r="22" spans="1:2" ht="8.25" customHeight="1">
      <c r="A22" s="102"/>
      <c r="B22" s="105"/>
    </row>
    <row r="23" spans="1:2" ht="31.5" customHeight="1">
      <c r="A23" s="97" t="s">
        <v>34</v>
      </c>
      <c r="B23" s="104" t="s">
        <v>35</v>
      </c>
    </row>
    <row r="24" spans="1:2" ht="15">
      <c r="A24" s="97" t="s">
        <v>36</v>
      </c>
      <c r="B24" s="104" t="s">
        <v>37</v>
      </c>
    </row>
    <row r="25" spans="1:2" ht="19.7" customHeight="1">
      <c r="A25" s="97" t="s">
        <v>38</v>
      </c>
      <c r="B25" s="104" t="s">
        <v>39</v>
      </c>
    </row>
    <row r="26" spans="1:2" ht="28.7" customHeight="1">
      <c r="A26" s="97" t="s">
        <v>40</v>
      </c>
      <c r="B26" s="104" t="s">
        <v>41</v>
      </c>
    </row>
    <row r="27" spans="1:2" ht="20.45" customHeight="1">
      <c r="A27" s="97" t="s">
        <v>42</v>
      </c>
      <c r="B27" s="104" t="s">
        <v>43</v>
      </c>
    </row>
    <row r="28" spans="1:2" ht="8.25" customHeight="1">
      <c r="A28" s="102"/>
      <c r="B28" s="105"/>
    </row>
    <row r="29" spans="1:2" ht="28.5">
      <c r="A29" s="97" t="s">
        <v>44</v>
      </c>
      <c r="B29" s="104" t="s">
        <v>45</v>
      </c>
    </row>
    <row r="30" spans="1:2" ht="42.75">
      <c r="A30" s="97" t="s">
        <v>46</v>
      </c>
      <c r="B30" s="104" t="s">
        <v>47</v>
      </c>
    </row>
    <row r="31" spans="1:2" ht="42.75">
      <c r="A31" s="97" t="s">
        <v>48</v>
      </c>
      <c r="B31" s="104" t="s">
        <v>49</v>
      </c>
    </row>
    <row r="32" spans="1:2" ht="28.5">
      <c r="A32" s="97" t="s">
        <v>50</v>
      </c>
      <c r="B32" s="104" t="s">
        <v>51</v>
      </c>
    </row>
    <row r="33" spans="1:2" ht="57">
      <c r="A33" s="97" t="s">
        <v>52</v>
      </c>
      <c r="B33" s="104" t="s">
        <v>53</v>
      </c>
    </row>
    <row r="34" spans="1:2" ht="85.35" customHeight="1">
      <c r="A34" s="106" t="s">
        <v>54</v>
      </c>
      <c r="B34" s="104" t="s">
        <v>55</v>
      </c>
    </row>
    <row r="35" spans="1:2" ht="81.599999999999994" customHeight="1">
      <c r="A35" s="106" t="s">
        <v>56</v>
      </c>
      <c r="B35" s="104" t="s">
        <v>57</v>
      </c>
    </row>
    <row r="36" spans="1:2" ht="54" customHeight="1">
      <c r="A36" s="106" t="s">
        <v>58</v>
      </c>
      <c r="B36" s="104" t="s">
        <v>59</v>
      </c>
    </row>
    <row r="37" spans="1:2" ht="8.25" customHeight="1">
      <c r="A37" s="107"/>
      <c r="B37" s="105"/>
    </row>
    <row r="38" spans="1:2" ht="71.25">
      <c r="A38" s="106" t="s">
        <v>60</v>
      </c>
      <c r="B38" s="104" t="s">
        <v>61</v>
      </c>
    </row>
    <row r="39" spans="1:2" ht="42.75">
      <c r="A39" s="106" t="s">
        <v>62</v>
      </c>
      <c r="B39" s="104" t="s">
        <v>63</v>
      </c>
    </row>
    <row r="40" spans="1:2" ht="28.5">
      <c r="A40" s="106" t="s">
        <v>64</v>
      </c>
      <c r="B40" s="104" t="s">
        <v>65</v>
      </c>
    </row>
    <row r="41" spans="1:2" ht="71.25">
      <c r="A41" s="106" t="s">
        <v>66</v>
      </c>
      <c r="B41" s="104" t="s">
        <v>67</v>
      </c>
    </row>
    <row r="42" spans="1:2" ht="28.5">
      <c r="A42" s="97" t="s">
        <v>68</v>
      </c>
      <c r="B42" s="104" t="s">
        <v>69</v>
      </c>
    </row>
    <row r="43" spans="1:2" ht="15">
      <c r="A43" s="106"/>
      <c r="B43" s="108"/>
    </row>
    <row r="44" spans="1:2" ht="25.5" customHeight="1">
      <c r="A44" s="219" t="s">
        <v>70</v>
      </c>
      <c r="B44" s="220"/>
    </row>
    <row r="45" spans="1:2" ht="15">
      <c r="A45" s="95" t="s">
        <v>2</v>
      </c>
      <c r="B45" s="96" t="s">
        <v>3</v>
      </c>
    </row>
    <row r="46" spans="1:2" ht="15">
      <c r="A46" s="97" t="s">
        <v>6</v>
      </c>
      <c r="B46" s="98" t="s">
        <v>7</v>
      </c>
    </row>
    <row r="47" spans="1:2" ht="103.5">
      <c r="A47" s="97" t="s">
        <v>8</v>
      </c>
      <c r="B47" s="99" t="s">
        <v>9</v>
      </c>
    </row>
    <row r="48" spans="1:2" ht="15">
      <c r="A48" s="97" t="s">
        <v>71</v>
      </c>
      <c r="B48" s="109" t="s">
        <v>72</v>
      </c>
    </row>
    <row r="49" spans="1:2" ht="37.5" customHeight="1">
      <c r="A49" s="97" t="s">
        <v>73</v>
      </c>
      <c r="B49" s="109" t="s">
        <v>13</v>
      </c>
    </row>
    <row r="50" spans="1:2" ht="28.5">
      <c r="A50" s="97" t="s">
        <v>74</v>
      </c>
      <c r="B50" s="109" t="s">
        <v>75</v>
      </c>
    </row>
    <row r="51" spans="1:2" ht="42.75">
      <c r="A51" s="97" t="s">
        <v>76</v>
      </c>
      <c r="B51" s="110" t="s">
        <v>77</v>
      </c>
    </row>
    <row r="52" spans="1:2" ht="42.75">
      <c r="A52" s="97" t="s">
        <v>78</v>
      </c>
      <c r="B52" s="110" t="s">
        <v>79</v>
      </c>
    </row>
    <row r="53" spans="1:2" ht="15">
      <c r="A53" s="97" t="s">
        <v>80</v>
      </c>
      <c r="B53" s="110" t="s">
        <v>81</v>
      </c>
    </row>
    <row r="54" spans="1:2" ht="71.25">
      <c r="A54" s="97" t="s">
        <v>82</v>
      </c>
      <c r="B54" s="110" t="s">
        <v>83</v>
      </c>
    </row>
    <row r="55" spans="1:2" ht="60">
      <c r="A55" s="106" t="s">
        <v>84</v>
      </c>
      <c r="B55" s="110" t="s">
        <v>85</v>
      </c>
    </row>
    <row r="56" spans="1:2" ht="28.5">
      <c r="A56" s="97" t="s">
        <v>86</v>
      </c>
      <c r="B56" s="110" t="s">
        <v>87</v>
      </c>
    </row>
    <row r="57" spans="1:2" ht="99.75">
      <c r="A57" s="97" t="s">
        <v>88</v>
      </c>
      <c r="B57" s="110" t="s">
        <v>89</v>
      </c>
    </row>
    <row r="58" spans="1:2" ht="15">
      <c r="A58" s="97" t="s">
        <v>90</v>
      </c>
      <c r="B58" s="110" t="s">
        <v>91</v>
      </c>
    </row>
    <row r="59" spans="1:2" ht="28.5">
      <c r="A59" s="97" t="s">
        <v>92</v>
      </c>
      <c r="B59" s="110" t="s">
        <v>93</v>
      </c>
    </row>
    <row r="60" spans="1:2" ht="28.5">
      <c r="A60" s="97" t="s">
        <v>94</v>
      </c>
      <c r="B60" s="110" t="s">
        <v>95</v>
      </c>
    </row>
    <row r="61" spans="1:2" ht="28.5">
      <c r="A61" s="97" t="s">
        <v>96</v>
      </c>
      <c r="B61" s="110" t="s">
        <v>97</v>
      </c>
    </row>
    <row r="62" spans="1:2" ht="28.5">
      <c r="A62" s="97" t="s">
        <v>98</v>
      </c>
      <c r="B62" s="110" t="s">
        <v>99</v>
      </c>
    </row>
    <row r="63" spans="1:2" ht="42.75">
      <c r="A63" s="97" t="s">
        <v>100</v>
      </c>
      <c r="B63" s="110" t="s">
        <v>101</v>
      </c>
    </row>
    <row r="64" spans="1:2" ht="79.5" customHeight="1">
      <c r="A64" s="97" t="s">
        <v>102</v>
      </c>
      <c r="B64" s="110" t="s">
        <v>103</v>
      </c>
    </row>
    <row r="65" spans="1:2" ht="114">
      <c r="A65" s="97" t="s">
        <v>104</v>
      </c>
      <c r="B65" s="110" t="s">
        <v>105</v>
      </c>
    </row>
    <row r="66" spans="1:2" ht="28.5">
      <c r="A66" s="97" t="s">
        <v>106</v>
      </c>
      <c r="B66" s="110" t="s">
        <v>107</v>
      </c>
    </row>
    <row r="67" spans="1:2" ht="171">
      <c r="A67" s="97" t="s">
        <v>108</v>
      </c>
      <c r="B67" s="110" t="s">
        <v>109</v>
      </c>
    </row>
    <row r="68" spans="1:2" ht="28.5">
      <c r="A68" s="97" t="s">
        <v>110</v>
      </c>
      <c r="B68" s="110" t="s">
        <v>111</v>
      </c>
    </row>
    <row r="69" spans="1:2" ht="30">
      <c r="A69" s="106" t="s">
        <v>112</v>
      </c>
      <c r="B69" s="110" t="s">
        <v>113</v>
      </c>
    </row>
    <row r="70" spans="1:2" ht="25.5" customHeight="1">
      <c r="A70" s="219" t="s">
        <v>114</v>
      </c>
      <c r="B70" s="220"/>
    </row>
    <row r="71" spans="1:2" ht="15">
      <c r="A71" s="221" t="s">
        <v>115</v>
      </c>
      <c r="B71" s="222"/>
    </row>
    <row r="72" spans="1:2" ht="72" customHeight="1">
      <c r="A72" s="215" t="s">
        <v>116</v>
      </c>
      <c r="B72" s="216"/>
    </row>
    <row r="73" spans="1:2" ht="28.5">
      <c r="A73" s="97" t="s">
        <v>117</v>
      </c>
      <c r="B73" s="110" t="s">
        <v>118</v>
      </c>
    </row>
    <row r="74" spans="1:2" ht="42.75">
      <c r="A74" s="106" t="s">
        <v>119</v>
      </c>
      <c r="B74" s="110"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9" sqref="C9:E9"/>
    </sheetView>
  </sheetViews>
  <sheetFormatPr defaultColWidth="11.42578125" defaultRowHeight="14.25"/>
  <cols>
    <col min="1" max="1" width="21" style="72" customWidth="1"/>
    <col min="2" max="4" width="20.5703125" style="72" customWidth="1"/>
    <col min="5" max="5" width="24.42578125" style="72" customWidth="1"/>
    <col min="6" max="16384" width="11.42578125" style="72"/>
  </cols>
  <sheetData>
    <row r="1" spans="1:5" s="15" customFormat="1" ht="16.5" customHeight="1">
      <c r="A1" s="556"/>
      <c r="B1" s="559" t="s">
        <v>121</v>
      </c>
      <c r="C1" s="559"/>
      <c r="D1" s="559"/>
      <c r="E1" s="152" t="s">
        <v>122</v>
      </c>
    </row>
    <row r="2" spans="1:5" s="15" customFormat="1" ht="20.25" customHeight="1">
      <c r="A2" s="557"/>
      <c r="B2" s="560" t="s">
        <v>123</v>
      </c>
      <c r="C2" s="560"/>
      <c r="D2" s="560"/>
      <c r="E2" s="153" t="s">
        <v>124</v>
      </c>
    </row>
    <row r="3" spans="1:5" s="15" customFormat="1" ht="30" customHeight="1">
      <c r="A3" s="557"/>
      <c r="B3" s="561" t="s">
        <v>125</v>
      </c>
      <c r="C3" s="561"/>
      <c r="D3" s="561"/>
      <c r="E3" s="153" t="s">
        <v>126</v>
      </c>
    </row>
    <row r="4" spans="1:5" s="15" customFormat="1" ht="16.5" customHeight="1" thickBot="1">
      <c r="A4" s="558"/>
      <c r="B4" s="254"/>
      <c r="C4" s="254"/>
      <c r="D4" s="254"/>
      <c r="E4" s="154" t="s">
        <v>648</v>
      </c>
    </row>
    <row r="5" spans="1:5" s="15" customFormat="1" ht="9" customHeight="1" thickBot="1">
      <c r="A5" s="72"/>
      <c r="B5" s="72"/>
      <c r="C5" s="72"/>
      <c r="D5" s="72"/>
      <c r="E5" s="72"/>
    </row>
    <row r="6" spans="1:5" ht="14.25" customHeight="1">
      <c r="A6" s="573" t="s">
        <v>649</v>
      </c>
      <c r="B6" s="403"/>
      <c r="C6" s="403"/>
      <c r="D6" s="403"/>
      <c r="E6" s="434"/>
    </row>
    <row r="7" spans="1:5" ht="36" customHeight="1" thickBot="1">
      <c r="A7" s="155" t="s">
        <v>650</v>
      </c>
      <c r="B7" s="156" t="s">
        <v>651</v>
      </c>
      <c r="C7" s="562" t="s">
        <v>652</v>
      </c>
      <c r="D7" s="562"/>
      <c r="E7" s="563"/>
    </row>
    <row r="8" spans="1:5">
      <c r="A8" s="157"/>
      <c r="B8" s="158"/>
      <c r="C8" s="567"/>
      <c r="D8" s="568"/>
      <c r="E8" s="569"/>
    </row>
    <row r="9" spans="1:5">
      <c r="A9" s="159"/>
      <c r="B9" s="160"/>
      <c r="C9" s="564"/>
      <c r="D9" s="565"/>
      <c r="E9" s="566"/>
    </row>
    <row r="10" spans="1:5">
      <c r="A10" s="159"/>
      <c r="B10" s="160"/>
      <c r="C10" s="564"/>
      <c r="D10" s="565"/>
      <c r="E10" s="566"/>
    </row>
    <row r="11" spans="1:5">
      <c r="A11" s="159"/>
      <c r="B11" s="160"/>
      <c r="C11" s="564"/>
      <c r="D11" s="565"/>
      <c r="E11" s="566"/>
    </row>
    <row r="12" spans="1:5">
      <c r="A12" s="159"/>
      <c r="B12" s="160"/>
      <c r="C12" s="564"/>
      <c r="D12" s="565"/>
      <c r="E12" s="566"/>
    </row>
    <row r="13" spans="1:5">
      <c r="A13" s="159"/>
      <c r="B13" s="160"/>
      <c r="C13" s="564"/>
      <c r="D13" s="565"/>
      <c r="E13" s="566"/>
    </row>
    <row r="14" spans="1:5">
      <c r="A14" s="159"/>
      <c r="B14" s="160"/>
      <c r="C14" s="564"/>
      <c r="D14" s="565"/>
      <c r="E14" s="566"/>
    </row>
    <row r="15" spans="1:5">
      <c r="A15" s="159"/>
      <c r="B15" s="160"/>
      <c r="C15" s="564"/>
      <c r="D15" s="565"/>
      <c r="E15" s="566"/>
    </row>
    <row r="16" spans="1:5">
      <c r="A16" s="159"/>
      <c r="B16" s="160"/>
      <c r="C16" s="564"/>
      <c r="D16" s="565"/>
      <c r="E16" s="566"/>
    </row>
    <row r="17" spans="1:5">
      <c r="A17" s="159"/>
      <c r="B17" s="160"/>
      <c r="C17" s="564"/>
      <c r="D17" s="565"/>
      <c r="E17" s="566"/>
    </row>
    <row r="18" spans="1:5">
      <c r="A18" s="159"/>
      <c r="B18" s="160"/>
      <c r="C18" s="564"/>
      <c r="D18" s="565"/>
      <c r="E18" s="566"/>
    </row>
    <row r="19" spans="1:5">
      <c r="A19" s="159"/>
      <c r="B19" s="160"/>
      <c r="C19" s="564"/>
      <c r="D19" s="565"/>
      <c r="E19" s="566"/>
    </row>
    <row r="20" spans="1:5">
      <c r="A20" s="159"/>
      <c r="B20" s="160"/>
      <c r="C20" s="564"/>
      <c r="D20" s="565"/>
      <c r="E20" s="566"/>
    </row>
    <row r="21" spans="1:5">
      <c r="A21" s="159"/>
      <c r="B21" s="160"/>
      <c r="C21" s="564"/>
      <c r="D21" s="565"/>
      <c r="E21" s="566"/>
    </row>
    <row r="22" spans="1:5">
      <c r="A22" s="159"/>
      <c r="B22" s="160"/>
      <c r="C22" s="564"/>
      <c r="D22" s="565"/>
      <c r="E22" s="566"/>
    </row>
    <row r="23" spans="1:5">
      <c r="A23" s="159"/>
      <c r="B23" s="160"/>
      <c r="C23" s="564"/>
      <c r="D23" s="565"/>
      <c r="E23" s="566"/>
    </row>
    <row r="24" spans="1:5">
      <c r="A24" s="159"/>
      <c r="B24" s="160"/>
      <c r="C24" s="564"/>
      <c r="D24" s="565"/>
      <c r="E24" s="566"/>
    </row>
    <row r="25" spans="1:5">
      <c r="A25" s="159"/>
      <c r="B25" s="160"/>
      <c r="C25" s="564"/>
      <c r="D25" s="565"/>
      <c r="E25" s="566"/>
    </row>
    <row r="26" spans="1:5">
      <c r="A26" s="159"/>
      <c r="B26" s="160"/>
      <c r="C26" s="564"/>
      <c r="D26" s="565"/>
      <c r="E26" s="566"/>
    </row>
    <row r="27" spans="1:5">
      <c r="A27" s="159"/>
      <c r="B27" s="160"/>
      <c r="C27" s="564"/>
      <c r="D27" s="565"/>
      <c r="E27" s="566"/>
    </row>
    <row r="28" spans="1:5">
      <c r="A28" s="159"/>
      <c r="B28" s="160"/>
      <c r="C28" s="564"/>
      <c r="D28" s="565"/>
      <c r="E28" s="566"/>
    </row>
    <row r="29" spans="1:5">
      <c r="A29" s="159"/>
      <c r="B29" s="160"/>
      <c r="C29" s="564"/>
      <c r="D29" s="565"/>
      <c r="E29" s="566"/>
    </row>
    <row r="30" spans="1:5">
      <c r="A30" s="159"/>
      <c r="B30" s="160"/>
      <c r="C30" s="564"/>
      <c r="D30" s="565"/>
      <c r="E30" s="566"/>
    </row>
    <row r="31" spans="1:5">
      <c r="A31" s="159"/>
      <c r="B31" s="160"/>
      <c r="C31" s="564"/>
      <c r="D31" s="565"/>
      <c r="E31" s="566"/>
    </row>
    <row r="32" spans="1:5">
      <c r="A32" s="159"/>
      <c r="B32" s="160"/>
      <c r="C32" s="564"/>
      <c r="D32" s="565"/>
      <c r="E32" s="566"/>
    </row>
    <row r="33" spans="1:5">
      <c r="A33" s="159"/>
      <c r="B33" s="160"/>
      <c r="C33" s="564"/>
      <c r="D33" s="565"/>
      <c r="E33" s="566"/>
    </row>
    <row r="34" spans="1:5">
      <c r="A34" s="159"/>
      <c r="B34" s="160"/>
      <c r="C34" s="564"/>
      <c r="D34" s="565"/>
      <c r="E34" s="566"/>
    </row>
    <row r="35" spans="1:5" ht="15" thickBot="1">
      <c r="A35" s="161"/>
      <c r="B35" s="162"/>
      <c r="C35" s="570"/>
      <c r="D35" s="571"/>
      <c r="E35" s="572"/>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0.85546875" defaultRowHeight="1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c r="A1" s="9" t="s">
        <v>653</v>
      </c>
      <c r="B1" s="9" t="s">
        <v>14</v>
      </c>
      <c r="C1" s="9" t="s">
        <v>654</v>
      </c>
      <c r="D1" s="9" t="s">
        <v>655</v>
      </c>
      <c r="E1" s="9" t="s">
        <v>656</v>
      </c>
      <c r="F1" s="10" t="s">
        <v>657</v>
      </c>
      <c r="G1" s="10" t="s">
        <v>86</v>
      </c>
      <c r="H1" s="10" t="s">
        <v>658</v>
      </c>
      <c r="I1" s="10" t="s">
        <v>658</v>
      </c>
      <c r="J1" s="10" t="s">
        <v>610</v>
      </c>
    </row>
    <row r="2" spans="1:10">
      <c r="A2" s="11"/>
      <c r="B2" s="11"/>
      <c r="C2" s="11"/>
      <c r="D2" s="11"/>
      <c r="E2" s="11"/>
      <c r="F2" s="12"/>
      <c r="G2" s="3" t="s">
        <v>480</v>
      </c>
      <c r="H2" s="8" t="s">
        <v>659</v>
      </c>
      <c r="I2" s="8" t="s">
        <v>660</v>
      </c>
      <c r="J2" s="8" t="s">
        <v>661</v>
      </c>
    </row>
    <row r="3" spans="1:10">
      <c r="A3" s="8" t="s">
        <v>662</v>
      </c>
      <c r="B3" s="14" t="s">
        <v>663</v>
      </c>
      <c r="C3" s="13" t="s">
        <v>664</v>
      </c>
      <c r="D3" s="8" t="s">
        <v>665</v>
      </c>
      <c r="E3" s="8" t="s">
        <v>666</v>
      </c>
      <c r="F3" s="8" t="s">
        <v>667</v>
      </c>
      <c r="G3" s="8" t="s">
        <v>668</v>
      </c>
      <c r="H3" s="8" t="s">
        <v>669</v>
      </c>
      <c r="I3" s="8" t="s">
        <v>670</v>
      </c>
      <c r="J3" s="8" t="s">
        <v>619</v>
      </c>
    </row>
    <row r="4" spans="1:10">
      <c r="A4" s="8" t="s">
        <v>671</v>
      </c>
      <c r="B4" s="14" t="s">
        <v>672</v>
      </c>
      <c r="C4" s="13" t="s">
        <v>673</v>
      </c>
      <c r="D4" s="8" t="s">
        <v>674</v>
      </c>
      <c r="E4" s="8" t="s">
        <v>675</v>
      </c>
      <c r="F4" s="8" t="s">
        <v>676</v>
      </c>
      <c r="G4" s="8" t="s">
        <v>677</v>
      </c>
      <c r="H4" s="8" t="s">
        <v>294</v>
      </c>
      <c r="I4" s="8" t="s">
        <v>678</v>
      </c>
      <c r="J4" s="8" t="s">
        <v>614</v>
      </c>
    </row>
    <row r="5" spans="1:10">
      <c r="A5" s="8" t="s">
        <v>679</v>
      </c>
      <c r="B5" s="14" t="s">
        <v>680</v>
      </c>
      <c r="C5" s="13" t="s">
        <v>681</v>
      </c>
      <c r="D5" s="8" t="s">
        <v>682</v>
      </c>
      <c r="E5" s="8" t="s">
        <v>683</v>
      </c>
      <c r="F5" s="8" t="s">
        <v>684</v>
      </c>
      <c r="G5" s="8" t="s">
        <v>685</v>
      </c>
      <c r="H5" s="8" t="s">
        <v>686</v>
      </c>
      <c r="I5" s="8" t="s">
        <v>687</v>
      </c>
      <c r="J5" s="8" t="s">
        <v>615</v>
      </c>
    </row>
    <row r="6" spans="1:10">
      <c r="A6" s="8" t="s">
        <v>134</v>
      </c>
      <c r="B6" s="14" t="s">
        <v>688</v>
      </c>
      <c r="C6" s="13" t="s">
        <v>689</v>
      </c>
      <c r="D6" s="8" t="s">
        <v>690</v>
      </c>
      <c r="E6" s="8" t="s">
        <v>691</v>
      </c>
      <c r="F6" s="8" t="s">
        <v>692</v>
      </c>
      <c r="G6" s="8" t="s">
        <v>693</v>
      </c>
      <c r="H6" s="8"/>
      <c r="I6" s="8" t="s">
        <v>694</v>
      </c>
      <c r="J6" s="8" t="s">
        <v>616</v>
      </c>
    </row>
    <row r="7" spans="1:10">
      <c r="A7" s="8"/>
      <c r="B7" s="14" t="s">
        <v>695</v>
      </c>
      <c r="C7" s="13" t="s">
        <v>696</v>
      </c>
      <c r="D7" s="8" t="s">
        <v>697</v>
      </c>
      <c r="E7" s="8" t="s">
        <v>698</v>
      </c>
      <c r="F7" s="8" t="s">
        <v>699</v>
      </c>
      <c r="G7" s="8" t="s">
        <v>700</v>
      </c>
      <c r="H7" s="8"/>
      <c r="I7" s="8" t="s">
        <v>625</v>
      </c>
      <c r="J7" s="8" t="s">
        <v>617</v>
      </c>
    </row>
    <row r="8" spans="1:10">
      <c r="A8" s="8"/>
      <c r="B8" s="14" t="s">
        <v>135</v>
      </c>
      <c r="C8" s="13" t="s">
        <v>701</v>
      </c>
      <c r="D8" s="8" t="s">
        <v>702</v>
      </c>
      <c r="E8" s="8" t="s">
        <v>703</v>
      </c>
      <c r="F8" s="8" t="s">
        <v>704</v>
      </c>
      <c r="G8" s="8" t="s">
        <v>705</v>
      </c>
      <c r="H8" s="8"/>
      <c r="I8" s="8"/>
      <c r="J8" s="8"/>
    </row>
    <row r="9" spans="1:10">
      <c r="C9" s="13" t="s">
        <v>706</v>
      </c>
      <c r="D9" s="8" t="s">
        <v>707</v>
      </c>
      <c r="E9" s="8"/>
      <c r="F9" s="8"/>
      <c r="G9" s="8" t="s">
        <v>708</v>
      </c>
    </row>
    <row r="10" spans="1:10">
      <c r="C10" s="13" t="s">
        <v>709</v>
      </c>
      <c r="D10" s="8" t="s">
        <v>710</v>
      </c>
      <c r="E10" s="8"/>
      <c r="F10" s="8"/>
      <c r="G10" s="8" t="s">
        <v>711</v>
      </c>
    </row>
    <row r="11" spans="1:10">
      <c r="C11" s="13" t="s">
        <v>712</v>
      </c>
      <c r="D11" s="8" t="s">
        <v>713</v>
      </c>
      <c r="E11" s="8"/>
      <c r="F11" s="8"/>
      <c r="G11" s="8" t="s">
        <v>714</v>
      </c>
    </row>
    <row r="12" spans="1:10">
      <c r="C12" s="13" t="s">
        <v>715</v>
      </c>
      <c r="D12" s="8" t="s">
        <v>133</v>
      </c>
      <c r="E12" s="8"/>
      <c r="F12" s="8"/>
      <c r="G12" s="8" t="s">
        <v>716</v>
      </c>
    </row>
    <row r="13" spans="1:10">
      <c r="C13" s="13" t="s">
        <v>717</v>
      </c>
      <c r="D13" s="8" t="s">
        <v>718</v>
      </c>
      <c r="E13" s="8"/>
      <c r="F13" s="8"/>
      <c r="G13" s="8" t="s">
        <v>719</v>
      </c>
    </row>
    <row r="14" spans="1:10">
      <c r="B14" s="1"/>
      <c r="C14" s="13" t="s">
        <v>720</v>
      </c>
      <c r="D14" s="8" t="s">
        <v>721</v>
      </c>
      <c r="E14" s="8"/>
      <c r="F14" s="8"/>
      <c r="G14" s="8" t="s">
        <v>722</v>
      </c>
    </row>
    <row r="15" spans="1:10">
      <c r="B15" s="1"/>
      <c r="C15" s="13" t="s">
        <v>723</v>
      </c>
      <c r="D15" s="8" t="s">
        <v>724</v>
      </c>
      <c r="E15" s="8"/>
      <c r="F15" s="8"/>
      <c r="G15" s="8" t="s">
        <v>725</v>
      </c>
    </row>
    <row r="16" spans="1:10">
      <c r="C16" s="13" t="s">
        <v>136</v>
      </c>
      <c r="D16" s="8"/>
      <c r="E16" s="1"/>
      <c r="G16" s="5"/>
    </row>
    <row r="17" spans="2:7">
      <c r="C17" s="13" t="s">
        <v>726</v>
      </c>
      <c r="D17" s="8"/>
      <c r="E17" s="1"/>
      <c r="G17" s="5"/>
    </row>
    <row r="18" spans="2:7">
      <c r="C18" s="13" t="s">
        <v>727</v>
      </c>
      <c r="D18" s="8"/>
      <c r="E18" s="1"/>
      <c r="G18" s="5"/>
    </row>
    <row r="19" spans="2:7">
      <c r="C19" s="13" t="s">
        <v>728</v>
      </c>
      <c r="D19" s="8"/>
      <c r="E19" s="1"/>
      <c r="G19" s="5"/>
    </row>
    <row r="20" spans="2:7">
      <c r="B20" s="1"/>
      <c r="C20" s="13" t="s">
        <v>729</v>
      </c>
      <c r="D20" s="8"/>
      <c r="E20" s="1"/>
      <c r="G20" s="5"/>
    </row>
    <row r="21" spans="2:7">
      <c r="E21" s="1"/>
      <c r="G21" s="5"/>
    </row>
    <row r="22" spans="2:7">
      <c r="E22" s="1"/>
      <c r="G22" s="5"/>
    </row>
    <row r="23" spans="2:7">
      <c r="G23" s="5"/>
    </row>
    <row r="24" spans="2:7">
      <c r="G24" s="6" t="s">
        <v>730</v>
      </c>
    </row>
    <row r="25" spans="2:7">
      <c r="G25" s="4" t="s">
        <v>731</v>
      </c>
    </row>
    <row r="26" spans="2:7">
      <c r="G26" s="4" t="s">
        <v>732</v>
      </c>
    </row>
    <row r="27" spans="2:7">
      <c r="G27" s="4" t="s">
        <v>733</v>
      </c>
    </row>
    <row r="28" spans="2:7">
      <c r="G28" s="4" t="s">
        <v>734</v>
      </c>
    </row>
    <row r="29" spans="2:7">
      <c r="G29" s="4" t="s">
        <v>735</v>
      </c>
    </row>
    <row r="30" spans="2:7">
      <c r="G30" s="4" t="s">
        <v>736</v>
      </c>
    </row>
    <row r="31" spans="2:7">
      <c r="G31" s="4" t="s">
        <v>737</v>
      </c>
    </row>
    <row r="32" spans="2:7">
      <c r="G32" s="4" t="s">
        <v>738</v>
      </c>
    </row>
    <row r="33" spans="7:7">
      <c r="G33" s="4" t="s">
        <v>739</v>
      </c>
    </row>
    <row r="34" spans="7:7">
      <c r="G34" s="4" t="s">
        <v>740</v>
      </c>
    </row>
    <row r="35" spans="7:7">
      <c r="G35" s="4" t="s">
        <v>741</v>
      </c>
    </row>
    <row r="36" spans="7:7">
      <c r="G36" s="4" t="s">
        <v>742</v>
      </c>
    </row>
    <row r="37" spans="7:7">
      <c r="G37" s="4" t="s">
        <v>743</v>
      </c>
    </row>
    <row r="38" spans="7:7">
      <c r="G38" s="4" t="s">
        <v>744</v>
      </c>
    </row>
    <row r="39" spans="7:7">
      <c r="G39" s="4" t="s">
        <v>745</v>
      </c>
    </row>
    <row r="40" spans="7:7">
      <c r="G40" s="4" t="s">
        <v>746</v>
      </c>
    </row>
    <row r="41" spans="7:7">
      <c r="G41" s="4" t="s">
        <v>747</v>
      </c>
    </row>
    <row r="42" spans="7:7">
      <c r="G42" s="4" t="s">
        <v>748</v>
      </c>
    </row>
    <row r="43" spans="7:7">
      <c r="G43" s="4" t="s">
        <v>749</v>
      </c>
    </row>
    <row r="44" spans="7:7">
      <c r="G44" s="4" t="s">
        <v>750</v>
      </c>
    </row>
    <row r="45" spans="7:7">
      <c r="G45" s="4" t="s">
        <v>751</v>
      </c>
    </row>
    <row r="46" spans="7:7">
      <c r="G46" s="4" t="s">
        <v>752</v>
      </c>
    </row>
    <row r="47" spans="7:7">
      <c r="G47" s="4" t="s">
        <v>753</v>
      </c>
    </row>
    <row r="48" spans="7:7">
      <c r="G48" s="4" t="s">
        <v>754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49"/>
  <sheetViews>
    <sheetView showGridLines="0" tabSelected="1" topLeftCell="A43" zoomScale="65" zoomScaleNormal="55" workbookViewId="0">
      <selection activeCell="AC35" sqref="AC35:AE36"/>
    </sheetView>
  </sheetViews>
  <sheetFormatPr defaultColWidth="10.85546875" defaultRowHeight="14.25"/>
  <cols>
    <col min="1" max="1" width="38.42578125" style="176" customWidth="1"/>
    <col min="2" max="3" width="20.5703125" style="176" customWidth="1"/>
    <col min="4" max="4" width="15.85546875" style="176" customWidth="1"/>
    <col min="5" max="5" width="16.28515625" style="176" customWidth="1"/>
    <col min="6" max="6" width="15.85546875" style="176" customWidth="1"/>
    <col min="7" max="7" width="17.140625" style="176" customWidth="1"/>
    <col min="8" max="8" width="17" style="176" customWidth="1"/>
    <col min="9" max="12" width="16.42578125" style="176" customWidth="1"/>
    <col min="13" max="13" width="16.140625" style="176" customWidth="1"/>
    <col min="14" max="14" width="16.5703125" style="176" customWidth="1"/>
    <col min="15" max="15" width="17" style="176" customWidth="1"/>
    <col min="16" max="16" width="23.42578125" style="176" customWidth="1"/>
    <col min="17" max="24" width="18.140625" style="176" customWidth="1"/>
    <col min="25" max="25" width="15.5703125" style="176" customWidth="1"/>
    <col min="26" max="26" width="14.28515625" style="176" customWidth="1"/>
    <col min="27" max="27" width="18.140625" style="176" customWidth="1"/>
    <col min="28" max="28" width="22.5703125" style="176" customWidth="1"/>
    <col min="29" max="29" width="19" style="176" customWidth="1"/>
    <col min="30" max="30" width="19.42578125" style="176" customWidth="1"/>
    <col min="31" max="31" width="20.5703125" style="176" customWidth="1"/>
    <col min="32" max="32" width="22.85546875" style="176" customWidth="1"/>
    <col min="33" max="33" width="18.42578125" style="176" bestFit="1" customWidth="1"/>
    <col min="34" max="34" width="8.42578125" style="176" customWidth="1"/>
    <col min="35" max="35" width="18.42578125" style="176" bestFit="1" customWidth="1"/>
    <col min="36" max="36" width="5.5703125" style="176" customWidth="1"/>
    <col min="37" max="37" width="18.42578125" style="176" bestFit="1" customWidth="1"/>
    <col min="38" max="38" width="4.5703125" style="176" customWidth="1"/>
    <col min="39" max="39" width="23" style="176" bestFit="1" customWidth="1"/>
    <col min="40" max="40" width="10.85546875" style="176"/>
    <col min="41" max="41" width="18.42578125" style="176" bestFit="1" customWidth="1"/>
    <col min="42" max="42" width="16.140625" style="176" customWidth="1"/>
    <col min="43" max="16384" width="10.85546875" style="176"/>
  </cols>
  <sheetData>
    <row r="1" spans="1:31" ht="32.25" customHeight="1" thickBot="1">
      <c r="A1" s="244"/>
      <c r="B1" s="247" t="s">
        <v>121</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122</v>
      </c>
      <c r="AC1" s="257"/>
      <c r="AD1" s="257"/>
      <c r="AE1" s="258"/>
    </row>
    <row r="2" spans="1:31" ht="30.75" customHeight="1" thickBot="1">
      <c r="A2" s="245"/>
      <c r="B2" s="247" t="s">
        <v>123</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124</v>
      </c>
      <c r="AC2" s="257"/>
      <c r="AD2" s="257"/>
      <c r="AE2" s="258"/>
    </row>
    <row r="3" spans="1:31" ht="24" customHeight="1" thickBot="1">
      <c r="A3" s="245"/>
      <c r="B3" s="250" t="s">
        <v>125</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126</v>
      </c>
      <c r="AC3" s="257"/>
      <c r="AD3" s="257"/>
      <c r="AE3" s="258"/>
    </row>
    <row r="4" spans="1:31" ht="21.75" customHeight="1" thickBot="1">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127</v>
      </c>
      <c r="AC4" s="260"/>
      <c r="AD4" s="260"/>
      <c r="AE4" s="26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C5" s="15"/>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C6" s="15"/>
      <c r="AD6" s="22"/>
      <c r="AE6" s="23"/>
    </row>
    <row r="7" spans="1:31" ht="15">
      <c r="A7" s="262" t="s">
        <v>4</v>
      </c>
      <c r="B7" s="263"/>
      <c r="C7" s="299" t="s">
        <v>128</v>
      </c>
      <c r="D7" s="262" t="s">
        <v>6</v>
      </c>
      <c r="E7" s="268"/>
      <c r="F7" s="268"/>
      <c r="G7" s="268"/>
      <c r="H7" s="263"/>
      <c r="I7" s="293">
        <v>45572</v>
      </c>
      <c r="J7" s="294"/>
      <c r="K7" s="262" t="s">
        <v>8</v>
      </c>
      <c r="L7" s="263"/>
      <c r="M7" s="285" t="s">
        <v>129</v>
      </c>
      <c r="N7" s="286"/>
      <c r="O7" s="271"/>
      <c r="P7" s="272"/>
      <c r="Q7" s="20"/>
      <c r="R7" s="20"/>
      <c r="S7" s="20"/>
      <c r="T7" s="20"/>
      <c r="U7" s="20"/>
      <c r="V7" s="20"/>
      <c r="W7" s="20"/>
      <c r="X7" s="20"/>
      <c r="Y7" s="20"/>
      <c r="Z7" s="21"/>
      <c r="AA7" s="20"/>
      <c r="AB7" s="20"/>
      <c r="AC7" s="15"/>
      <c r="AD7" s="22"/>
      <c r="AE7" s="23"/>
    </row>
    <row r="8" spans="1:31" ht="15">
      <c r="A8" s="264"/>
      <c r="B8" s="265"/>
      <c r="C8" s="300"/>
      <c r="D8" s="264"/>
      <c r="E8" s="269"/>
      <c r="F8" s="269"/>
      <c r="G8" s="269"/>
      <c r="H8" s="265"/>
      <c r="I8" s="295"/>
      <c r="J8" s="296"/>
      <c r="K8" s="264"/>
      <c r="L8" s="265"/>
      <c r="M8" s="302" t="s">
        <v>130</v>
      </c>
      <c r="N8" s="303"/>
      <c r="O8" s="287"/>
      <c r="P8" s="288"/>
      <c r="Q8" s="20"/>
      <c r="R8" s="20"/>
      <c r="S8" s="20"/>
      <c r="T8" s="20"/>
      <c r="U8" s="20"/>
      <c r="V8" s="20"/>
      <c r="W8" s="20"/>
      <c r="X8" s="20"/>
      <c r="Y8" s="20"/>
      <c r="Z8" s="21"/>
      <c r="AA8" s="20"/>
      <c r="AB8" s="20"/>
      <c r="AC8" s="15"/>
      <c r="AD8" s="22"/>
      <c r="AE8" s="23"/>
    </row>
    <row r="9" spans="1:31" ht="15">
      <c r="A9" s="266"/>
      <c r="B9" s="267"/>
      <c r="C9" s="301"/>
      <c r="D9" s="266"/>
      <c r="E9" s="270"/>
      <c r="F9" s="270"/>
      <c r="G9" s="270"/>
      <c r="H9" s="267"/>
      <c r="I9" s="297"/>
      <c r="J9" s="298"/>
      <c r="K9" s="266"/>
      <c r="L9" s="267"/>
      <c r="M9" s="289" t="s">
        <v>131</v>
      </c>
      <c r="N9" s="290"/>
      <c r="O9" s="291" t="s">
        <v>132</v>
      </c>
      <c r="P9" s="292"/>
      <c r="Q9" s="20"/>
      <c r="R9" s="20"/>
      <c r="S9" s="20"/>
      <c r="T9" s="20"/>
      <c r="U9" s="20"/>
      <c r="V9" s="20"/>
      <c r="W9" s="20"/>
      <c r="X9" s="20"/>
      <c r="Y9" s="20"/>
      <c r="Z9" s="21"/>
      <c r="AA9" s="20"/>
      <c r="AB9" s="20"/>
      <c r="AC9" s="15"/>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C10" s="15"/>
      <c r="AD10" s="32"/>
      <c r="AE10" s="33"/>
    </row>
    <row r="11" spans="1:31" ht="15" customHeight="1">
      <c r="A11" s="262" t="s">
        <v>10</v>
      </c>
      <c r="B11" s="263"/>
      <c r="C11" s="273" t="s">
        <v>133</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C14" s="15"/>
      <c r="AD14" s="27"/>
      <c r="AE14" s="34"/>
    </row>
    <row r="15" spans="1:31" ht="76.5" customHeight="1" thickBot="1">
      <c r="A15" s="242" t="s">
        <v>12</v>
      </c>
      <c r="B15" s="243"/>
      <c r="C15" s="282" t="s">
        <v>134</v>
      </c>
      <c r="D15" s="283"/>
      <c r="E15" s="283"/>
      <c r="F15" s="283"/>
      <c r="G15" s="283"/>
      <c r="H15" s="283"/>
      <c r="I15" s="283"/>
      <c r="J15" s="283"/>
      <c r="K15" s="284"/>
      <c r="L15" s="233" t="s">
        <v>14</v>
      </c>
      <c r="M15" s="234"/>
      <c r="N15" s="234"/>
      <c r="O15" s="234"/>
      <c r="P15" s="234"/>
      <c r="Q15" s="235"/>
      <c r="R15" s="236" t="s">
        <v>135</v>
      </c>
      <c r="S15" s="237"/>
      <c r="T15" s="237"/>
      <c r="U15" s="237"/>
      <c r="V15" s="237"/>
      <c r="W15" s="237"/>
      <c r="X15" s="238"/>
      <c r="Y15" s="233" t="s">
        <v>15</v>
      </c>
      <c r="Z15" s="235"/>
      <c r="AA15" s="223" t="s">
        <v>136</v>
      </c>
      <c r="AB15" s="224"/>
      <c r="AC15" s="224"/>
      <c r="AD15" s="224"/>
      <c r="AE15" s="225"/>
    </row>
    <row r="16" spans="1:31" ht="9" customHeight="1" thickBot="1">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15"/>
      <c r="AD16" s="22"/>
      <c r="AE16" s="23"/>
    </row>
    <row r="17" spans="1:33" s="177" customFormat="1" ht="37.5" customHeight="1" thickBot="1">
      <c r="A17" s="242" t="s">
        <v>17</v>
      </c>
      <c r="B17" s="243"/>
      <c r="C17" s="223" t="s">
        <v>137</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5"/>
      <c r="AF17" s="40"/>
      <c r="AG17" s="40"/>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15"/>
      <c r="AD18" s="42"/>
      <c r="AE18" s="43"/>
      <c r="AF18" s="15"/>
      <c r="AG18" s="15"/>
    </row>
    <row r="19" spans="1:33" ht="32.1" customHeight="1" thickBot="1">
      <c r="A19" s="233" t="s">
        <v>138</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44"/>
      <c r="AG19" s="15"/>
    </row>
    <row r="20" spans="1:33" ht="32.1" customHeight="1" thickBot="1">
      <c r="A20" s="45" t="s">
        <v>19</v>
      </c>
      <c r="B20" s="230" t="s">
        <v>139</v>
      </c>
      <c r="C20" s="231"/>
      <c r="D20" s="231"/>
      <c r="E20" s="231"/>
      <c r="F20" s="231"/>
      <c r="G20" s="231"/>
      <c r="H20" s="231"/>
      <c r="I20" s="231"/>
      <c r="J20" s="231"/>
      <c r="K20" s="231"/>
      <c r="L20" s="231"/>
      <c r="M20" s="231"/>
      <c r="N20" s="231"/>
      <c r="O20" s="232"/>
      <c r="P20" s="233" t="s">
        <v>140</v>
      </c>
      <c r="Q20" s="234"/>
      <c r="R20" s="234"/>
      <c r="S20" s="234"/>
      <c r="T20" s="234"/>
      <c r="U20" s="234"/>
      <c r="V20" s="234"/>
      <c r="W20" s="234"/>
      <c r="X20" s="234"/>
      <c r="Y20" s="234"/>
      <c r="Z20" s="234"/>
      <c r="AA20" s="234"/>
      <c r="AB20" s="234"/>
      <c r="AC20" s="234"/>
      <c r="AD20" s="234"/>
      <c r="AE20" s="235"/>
      <c r="AF20" s="44"/>
      <c r="AG20" s="15"/>
    </row>
    <row r="21" spans="1:33" ht="32.1" customHeight="1" thickBot="1">
      <c r="A21" s="25" t="s">
        <v>141</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c r="AG21" s="15"/>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113393117</v>
      </c>
      <c r="Y22" s="58"/>
      <c r="Z22" s="58"/>
      <c r="AA22" s="58"/>
      <c r="AB22" s="58"/>
      <c r="AC22" s="58">
        <f>SUM(Q22:AB22)</f>
        <v>113393117</v>
      </c>
      <c r="AD22" s="15"/>
      <c r="AE22" s="59"/>
      <c r="AF22" s="52"/>
      <c r="AG22" s="15"/>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29988317</v>
      </c>
      <c r="X23" s="184">
        <v>83404800</v>
      </c>
      <c r="Y23" s="62"/>
      <c r="Z23" s="62"/>
      <c r="AA23" s="62"/>
      <c r="AB23" s="62"/>
      <c r="AC23" s="207">
        <f>SUM(Q23:AB23)</f>
        <v>113393117</v>
      </c>
      <c r="AD23" s="62">
        <f>AC23/SUM(W22:AB22)</f>
        <v>1</v>
      </c>
      <c r="AE23" s="64">
        <f>AC23/AC22</f>
        <v>1</v>
      </c>
      <c r="AF23" s="52"/>
      <c r="AG23" s="15"/>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22098476</v>
      </c>
      <c r="Z24" s="174">
        <v>25283200</v>
      </c>
      <c r="AA24" s="174">
        <v>25043200</v>
      </c>
      <c r="AB24" s="174">
        <v>40968241</v>
      </c>
      <c r="AC24" s="62">
        <f>SUM(Q24:AB24)</f>
        <v>113393117</v>
      </c>
      <c r="AD24" s="62"/>
      <c r="AE24" s="66"/>
      <c r="AF24" s="52"/>
      <c r="AG24" s="15"/>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19635831</v>
      </c>
      <c r="Z25" s="69"/>
      <c r="AA25" s="69"/>
      <c r="AB25" s="69"/>
      <c r="AC25" s="69">
        <f>SUM(Q25:AB25)</f>
        <v>19635831</v>
      </c>
      <c r="AD25" s="169">
        <f>AC25/SUM(W24:AB24)</f>
        <v>0.17316598678560005</v>
      </c>
      <c r="AE25" s="71">
        <f>+AC25/AC24</f>
        <v>0.17316598678560005</v>
      </c>
      <c r="AF25" s="52"/>
      <c r="AG25" s="15"/>
    </row>
    <row r="26" spans="1:33" s="178" customFormat="1" ht="16.5"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row>
    <row r="27" spans="1:33" ht="33.950000000000003" customHeight="1">
      <c r="A27" s="304" t="s">
        <v>155</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6"/>
      <c r="AF27" s="15"/>
      <c r="AG27" s="15"/>
    </row>
    <row r="28" spans="1:33" ht="15" customHeight="1">
      <c r="A28" s="241" t="s">
        <v>34</v>
      </c>
      <c r="B28" s="226" t="s">
        <v>36</v>
      </c>
      <c r="C28" s="226"/>
      <c r="D28" s="226" t="s">
        <v>156</v>
      </c>
      <c r="E28" s="226"/>
      <c r="F28" s="226"/>
      <c r="G28" s="226"/>
      <c r="H28" s="226"/>
      <c r="I28" s="226"/>
      <c r="J28" s="226"/>
      <c r="K28" s="226"/>
      <c r="L28" s="226"/>
      <c r="M28" s="226"/>
      <c r="N28" s="226"/>
      <c r="O28" s="226"/>
      <c r="P28" s="226" t="s">
        <v>102</v>
      </c>
      <c r="Q28" s="226" t="s">
        <v>157</v>
      </c>
      <c r="R28" s="226"/>
      <c r="S28" s="226"/>
      <c r="T28" s="226"/>
      <c r="U28" s="226"/>
      <c r="V28" s="226"/>
      <c r="W28" s="226"/>
      <c r="X28" s="226"/>
      <c r="Y28" s="226" t="s">
        <v>158</v>
      </c>
      <c r="Z28" s="226"/>
      <c r="AA28" s="226"/>
      <c r="AB28" s="226"/>
      <c r="AC28" s="226"/>
      <c r="AD28" s="226"/>
      <c r="AE28" s="227"/>
      <c r="AF28" s="15"/>
      <c r="AG28" s="15"/>
    </row>
    <row r="29" spans="1:33" ht="27" customHeight="1">
      <c r="A29" s="241"/>
      <c r="B29" s="226"/>
      <c r="C29" s="226"/>
      <c r="D29" s="73" t="s">
        <v>142</v>
      </c>
      <c r="E29" s="73" t="s">
        <v>143</v>
      </c>
      <c r="F29" s="73" t="s">
        <v>144</v>
      </c>
      <c r="G29" s="73" t="s">
        <v>145</v>
      </c>
      <c r="H29" s="73" t="s">
        <v>146</v>
      </c>
      <c r="I29" s="73" t="s">
        <v>147</v>
      </c>
      <c r="J29" s="73" t="s">
        <v>148</v>
      </c>
      <c r="K29" s="73" t="s">
        <v>149</v>
      </c>
      <c r="L29" s="73" t="s">
        <v>128</v>
      </c>
      <c r="M29" s="73" t="s">
        <v>150</v>
      </c>
      <c r="N29" s="73" t="s">
        <v>151</v>
      </c>
      <c r="O29" s="73" t="s">
        <v>152</v>
      </c>
      <c r="P29" s="226"/>
      <c r="Q29" s="226"/>
      <c r="R29" s="226"/>
      <c r="S29" s="226"/>
      <c r="T29" s="226"/>
      <c r="U29" s="226"/>
      <c r="V29" s="226"/>
      <c r="W29" s="226"/>
      <c r="X29" s="226"/>
      <c r="Y29" s="226"/>
      <c r="Z29" s="226"/>
      <c r="AA29" s="226"/>
      <c r="AB29" s="226"/>
      <c r="AC29" s="226"/>
      <c r="AD29" s="226"/>
      <c r="AE29" s="227"/>
      <c r="AF29" s="15"/>
      <c r="AG29" s="15"/>
    </row>
    <row r="30" spans="1:33" ht="66" customHeight="1" thickBot="1">
      <c r="A30" s="74"/>
      <c r="B30" s="239" t="s">
        <v>159</v>
      </c>
      <c r="C30" s="239"/>
      <c r="D30" s="16"/>
      <c r="E30" s="16"/>
      <c r="F30" s="16"/>
      <c r="G30" s="16"/>
      <c r="H30" s="16"/>
      <c r="I30" s="16"/>
      <c r="J30" s="16"/>
      <c r="K30" s="16"/>
      <c r="L30" s="16"/>
      <c r="M30" s="16"/>
      <c r="N30" s="16"/>
      <c r="O30" s="16"/>
      <c r="P30" s="75">
        <f>SUM(D30:O30)</f>
        <v>0</v>
      </c>
      <c r="Q30" s="228"/>
      <c r="R30" s="228"/>
      <c r="S30" s="228"/>
      <c r="T30" s="228"/>
      <c r="U30" s="228"/>
      <c r="V30" s="228"/>
      <c r="W30" s="228"/>
      <c r="X30" s="228"/>
      <c r="Y30" s="228"/>
      <c r="Z30" s="228"/>
      <c r="AA30" s="228"/>
      <c r="AB30" s="228"/>
      <c r="AC30" s="228"/>
      <c r="AD30" s="228"/>
      <c r="AE30" s="229"/>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73" t="s">
        <v>160</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3"/>
      <c r="AG32" s="163"/>
    </row>
    <row r="33" spans="1:41" ht="23.1" customHeight="1">
      <c r="A33" s="241" t="s">
        <v>44</v>
      </c>
      <c r="B33" s="226" t="s">
        <v>46</v>
      </c>
      <c r="C33" s="226" t="s">
        <v>36</v>
      </c>
      <c r="D33" s="226" t="s">
        <v>161</v>
      </c>
      <c r="E33" s="226"/>
      <c r="F33" s="226"/>
      <c r="G33" s="226"/>
      <c r="H33" s="226"/>
      <c r="I33" s="226"/>
      <c r="J33" s="226"/>
      <c r="K33" s="226"/>
      <c r="L33" s="226"/>
      <c r="M33" s="226"/>
      <c r="N33" s="226"/>
      <c r="O33" s="226"/>
      <c r="P33" s="226"/>
      <c r="Q33" s="226" t="s">
        <v>162</v>
      </c>
      <c r="R33" s="226"/>
      <c r="S33" s="226"/>
      <c r="T33" s="226"/>
      <c r="U33" s="226"/>
      <c r="V33" s="226"/>
      <c r="W33" s="226"/>
      <c r="X33" s="226"/>
      <c r="Y33" s="226"/>
      <c r="Z33" s="226"/>
      <c r="AA33" s="226"/>
      <c r="AB33" s="226"/>
      <c r="AC33" s="226"/>
      <c r="AD33" s="226"/>
      <c r="AE33" s="227"/>
      <c r="AF33" s="163"/>
      <c r="AG33" s="166"/>
      <c r="AH33" s="79"/>
      <c r="AI33" s="79"/>
      <c r="AJ33" s="79"/>
      <c r="AK33" s="79"/>
      <c r="AL33" s="79"/>
      <c r="AM33" s="79"/>
      <c r="AN33" s="79"/>
      <c r="AO33" s="79"/>
    </row>
    <row r="34" spans="1:41" ht="27" customHeight="1">
      <c r="A34" s="241"/>
      <c r="B34" s="226"/>
      <c r="C34" s="310"/>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307" t="s">
        <v>52</v>
      </c>
      <c r="R34" s="308"/>
      <c r="S34" s="308"/>
      <c r="T34" s="309"/>
      <c r="U34" s="226" t="s">
        <v>54</v>
      </c>
      <c r="V34" s="226"/>
      <c r="W34" s="226"/>
      <c r="X34" s="226"/>
      <c r="Y34" s="226" t="s">
        <v>56</v>
      </c>
      <c r="Z34" s="226"/>
      <c r="AA34" s="226"/>
      <c r="AB34" s="226"/>
      <c r="AC34" s="226" t="s">
        <v>58</v>
      </c>
      <c r="AD34" s="226"/>
      <c r="AE34" s="227"/>
      <c r="AF34" s="163"/>
      <c r="AG34" s="166"/>
      <c r="AH34" s="79"/>
      <c r="AI34" s="79"/>
      <c r="AJ34" s="79"/>
      <c r="AK34" s="79"/>
      <c r="AL34" s="79"/>
      <c r="AM34" s="79"/>
      <c r="AN34" s="79"/>
      <c r="AO34" s="79"/>
    </row>
    <row r="35" spans="1:41" ht="186" customHeight="1">
      <c r="A35" s="311" t="s">
        <v>137</v>
      </c>
      <c r="B35" s="313">
        <v>0.12</v>
      </c>
      <c r="C35" s="81" t="s">
        <v>48</v>
      </c>
      <c r="D35" s="80"/>
      <c r="E35" s="80"/>
      <c r="F35" s="80"/>
      <c r="G35" s="80"/>
      <c r="H35" s="80"/>
      <c r="I35" s="80"/>
      <c r="J35" s="204">
        <v>1</v>
      </c>
      <c r="K35" s="204">
        <v>1</v>
      </c>
      <c r="L35" s="204">
        <v>1</v>
      </c>
      <c r="M35" s="204">
        <v>1</v>
      </c>
      <c r="N35" s="204">
        <v>1</v>
      </c>
      <c r="O35" s="204">
        <v>1</v>
      </c>
      <c r="P35" s="168">
        <f>MAX(J35:O35)</f>
        <v>1</v>
      </c>
      <c r="Q35" s="331" t="s">
        <v>163</v>
      </c>
      <c r="R35" s="332"/>
      <c r="S35" s="332"/>
      <c r="T35" s="333"/>
      <c r="U35" s="331" t="s">
        <v>164</v>
      </c>
      <c r="V35" s="332"/>
      <c r="W35" s="332"/>
      <c r="X35" s="333"/>
      <c r="Y35" s="337"/>
      <c r="Z35" s="337"/>
      <c r="AA35" s="337"/>
      <c r="AB35" s="337"/>
      <c r="AC35" s="337" t="s">
        <v>165</v>
      </c>
      <c r="AD35" s="337"/>
      <c r="AE35" s="339"/>
      <c r="AF35" s="163"/>
      <c r="AG35" s="166"/>
      <c r="AH35" s="79"/>
      <c r="AI35" s="79"/>
      <c r="AJ35" s="79"/>
      <c r="AK35" s="79"/>
      <c r="AL35" s="79"/>
      <c r="AM35" s="79"/>
      <c r="AN35" s="79"/>
      <c r="AO35" s="79"/>
    </row>
    <row r="36" spans="1:41" ht="201" customHeight="1">
      <c r="A36" s="312"/>
      <c r="B36" s="314"/>
      <c r="C36" s="83" t="s">
        <v>50</v>
      </c>
      <c r="D36" s="167"/>
      <c r="E36" s="167"/>
      <c r="F36" s="167"/>
      <c r="G36" s="84"/>
      <c r="H36" s="84"/>
      <c r="I36" s="84"/>
      <c r="J36" s="85">
        <v>1</v>
      </c>
      <c r="K36" s="85">
        <v>1</v>
      </c>
      <c r="L36" s="85">
        <v>1</v>
      </c>
      <c r="M36" s="187"/>
      <c r="N36" s="187"/>
      <c r="O36" s="187"/>
      <c r="P36" s="85">
        <f>MAX(J36:O36)</f>
        <v>1</v>
      </c>
      <c r="Q36" s="334"/>
      <c r="R36" s="335"/>
      <c r="S36" s="335"/>
      <c r="T36" s="336"/>
      <c r="U36" s="334"/>
      <c r="V36" s="335"/>
      <c r="W36" s="335"/>
      <c r="X36" s="336"/>
      <c r="Y36" s="338"/>
      <c r="Z36" s="338"/>
      <c r="AA36" s="338"/>
      <c r="AB36" s="338"/>
      <c r="AC36" s="338"/>
      <c r="AD36" s="338"/>
      <c r="AE36" s="340"/>
      <c r="AF36" s="163"/>
      <c r="AG36" s="166"/>
      <c r="AH36" s="79"/>
      <c r="AI36" s="79"/>
      <c r="AJ36" s="79"/>
      <c r="AK36" s="79"/>
      <c r="AL36" s="79"/>
      <c r="AM36" s="79"/>
      <c r="AN36" s="79"/>
      <c r="AO36" s="79"/>
    </row>
    <row r="37" spans="1:41" s="178" customFormat="1" ht="17.25" customHeight="1">
      <c r="A37" s="72"/>
      <c r="B37" s="72"/>
      <c r="C37" s="72"/>
      <c r="D37" s="72"/>
      <c r="E37" s="72"/>
      <c r="F37" s="72"/>
      <c r="G37" s="72"/>
      <c r="H37" s="72"/>
      <c r="I37" s="72"/>
      <c r="J37" s="72"/>
      <c r="K37" s="72"/>
      <c r="L37" s="72"/>
      <c r="M37" s="72"/>
      <c r="N37" s="72"/>
      <c r="O37" s="72"/>
      <c r="P37" s="72"/>
      <c r="Q37" s="208"/>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row>
    <row r="38" spans="1:41" ht="45" customHeight="1">
      <c r="A38" s="320" t="s">
        <v>166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F38" s="15"/>
      <c r="AG38" s="79"/>
      <c r="AH38" s="79"/>
      <c r="AI38" s="79"/>
      <c r="AJ38" s="79"/>
      <c r="AK38" s="79"/>
      <c r="AL38" s="79"/>
      <c r="AM38" s="79"/>
      <c r="AN38" s="79"/>
      <c r="AO38" s="79"/>
    </row>
    <row r="39" spans="1:41" ht="26.1" customHeight="1">
      <c r="A39" s="315" t="s">
        <v>60</v>
      </c>
      <c r="B39" s="317" t="s">
        <v>167</v>
      </c>
      <c r="C39" s="326" t="s">
        <v>168</v>
      </c>
      <c r="D39" s="328" t="s">
        <v>169</v>
      </c>
      <c r="E39" s="329"/>
      <c r="F39" s="329"/>
      <c r="G39" s="329"/>
      <c r="H39" s="329"/>
      <c r="I39" s="329"/>
      <c r="J39" s="329"/>
      <c r="K39" s="329"/>
      <c r="L39" s="329"/>
      <c r="M39" s="329"/>
      <c r="N39" s="329"/>
      <c r="O39" s="329"/>
      <c r="P39" s="330"/>
      <c r="Q39" s="317" t="s">
        <v>170</v>
      </c>
      <c r="R39" s="317"/>
      <c r="S39" s="317"/>
      <c r="T39" s="317"/>
      <c r="U39" s="317"/>
      <c r="V39" s="317"/>
      <c r="W39" s="317"/>
      <c r="X39" s="317"/>
      <c r="Y39" s="317"/>
      <c r="Z39" s="317"/>
      <c r="AA39" s="317"/>
      <c r="AB39" s="317"/>
      <c r="AC39" s="317"/>
      <c r="AD39" s="317"/>
      <c r="AE39" s="341"/>
      <c r="AF39" s="15"/>
      <c r="AG39" s="79"/>
      <c r="AH39" s="79"/>
      <c r="AI39" s="79"/>
      <c r="AJ39" s="79"/>
      <c r="AK39" s="79"/>
      <c r="AL39" s="79"/>
      <c r="AM39" s="79"/>
      <c r="AN39" s="79"/>
      <c r="AO39" s="79"/>
    </row>
    <row r="40" spans="1:41" ht="26.1" customHeight="1">
      <c r="A40" s="316"/>
      <c r="B40" s="226"/>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23" t="s">
        <v>184</v>
      </c>
      <c r="R40" s="324"/>
      <c r="S40" s="324"/>
      <c r="T40" s="324"/>
      <c r="U40" s="324"/>
      <c r="V40" s="324"/>
      <c r="W40" s="324"/>
      <c r="X40" s="325"/>
      <c r="Y40" s="307" t="s">
        <v>68</v>
      </c>
      <c r="Z40" s="308"/>
      <c r="AA40" s="308"/>
      <c r="AB40" s="308"/>
      <c r="AC40" s="308"/>
      <c r="AD40" s="308"/>
      <c r="AE40" s="351"/>
      <c r="AF40" s="15"/>
      <c r="AG40" s="86"/>
      <c r="AH40" s="86"/>
      <c r="AI40" s="86"/>
      <c r="AJ40" s="86"/>
      <c r="AK40" s="86"/>
      <c r="AL40" s="86"/>
      <c r="AM40" s="86"/>
      <c r="AN40" s="86"/>
      <c r="AO40" s="86"/>
    </row>
    <row r="41" spans="1:41" ht="125.25" customHeight="1">
      <c r="A41" s="318" t="s">
        <v>185</v>
      </c>
      <c r="B41" s="319">
        <v>0.03</v>
      </c>
      <c r="C41" s="87" t="s">
        <v>48</v>
      </c>
      <c r="D41" s="128"/>
      <c r="E41" s="128"/>
      <c r="F41" s="128"/>
      <c r="G41" s="128"/>
      <c r="H41" s="128"/>
      <c r="I41" s="128"/>
      <c r="J41" s="170">
        <v>0</v>
      </c>
      <c r="K41" s="170">
        <v>0.08</v>
      </c>
      <c r="L41" s="170">
        <v>0.25</v>
      </c>
      <c r="M41" s="170">
        <v>0.25</v>
      </c>
      <c r="N41" s="170">
        <v>0.25</v>
      </c>
      <c r="O41" s="170">
        <v>0.17</v>
      </c>
      <c r="P41" s="188">
        <f>SUM(J41:O41)</f>
        <v>1</v>
      </c>
      <c r="Q41" s="342" t="s">
        <v>186</v>
      </c>
      <c r="R41" s="342"/>
      <c r="S41" s="342"/>
      <c r="T41" s="342"/>
      <c r="U41" s="342"/>
      <c r="V41" s="342"/>
      <c r="W41" s="342"/>
      <c r="X41" s="342"/>
      <c r="Y41" s="352" t="s">
        <v>187</v>
      </c>
      <c r="Z41" s="353"/>
      <c r="AA41" s="353"/>
      <c r="AB41" s="353"/>
      <c r="AC41" s="353"/>
      <c r="AD41" s="353"/>
      <c r="AE41" s="354"/>
      <c r="AF41" s="15"/>
      <c r="AG41" s="89"/>
      <c r="AH41" s="89"/>
      <c r="AI41" s="89"/>
      <c r="AJ41" s="89"/>
      <c r="AK41" s="89"/>
      <c r="AL41" s="89"/>
      <c r="AM41" s="89"/>
      <c r="AN41" s="89"/>
      <c r="AO41" s="89"/>
    </row>
    <row r="42" spans="1:41" ht="85.5" customHeight="1">
      <c r="A42" s="318"/>
      <c r="B42" s="319"/>
      <c r="C42" s="90" t="s">
        <v>50</v>
      </c>
      <c r="D42" s="91"/>
      <c r="E42" s="91"/>
      <c r="F42" s="91"/>
      <c r="G42" s="91"/>
      <c r="H42" s="91"/>
      <c r="I42" s="91"/>
      <c r="J42" s="91">
        <v>0</v>
      </c>
      <c r="K42" s="91">
        <v>0.08</v>
      </c>
      <c r="L42" s="91">
        <v>0.25</v>
      </c>
      <c r="M42" s="91"/>
      <c r="N42" s="91"/>
      <c r="O42" s="91"/>
      <c r="P42" s="188">
        <f>SUM(J42:O42)</f>
        <v>0.33</v>
      </c>
      <c r="Q42" s="369" t="s">
        <v>188</v>
      </c>
      <c r="R42" s="369"/>
      <c r="S42" s="369"/>
      <c r="T42" s="369"/>
      <c r="U42" s="369"/>
      <c r="V42" s="369"/>
      <c r="W42" s="369"/>
      <c r="X42" s="369"/>
      <c r="Y42" s="355"/>
      <c r="Z42" s="355"/>
      <c r="AA42" s="355"/>
      <c r="AB42" s="355"/>
      <c r="AC42" s="355"/>
      <c r="AD42" s="355"/>
      <c r="AE42" s="356"/>
      <c r="AF42" s="15"/>
      <c r="AG42" s="15"/>
      <c r="AH42" s="15"/>
      <c r="AI42" s="15"/>
      <c r="AJ42" s="15"/>
      <c r="AK42" s="15"/>
      <c r="AL42" s="15"/>
      <c r="AM42" s="15"/>
      <c r="AN42" s="15"/>
      <c r="AO42" s="15"/>
    </row>
    <row r="43" spans="1:41" ht="100.5" customHeight="1">
      <c r="A43" s="318" t="s">
        <v>189</v>
      </c>
      <c r="B43" s="319">
        <v>0.03</v>
      </c>
      <c r="C43" s="87" t="s">
        <v>48</v>
      </c>
      <c r="D43" s="128"/>
      <c r="E43" s="128"/>
      <c r="F43" s="128"/>
      <c r="G43" s="128"/>
      <c r="H43" s="128"/>
      <c r="I43" s="128"/>
      <c r="J43" s="170">
        <v>0</v>
      </c>
      <c r="K43" s="170">
        <v>0.08</v>
      </c>
      <c r="L43" s="170">
        <v>0.25</v>
      </c>
      <c r="M43" s="170">
        <v>0.25</v>
      </c>
      <c r="N43" s="170">
        <v>0.25</v>
      </c>
      <c r="O43" s="170">
        <v>0.17</v>
      </c>
      <c r="P43" s="188">
        <f t="shared" ref="P43:P47" si="1">SUM(J43:O43)</f>
        <v>1</v>
      </c>
      <c r="Q43" s="370" t="s">
        <v>190</v>
      </c>
      <c r="R43" s="370"/>
      <c r="S43" s="370"/>
      <c r="T43" s="370"/>
      <c r="U43" s="370"/>
      <c r="V43" s="370"/>
      <c r="W43" s="370"/>
      <c r="X43" s="370"/>
      <c r="Y43" s="357" t="s">
        <v>191</v>
      </c>
      <c r="Z43" s="358"/>
      <c r="AA43" s="358"/>
      <c r="AB43" s="358"/>
      <c r="AC43" s="358"/>
      <c r="AD43" s="358"/>
      <c r="AE43" s="359"/>
      <c r="AF43" s="15"/>
      <c r="AG43" s="15"/>
      <c r="AH43" s="15"/>
      <c r="AI43" s="15"/>
      <c r="AJ43" s="15"/>
      <c r="AK43" s="15"/>
      <c r="AL43" s="15"/>
      <c r="AM43" s="15"/>
      <c r="AN43" s="15"/>
      <c r="AO43" s="15"/>
    </row>
    <row r="44" spans="1:41" ht="51" customHeight="1">
      <c r="A44" s="318"/>
      <c r="B44" s="319"/>
      <c r="C44" s="90" t="s">
        <v>50</v>
      </c>
      <c r="D44" s="91"/>
      <c r="E44" s="91"/>
      <c r="F44" s="91"/>
      <c r="G44" s="91"/>
      <c r="H44" s="91"/>
      <c r="I44" s="91"/>
      <c r="J44" s="91">
        <v>0</v>
      </c>
      <c r="K44" s="91">
        <v>0.08</v>
      </c>
      <c r="L44" s="91">
        <v>0.25</v>
      </c>
      <c r="M44" s="91"/>
      <c r="N44" s="91"/>
      <c r="O44" s="91"/>
      <c r="P44" s="188">
        <f t="shared" si="1"/>
        <v>0.33</v>
      </c>
      <c r="Q44" s="369" t="s">
        <v>192</v>
      </c>
      <c r="R44" s="369"/>
      <c r="S44" s="369"/>
      <c r="T44" s="369"/>
      <c r="U44" s="369"/>
      <c r="V44" s="369"/>
      <c r="W44" s="369"/>
      <c r="X44" s="369"/>
      <c r="Y44" s="360"/>
      <c r="Z44" s="360"/>
      <c r="AA44" s="360"/>
      <c r="AB44" s="360"/>
      <c r="AC44" s="360"/>
      <c r="AD44" s="360"/>
      <c r="AE44" s="361"/>
      <c r="AF44" s="15"/>
      <c r="AG44" s="15"/>
      <c r="AH44" s="15"/>
      <c r="AI44" s="15"/>
      <c r="AJ44" s="15"/>
      <c r="AK44" s="15"/>
      <c r="AL44" s="15"/>
      <c r="AM44" s="15"/>
      <c r="AN44" s="15"/>
      <c r="AO44" s="15"/>
    </row>
    <row r="45" spans="1:41" ht="114" customHeight="1">
      <c r="A45" s="318" t="s">
        <v>193</v>
      </c>
      <c r="B45" s="319">
        <v>0.03</v>
      </c>
      <c r="C45" s="87" t="s">
        <v>48</v>
      </c>
      <c r="D45" s="128"/>
      <c r="E45" s="128"/>
      <c r="F45" s="128"/>
      <c r="G45" s="128"/>
      <c r="H45" s="128"/>
      <c r="I45" s="128"/>
      <c r="J45" s="170">
        <v>0</v>
      </c>
      <c r="K45" s="170">
        <v>0.08</v>
      </c>
      <c r="L45" s="170">
        <v>0.25</v>
      </c>
      <c r="M45" s="170">
        <v>0.25</v>
      </c>
      <c r="N45" s="170">
        <v>0.25</v>
      </c>
      <c r="O45" s="170">
        <v>0.17</v>
      </c>
      <c r="P45" s="88">
        <f t="shared" si="1"/>
        <v>1</v>
      </c>
      <c r="Q45" s="371" t="s">
        <v>194</v>
      </c>
      <c r="R45" s="372"/>
      <c r="S45" s="372"/>
      <c r="T45" s="372"/>
      <c r="U45" s="372"/>
      <c r="V45" s="372"/>
      <c r="W45" s="372"/>
      <c r="X45" s="373"/>
      <c r="Y45" s="345" t="s">
        <v>195</v>
      </c>
      <c r="Z45" s="346"/>
      <c r="AA45" s="346"/>
      <c r="AB45" s="346"/>
      <c r="AC45" s="346"/>
      <c r="AD45" s="346"/>
      <c r="AE45" s="347"/>
      <c r="AF45" s="15"/>
      <c r="AG45" s="15"/>
      <c r="AH45" s="15"/>
      <c r="AI45" s="15"/>
      <c r="AJ45" s="15"/>
      <c r="AK45" s="15"/>
      <c r="AL45" s="15"/>
      <c r="AM45" s="15"/>
      <c r="AN45" s="15"/>
      <c r="AO45" s="15"/>
    </row>
    <row r="46" spans="1:41" ht="111" customHeight="1">
      <c r="A46" s="318"/>
      <c r="B46" s="319"/>
      <c r="C46" s="90" t="s">
        <v>50</v>
      </c>
      <c r="D46" s="91"/>
      <c r="E46" s="91"/>
      <c r="F46" s="91"/>
      <c r="G46" s="91"/>
      <c r="H46" s="91"/>
      <c r="I46" s="91"/>
      <c r="J46" s="91">
        <v>0</v>
      </c>
      <c r="K46" s="91">
        <v>0.08</v>
      </c>
      <c r="L46" s="91">
        <v>0.25</v>
      </c>
      <c r="M46" s="91"/>
      <c r="N46" s="91"/>
      <c r="O46" s="91"/>
      <c r="P46" s="88">
        <f t="shared" si="1"/>
        <v>0.33</v>
      </c>
      <c r="Q46" s="374" t="s">
        <v>196</v>
      </c>
      <c r="R46" s="375"/>
      <c r="S46" s="375"/>
      <c r="T46" s="375"/>
      <c r="U46" s="375"/>
      <c r="V46" s="375"/>
      <c r="W46" s="375"/>
      <c r="X46" s="376"/>
      <c r="Y46" s="362"/>
      <c r="Z46" s="355"/>
      <c r="AA46" s="355"/>
      <c r="AB46" s="355"/>
      <c r="AC46" s="355"/>
      <c r="AD46" s="355"/>
      <c r="AE46" s="356"/>
      <c r="AF46" s="15"/>
      <c r="AG46" s="15"/>
      <c r="AH46" s="15"/>
      <c r="AI46" s="15"/>
      <c r="AJ46" s="15"/>
      <c r="AK46" s="15"/>
      <c r="AL46" s="15"/>
      <c r="AM46" s="15"/>
      <c r="AN46" s="15"/>
      <c r="AO46" s="15"/>
    </row>
    <row r="47" spans="1:41" ht="48" customHeight="1">
      <c r="A47" s="318" t="s">
        <v>197</v>
      </c>
      <c r="B47" s="319">
        <v>0.03</v>
      </c>
      <c r="C47" s="87" t="s">
        <v>48</v>
      </c>
      <c r="D47" s="128"/>
      <c r="E47" s="128"/>
      <c r="F47" s="128"/>
      <c r="G47" s="128"/>
      <c r="H47" s="128"/>
      <c r="I47" s="128"/>
      <c r="J47" s="170">
        <v>0</v>
      </c>
      <c r="K47" s="170">
        <v>0.08</v>
      </c>
      <c r="L47" s="170">
        <v>0.25</v>
      </c>
      <c r="M47" s="170">
        <v>0.25</v>
      </c>
      <c r="N47" s="170">
        <v>0.25</v>
      </c>
      <c r="O47" s="170">
        <v>0.17</v>
      </c>
      <c r="P47" s="88">
        <f t="shared" si="1"/>
        <v>1</v>
      </c>
      <c r="Q47" s="363" t="s">
        <v>198</v>
      </c>
      <c r="R47" s="364"/>
      <c r="S47" s="364"/>
      <c r="T47" s="364"/>
      <c r="U47" s="364"/>
      <c r="V47" s="364"/>
      <c r="W47" s="364"/>
      <c r="X47" s="365"/>
      <c r="Y47" s="345" t="s">
        <v>199</v>
      </c>
      <c r="Z47" s="346"/>
      <c r="AA47" s="346"/>
      <c r="AB47" s="346"/>
      <c r="AC47" s="346"/>
      <c r="AD47" s="346"/>
      <c r="AE47" s="347"/>
      <c r="AF47" s="15"/>
      <c r="AG47" s="15"/>
      <c r="AH47" s="15"/>
      <c r="AI47" s="15"/>
      <c r="AJ47" s="15"/>
      <c r="AK47" s="15"/>
      <c r="AL47" s="15"/>
      <c r="AM47" s="15"/>
      <c r="AN47" s="15"/>
      <c r="AO47" s="15"/>
    </row>
    <row r="48" spans="1:41" ht="74.25" customHeight="1">
      <c r="A48" s="343"/>
      <c r="B48" s="344"/>
      <c r="C48" s="185" t="s">
        <v>50</v>
      </c>
      <c r="D48" s="186"/>
      <c r="E48" s="186"/>
      <c r="F48" s="186"/>
      <c r="G48" s="186"/>
      <c r="H48" s="186"/>
      <c r="I48" s="186"/>
      <c r="J48" s="186">
        <v>0</v>
      </c>
      <c r="K48" s="186">
        <v>0.08</v>
      </c>
      <c r="L48" s="186">
        <v>0.25</v>
      </c>
      <c r="M48" s="186"/>
      <c r="N48" s="186"/>
      <c r="O48" s="186"/>
      <c r="P48" s="209">
        <f t="shared" ref="P48" si="2">SUM(D48:O48)</f>
        <v>0.33</v>
      </c>
      <c r="Q48" s="366" t="s">
        <v>200</v>
      </c>
      <c r="R48" s="367"/>
      <c r="S48" s="367"/>
      <c r="T48" s="367"/>
      <c r="U48" s="367"/>
      <c r="V48" s="367"/>
      <c r="W48" s="367"/>
      <c r="X48" s="368"/>
      <c r="Y48" s="348"/>
      <c r="Z48" s="349"/>
      <c r="AA48" s="349"/>
      <c r="AB48" s="349"/>
      <c r="AC48" s="349"/>
      <c r="AD48" s="349"/>
      <c r="AE48" s="350"/>
      <c r="AF48" s="15"/>
      <c r="AG48" s="15"/>
      <c r="AH48" s="15"/>
      <c r="AI48" s="15"/>
      <c r="AJ48" s="15"/>
      <c r="AK48" s="15"/>
      <c r="AL48" s="15"/>
      <c r="AM48" s="15"/>
      <c r="AN48" s="15"/>
      <c r="AO48" s="15"/>
    </row>
    <row r="49" spans="1:1" ht="15" customHeight="1">
      <c r="A49" s="15" t="s">
        <v>201</v>
      </c>
    </row>
  </sheetData>
  <mergeCells count="87">
    <mergeCell ref="Q47:X47"/>
    <mergeCell ref="Q48:X48"/>
    <mergeCell ref="Q42:X42"/>
    <mergeCell ref="Q43:X43"/>
    <mergeCell ref="Q44:X44"/>
    <mergeCell ref="Q45:X45"/>
    <mergeCell ref="Q46:X46"/>
    <mergeCell ref="Y47:AE48"/>
    <mergeCell ref="Y40:AE40"/>
    <mergeCell ref="Y41:AE42"/>
    <mergeCell ref="Y43:AE44"/>
    <mergeCell ref="Y45:AE46"/>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Q41:X41"/>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5 Q41 Q43 Q47 U35"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1" r:id="rId1" xr:uid="{DB5C78E1-BE93-4E9B-AE8E-3019F0D53C46}"/>
    <hyperlink ref="Y43" r:id="rId2" xr:uid="{41FBBA49-7E53-47B8-8499-3B8E831CBA46}"/>
    <hyperlink ref="Y45" r:id="rId3" xr:uid="{E88B4B63-B6BE-4740-B0EA-A92E2E16F424}"/>
    <hyperlink ref="Y47" r:id="rId4" xr:uid="{F8F1D1F1-A023-486B-ADDB-5FDDA94E3156}"/>
  </hyperlinks>
  <printOptions horizontalCentered="1" gridLines="1"/>
  <pageMargins left="0.25" right="0.25" top="0.75" bottom="0.75" header="0.3" footer="0.3"/>
  <pageSetup paperSize="5"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589-C2B4-40C1-82B9-B5432DD75255}">
  <sheetPr>
    <tabColor theme="7" tint="0.39997558519241921"/>
    <pageSetUpPr fitToPage="1"/>
  </sheetPr>
  <dimension ref="A1:AO51"/>
  <sheetViews>
    <sheetView showGridLines="0" topLeftCell="A42" zoomScale="64" zoomScaleNormal="55" workbookViewId="0">
      <selection activeCell="E48" sqref="E48"/>
    </sheetView>
  </sheetViews>
  <sheetFormatPr defaultColWidth="10.85546875" defaultRowHeight="14.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4"/>
      <c r="B1" s="247" t="s">
        <v>121</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122</v>
      </c>
      <c r="AC1" s="257"/>
      <c r="AD1" s="257"/>
      <c r="AE1" s="258"/>
    </row>
    <row r="2" spans="1:31" ht="30.75" customHeight="1" thickBot="1">
      <c r="A2" s="245"/>
      <c r="B2" s="247" t="s">
        <v>123</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124</v>
      </c>
      <c r="AC2" s="257"/>
      <c r="AD2" s="257"/>
      <c r="AE2" s="258"/>
    </row>
    <row r="3" spans="1:31" ht="24" customHeight="1" thickBot="1">
      <c r="A3" s="245"/>
      <c r="B3" s="250" t="s">
        <v>125</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126</v>
      </c>
      <c r="AC3" s="257"/>
      <c r="AD3" s="257"/>
      <c r="AE3" s="258"/>
    </row>
    <row r="4" spans="1:31" ht="21.75" customHeight="1" thickBot="1">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127</v>
      </c>
      <c r="AC4" s="260"/>
      <c r="AD4" s="260"/>
      <c r="AE4" s="26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2" t="s">
        <v>4</v>
      </c>
      <c r="B7" s="263"/>
      <c r="C7" s="299" t="s">
        <v>128</v>
      </c>
      <c r="D7" s="262" t="s">
        <v>6</v>
      </c>
      <c r="E7" s="268"/>
      <c r="F7" s="268"/>
      <c r="G7" s="268"/>
      <c r="H7" s="263"/>
      <c r="I7" s="293">
        <f>'META 1'!I7</f>
        <v>45572</v>
      </c>
      <c r="J7" s="294"/>
      <c r="K7" s="262" t="s">
        <v>8</v>
      </c>
      <c r="L7" s="263"/>
      <c r="M7" s="285" t="s">
        <v>129</v>
      </c>
      <c r="N7" s="286"/>
      <c r="O7" s="271"/>
      <c r="P7" s="272"/>
      <c r="Q7" s="20"/>
      <c r="R7" s="20"/>
      <c r="S7" s="20"/>
      <c r="T7" s="20"/>
      <c r="U7" s="20"/>
      <c r="V7" s="20"/>
      <c r="W7" s="20"/>
      <c r="X7" s="20"/>
      <c r="Y7" s="20"/>
      <c r="Z7" s="21"/>
      <c r="AA7" s="20"/>
      <c r="AB7" s="20"/>
      <c r="AD7" s="22"/>
      <c r="AE7" s="23"/>
    </row>
    <row r="8" spans="1:31" ht="15">
      <c r="A8" s="264"/>
      <c r="B8" s="265"/>
      <c r="C8" s="300"/>
      <c r="D8" s="264"/>
      <c r="E8" s="269"/>
      <c r="F8" s="269"/>
      <c r="G8" s="269"/>
      <c r="H8" s="265"/>
      <c r="I8" s="295"/>
      <c r="J8" s="296"/>
      <c r="K8" s="264"/>
      <c r="L8" s="265"/>
      <c r="M8" s="302" t="s">
        <v>130</v>
      </c>
      <c r="N8" s="303"/>
      <c r="O8" s="287"/>
      <c r="P8" s="288"/>
      <c r="Q8" s="20"/>
      <c r="R8" s="20"/>
      <c r="S8" s="20"/>
      <c r="T8" s="20"/>
      <c r="U8" s="20"/>
      <c r="V8" s="20"/>
      <c r="W8" s="20"/>
      <c r="X8" s="20"/>
      <c r="Y8" s="20"/>
      <c r="Z8" s="21"/>
      <c r="AA8" s="20"/>
      <c r="AB8" s="20"/>
      <c r="AD8" s="22"/>
      <c r="AE8" s="23"/>
    </row>
    <row r="9" spans="1:31" ht="15">
      <c r="A9" s="266"/>
      <c r="B9" s="267"/>
      <c r="C9" s="301"/>
      <c r="D9" s="266"/>
      <c r="E9" s="270"/>
      <c r="F9" s="270"/>
      <c r="G9" s="270"/>
      <c r="H9" s="267"/>
      <c r="I9" s="297"/>
      <c r="J9" s="298"/>
      <c r="K9" s="266"/>
      <c r="L9" s="267"/>
      <c r="M9" s="289" t="s">
        <v>131</v>
      </c>
      <c r="N9" s="290"/>
      <c r="O9" s="291" t="s">
        <v>132</v>
      </c>
      <c r="P9" s="292"/>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2" t="s">
        <v>10</v>
      </c>
      <c r="B11" s="263"/>
      <c r="C11" s="273" t="s">
        <v>133</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91.5" customHeight="1" thickBot="1">
      <c r="A15" s="242" t="s">
        <v>12</v>
      </c>
      <c r="B15" s="243"/>
      <c r="C15" s="282" t="s">
        <v>134</v>
      </c>
      <c r="D15" s="283"/>
      <c r="E15" s="283"/>
      <c r="F15" s="283"/>
      <c r="G15" s="283"/>
      <c r="H15" s="283"/>
      <c r="I15" s="283"/>
      <c r="J15" s="283"/>
      <c r="K15" s="284"/>
      <c r="L15" s="233" t="s">
        <v>14</v>
      </c>
      <c r="M15" s="234"/>
      <c r="N15" s="234"/>
      <c r="O15" s="234"/>
      <c r="P15" s="234"/>
      <c r="Q15" s="235"/>
      <c r="R15" s="236" t="s">
        <v>135</v>
      </c>
      <c r="S15" s="237"/>
      <c r="T15" s="237"/>
      <c r="U15" s="237"/>
      <c r="V15" s="237"/>
      <c r="W15" s="237"/>
      <c r="X15" s="238"/>
      <c r="Y15" s="233" t="s">
        <v>15</v>
      </c>
      <c r="Z15" s="235"/>
      <c r="AA15" s="223" t="s">
        <v>136</v>
      </c>
      <c r="AB15" s="224"/>
      <c r="AC15" s="224"/>
      <c r="AD15" s="224"/>
      <c r="AE15" s="225"/>
    </row>
    <row r="16" spans="1:31" ht="9" customHeight="1" thickBot="1">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c r="A17" s="242" t="s">
        <v>17</v>
      </c>
      <c r="B17" s="243"/>
      <c r="C17" s="223" t="s">
        <v>202</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33" t="s">
        <v>138</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44"/>
    </row>
    <row r="20" spans="1:33" ht="32.1" customHeight="1" thickBot="1">
      <c r="A20" s="45" t="s">
        <v>19</v>
      </c>
      <c r="B20" s="230" t="s">
        <v>139</v>
      </c>
      <c r="C20" s="231"/>
      <c r="D20" s="231"/>
      <c r="E20" s="231"/>
      <c r="F20" s="231"/>
      <c r="G20" s="231"/>
      <c r="H20" s="231"/>
      <c r="I20" s="231"/>
      <c r="J20" s="231"/>
      <c r="K20" s="231"/>
      <c r="L20" s="231"/>
      <c r="M20" s="231"/>
      <c r="N20" s="231"/>
      <c r="O20" s="232"/>
      <c r="P20" s="233" t="s">
        <v>140</v>
      </c>
      <c r="Q20" s="234"/>
      <c r="R20" s="234"/>
      <c r="S20" s="234"/>
      <c r="T20" s="234"/>
      <c r="U20" s="234"/>
      <c r="V20" s="234"/>
      <c r="W20" s="234"/>
      <c r="X20" s="234"/>
      <c r="Y20" s="234"/>
      <c r="Z20" s="234"/>
      <c r="AA20" s="234"/>
      <c r="AB20" s="234"/>
      <c r="AC20" s="234"/>
      <c r="AD20" s="234"/>
      <c r="AE20" s="235"/>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217072411</v>
      </c>
      <c r="Y22" s="58"/>
      <c r="Z22" s="58"/>
      <c r="AA22" s="58"/>
      <c r="AB22" s="58"/>
      <c r="AC22" s="58">
        <f>SUM(Q22:AB22)</f>
        <v>217072411</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32766811</v>
      </c>
      <c r="X23" s="184">
        <v>184305600</v>
      </c>
      <c r="Y23" s="174"/>
      <c r="Z23" s="174"/>
      <c r="AA23" s="174"/>
      <c r="AB23" s="174"/>
      <c r="AC23" s="62">
        <f>SUM(Q23:AB23)</f>
        <v>217072411</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41932322</v>
      </c>
      <c r="Z24" s="174">
        <v>48340400</v>
      </c>
      <c r="AA24" s="174">
        <v>48130400</v>
      </c>
      <c r="AB24" s="174">
        <v>78669289</v>
      </c>
      <c r="AC24" s="62">
        <f>SUM(Q24:AB24)</f>
        <v>217072411</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29745494</v>
      </c>
      <c r="Z25" s="69"/>
      <c r="AA25" s="69"/>
      <c r="AB25" s="69"/>
      <c r="AC25" s="69">
        <f>SUM(Q25:AB25)</f>
        <v>29745494</v>
      </c>
      <c r="AD25" s="169">
        <f>AC25/SUM(W24:AB24)</f>
        <v>0.13703028341081999</v>
      </c>
      <c r="AE25" s="71">
        <f>+AC25/AC24</f>
        <v>0.13703028341081999</v>
      </c>
      <c r="AF25" s="52"/>
    </row>
    <row r="26" spans="1:33" s="72" customFormat="1" ht="16.5" customHeight="1" thickBot="1"/>
    <row r="27" spans="1:33" ht="33.950000000000003" customHeight="1">
      <c r="A27" s="304" t="s">
        <v>155</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6"/>
    </row>
    <row r="28" spans="1:33" ht="15" customHeight="1">
      <c r="A28" s="241" t="s">
        <v>34</v>
      </c>
      <c r="B28" s="226" t="s">
        <v>36</v>
      </c>
      <c r="C28" s="226"/>
      <c r="D28" s="226" t="s">
        <v>156</v>
      </c>
      <c r="E28" s="226"/>
      <c r="F28" s="226"/>
      <c r="G28" s="226"/>
      <c r="H28" s="226"/>
      <c r="I28" s="226"/>
      <c r="J28" s="226"/>
      <c r="K28" s="226"/>
      <c r="L28" s="226"/>
      <c r="M28" s="226"/>
      <c r="N28" s="226"/>
      <c r="O28" s="226"/>
      <c r="P28" s="226" t="s">
        <v>102</v>
      </c>
      <c r="Q28" s="226" t="s">
        <v>157</v>
      </c>
      <c r="R28" s="226"/>
      <c r="S28" s="226"/>
      <c r="T28" s="226"/>
      <c r="U28" s="226"/>
      <c r="V28" s="226"/>
      <c r="W28" s="226"/>
      <c r="X28" s="226"/>
      <c r="Y28" s="226" t="s">
        <v>158</v>
      </c>
      <c r="Z28" s="226"/>
      <c r="AA28" s="226"/>
      <c r="AB28" s="226"/>
      <c r="AC28" s="226"/>
      <c r="AD28" s="226"/>
      <c r="AE28" s="227"/>
    </row>
    <row r="29" spans="1:33" ht="27" customHeight="1">
      <c r="A29" s="241"/>
      <c r="B29" s="226"/>
      <c r="C29" s="226"/>
      <c r="D29" s="73" t="s">
        <v>142</v>
      </c>
      <c r="E29" s="73" t="s">
        <v>143</v>
      </c>
      <c r="F29" s="73" t="s">
        <v>144</v>
      </c>
      <c r="G29" s="73" t="s">
        <v>145</v>
      </c>
      <c r="H29" s="73" t="s">
        <v>146</v>
      </c>
      <c r="I29" s="73" t="s">
        <v>147</v>
      </c>
      <c r="J29" s="73" t="s">
        <v>148</v>
      </c>
      <c r="K29" s="73" t="s">
        <v>149</v>
      </c>
      <c r="L29" s="73" t="s">
        <v>128</v>
      </c>
      <c r="M29" s="73" t="s">
        <v>150</v>
      </c>
      <c r="N29" s="73" t="s">
        <v>151</v>
      </c>
      <c r="O29" s="73" t="s">
        <v>152</v>
      </c>
      <c r="P29" s="226"/>
      <c r="Q29" s="226"/>
      <c r="R29" s="226"/>
      <c r="S29" s="226"/>
      <c r="T29" s="226"/>
      <c r="U29" s="226"/>
      <c r="V29" s="226"/>
      <c r="W29" s="226"/>
      <c r="X29" s="226"/>
      <c r="Y29" s="226"/>
      <c r="Z29" s="226"/>
      <c r="AA29" s="226"/>
      <c r="AB29" s="226"/>
      <c r="AC29" s="226"/>
      <c r="AD29" s="226"/>
      <c r="AE29" s="227"/>
    </row>
    <row r="30" spans="1:33" ht="66" customHeight="1" thickBot="1">
      <c r="A30" s="74"/>
      <c r="B30" s="239" t="s">
        <v>159</v>
      </c>
      <c r="C30" s="239"/>
      <c r="D30" s="16"/>
      <c r="E30" s="16"/>
      <c r="F30" s="16"/>
      <c r="G30" s="16"/>
      <c r="H30" s="16"/>
      <c r="I30" s="16"/>
      <c r="J30" s="16"/>
      <c r="K30" s="16"/>
      <c r="L30" s="16"/>
      <c r="M30" s="16"/>
      <c r="N30" s="16"/>
      <c r="O30" s="16"/>
      <c r="P30" s="75">
        <f>SUM(D30:O30)</f>
        <v>0</v>
      </c>
      <c r="Q30" s="228"/>
      <c r="R30" s="228"/>
      <c r="S30" s="228"/>
      <c r="T30" s="228"/>
      <c r="U30" s="228"/>
      <c r="V30" s="228"/>
      <c r="W30" s="228"/>
      <c r="X30" s="228"/>
      <c r="Y30" s="228"/>
      <c r="Z30" s="228"/>
      <c r="AA30" s="228"/>
      <c r="AB30" s="228"/>
      <c r="AC30" s="228"/>
      <c r="AD30" s="228"/>
      <c r="AE30" s="229"/>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73" t="s">
        <v>160</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3"/>
      <c r="AG32" s="163"/>
    </row>
    <row r="33" spans="1:41" ht="23.1" customHeight="1">
      <c r="A33" s="241" t="s">
        <v>44</v>
      </c>
      <c r="B33" s="226" t="s">
        <v>46</v>
      </c>
      <c r="C33" s="226" t="s">
        <v>36</v>
      </c>
      <c r="D33" s="226" t="s">
        <v>161</v>
      </c>
      <c r="E33" s="226"/>
      <c r="F33" s="226"/>
      <c r="G33" s="226"/>
      <c r="H33" s="226"/>
      <c r="I33" s="226"/>
      <c r="J33" s="226"/>
      <c r="K33" s="226"/>
      <c r="L33" s="226"/>
      <c r="M33" s="226"/>
      <c r="N33" s="226"/>
      <c r="O33" s="226"/>
      <c r="P33" s="226"/>
      <c r="Q33" s="226" t="s">
        <v>162</v>
      </c>
      <c r="R33" s="226"/>
      <c r="S33" s="226"/>
      <c r="T33" s="226"/>
      <c r="U33" s="226"/>
      <c r="V33" s="226"/>
      <c r="W33" s="226"/>
      <c r="X33" s="226"/>
      <c r="Y33" s="226"/>
      <c r="Z33" s="226"/>
      <c r="AA33" s="226"/>
      <c r="AB33" s="226"/>
      <c r="AC33" s="226"/>
      <c r="AD33" s="226"/>
      <c r="AE33" s="227"/>
      <c r="AF33" s="163"/>
      <c r="AG33" s="166"/>
      <c r="AH33" s="79"/>
      <c r="AI33" s="79"/>
      <c r="AJ33" s="79"/>
      <c r="AK33" s="79"/>
      <c r="AL33" s="79"/>
      <c r="AM33" s="79"/>
      <c r="AN33" s="79"/>
      <c r="AO33" s="79"/>
    </row>
    <row r="34" spans="1:41" ht="27" customHeight="1">
      <c r="A34" s="241"/>
      <c r="B34" s="226"/>
      <c r="C34" s="310"/>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307" t="s">
        <v>52</v>
      </c>
      <c r="R34" s="308"/>
      <c r="S34" s="308"/>
      <c r="T34" s="309"/>
      <c r="U34" s="226" t="s">
        <v>54</v>
      </c>
      <c r="V34" s="226"/>
      <c r="W34" s="226"/>
      <c r="X34" s="226"/>
      <c r="Y34" s="226" t="s">
        <v>56</v>
      </c>
      <c r="Z34" s="226"/>
      <c r="AA34" s="226"/>
      <c r="AB34" s="226"/>
      <c r="AC34" s="226" t="s">
        <v>58</v>
      </c>
      <c r="AD34" s="226"/>
      <c r="AE34" s="227"/>
      <c r="AF34" s="163"/>
      <c r="AG34" s="166"/>
      <c r="AH34" s="79"/>
      <c r="AI34" s="79"/>
      <c r="AJ34" s="79"/>
      <c r="AK34" s="79"/>
      <c r="AL34" s="79"/>
      <c r="AM34" s="79"/>
      <c r="AN34" s="79"/>
      <c r="AO34" s="79"/>
    </row>
    <row r="35" spans="1:41" ht="235.5" customHeight="1">
      <c r="A35" s="311" t="s">
        <v>203</v>
      </c>
      <c r="B35" s="313">
        <v>0.22</v>
      </c>
      <c r="C35" s="81" t="s">
        <v>48</v>
      </c>
      <c r="D35" s="80"/>
      <c r="E35" s="80"/>
      <c r="F35" s="80"/>
      <c r="G35" s="80"/>
      <c r="H35" s="80"/>
      <c r="I35" s="80"/>
      <c r="J35" s="172">
        <v>1</v>
      </c>
      <c r="K35" s="173">
        <v>1</v>
      </c>
      <c r="L35" s="173">
        <v>1</v>
      </c>
      <c r="M35" s="173">
        <v>1</v>
      </c>
      <c r="N35" s="173">
        <v>1</v>
      </c>
      <c r="O35" s="173">
        <v>1</v>
      </c>
      <c r="P35" s="168">
        <f>MAX(J35:O35)</f>
        <v>1</v>
      </c>
      <c r="Q35" s="331" t="s">
        <v>204</v>
      </c>
      <c r="R35" s="407"/>
      <c r="S35" s="407"/>
      <c r="T35" s="408"/>
      <c r="U35" s="412" t="s">
        <v>205</v>
      </c>
      <c r="V35" s="413"/>
      <c r="W35" s="413"/>
      <c r="X35" s="413"/>
      <c r="Y35" s="337"/>
      <c r="Z35" s="337"/>
      <c r="AA35" s="337"/>
      <c r="AB35" s="337"/>
      <c r="AC35" s="337" t="s">
        <v>206</v>
      </c>
      <c r="AD35" s="337"/>
      <c r="AE35" s="339"/>
      <c r="AF35" s="163"/>
      <c r="AG35" s="166"/>
      <c r="AH35" s="79"/>
      <c r="AI35" s="79"/>
      <c r="AJ35" s="79"/>
      <c r="AK35" s="79"/>
      <c r="AL35" s="79"/>
      <c r="AM35" s="79"/>
      <c r="AN35" s="79"/>
      <c r="AO35" s="79"/>
    </row>
    <row r="36" spans="1:41" ht="249" customHeight="1" thickBot="1">
      <c r="A36" s="312"/>
      <c r="B36" s="314"/>
      <c r="C36" s="83" t="s">
        <v>50</v>
      </c>
      <c r="D36" s="167"/>
      <c r="E36" s="167"/>
      <c r="F36" s="167"/>
      <c r="G36" s="84"/>
      <c r="H36" s="84"/>
      <c r="I36" s="84"/>
      <c r="J36" s="85">
        <v>1</v>
      </c>
      <c r="K36" s="85">
        <v>10</v>
      </c>
      <c r="L36" s="85">
        <v>1</v>
      </c>
      <c r="M36" s="187"/>
      <c r="N36" s="187"/>
      <c r="O36" s="187"/>
      <c r="P36" s="85">
        <f>MAX(J36:O36)</f>
        <v>10</v>
      </c>
      <c r="Q36" s="409"/>
      <c r="R36" s="410"/>
      <c r="S36" s="410"/>
      <c r="T36" s="411"/>
      <c r="U36" s="414"/>
      <c r="V36" s="414"/>
      <c r="W36" s="414"/>
      <c r="X36" s="414"/>
      <c r="Y36" s="338"/>
      <c r="Z36" s="338"/>
      <c r="AA36" s="338"/>
      <c r="AB36" s="338"/>
      <c r="AC36" s="338"/>
      <c r="AD36" s="338"/>
      <c r="AE36" s="340"/>
      <c r="AF36" s="163"/>
      <c r="AG36" s="166"/>
      <c r="AH36" s="79"/>
      <c r="AI36" s="79"/>
      <c r="AJ36" s="79"/>
      <c r="AK36" s="79"/>
      <c r="AL36" s="79"/>
      <c r="AM36" s="79"/>
      <c r="AN36" s="79"/>
      <c r="AO36" s="79"/>
    </row>
    <row r="37" spans="1:41" s="72" customFormat="1" ht="17.25" customHeight="1"/>
    <row r="38" spans="1:41" ht="45" customHeight="1">
      <c r="A38" s="320" t="s">
        <v>166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G38" s="79"/>
      <c r="AH38" s="79"/>
      <c r="AI38" s="79"/>
      <c r="AJ38" s="79"/>
      <c r="AK38" s="79"/>
      <c r="AL38" s="79"/>
      <c r="AM38" s="79"/>
      <c r="AN38" s="79"/>
      <c r="AO38" s="79"/>
    </row>
    <row r="39" spans="1:41" ht="26.1" customHeight="1">
      <c r="A39" s="399" t="s">
        <v>60</v>
      </c>
      <c r="B39" s="400" t="s">
        <v>167</v>
      </c>
      <c r="C39" s="401" t="s">
        <v>168</v>
      </c>
      <c r="D39" s="402" t="s">
        <v>169</v>
      </c>
      <c r="E39" s="403"/>
      <c r="F39" s="403"/>
      <c r="G39" s="403"/>
      <c r="H39" s="403"/>
      <c r="I39" s="403"/>
      <c r="J39" s="403"/>
      <c r="K39" s="403"/>
      <c r="L39" s="403"/>
      <c r="M39" s="403"/>
      <c r="N39" s="403"/>
      <c r="O39" s="403"/>
      <c r="P39" s="404"/>
      <c r="Q39" s="400" t="s">
        <v>170</v>
      </c>
      <c r="R39" s="400"/>
      <c r="S39" s="400"/>
      <c r="T39" s="400"/>
      <c r="U39" s="400"/>
      <c r="V39" s="400"/>
      <c r="W39" s="400"/>
      <c r="X39" s="400"/>
      <c r="Y39" s="400"/>
      <c r="Z39" s="400"/>
      <c r="AA39" s="400"/>
      <c r="AB39" s="400"/>
      <c r="AC39" s="400"/>
      <c r="AD39" s="400"/>
      <c r="AE39" s="405"/>
      <c r="AG39" s="79"/>
      <c r="AH39" s="79"/>
      <c r="AI39" s="79"/>
      <c r="AJ39" s="79"/>
      <c r="AK39" s="79"/>
      <c r="AL39" s="79"/>
      <c r="AM39" s="79"/>
      <c r="AN39" s="79"/>
      <c r="AO39" s="79"/>
    </row>
    <row r="40" spans="1:41" ht="26.1" customHeight="1">
      <c r="A40" s="241"/>
      <c r="B40" s="226"/>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07" t="s">
        <v>184</v>
      </c>
      <c r="R40" s="308"/>
      <c r="S40" s="308"/>
      <c r="T40" s="308"/>
      <c r="U40" s="308"/>
      <c r="V40" s="308"/>
      <c r="W40" s="308"/>
      <c r="X40" s="309"/>
      <c r="Y40" s="307" t="s">
        <v>68</v>
      </c>
      <c r="Z40" s="308"/>
      <c r="AA40" s="308"/>
      <c r="AB40" s="308"/>
      <c r="AC40" s="308"/>
      <c r="AD40" s="308"/>
      <c r="AE40" s="406"/>
      <c r="AG40" s="86"/>
      <c r="AH40" s="86"/>
      <c r="AI40" s="86"/>
      <c r="AJ40" s="86"/>
      <c r="AK40" s="86"/>
      <c r="AL40" s="86"/>
      <c r="AM40" s="86"/>
      <c r="AN40" s="86"/>
      <c r="AO40" s="86"/>
    </row>
    <row r="41" spans="1:41" ht="78.75" customHeight="1">
      <c r="A41" s="383" t="s">
        <v>207</v>
      </c>
      <c r="B41" s="319">
        <v>0.05</v>
      </c>
      <c r="C41" s="87" t="s">
        <v>48</v>
      </c>
      <c r="D41" s="128"/>
      <c r="E41" s="128"/>
      <c r="F41" s="128"/>
      <c r="G41" s="128"/>
      <c r="H41" s="128"/>
      <c r="I41" s="128"/>
      <c r="J41" s="170">
        <v>0</v>
      </c>
      <c r="K41" s="170">
        <v>0.08</v>
      </c>
      <c r="L41" s="170">
        <v>0.25</v>
      </c>
      <c r="M41" s="170">
        <v>0.25</v>
      </c>
      <c r="N41" s="170">
        <v>0.25</v>
      </c>
      <c r="O41" s="170">
        <v>0.17</v>
      </c>
      <c r="P41" s="88">
        <f>SUM(J41:O41)</f>
        <v>1</v>
      </c>
      <c r="Q41" s="377" t="s">
        <v>208</v>
      </c>
      <c r="R41" s="378"/>
      <c r="S41" s="378"/>
      <c r="T41" s="378"/>
      <c r="U41" s="378"/>
      <c r="V41" s="378"/>
      <c r="W41" s="378"/>
      <c r="X41" s="379"/>
      <c r="Y41" s="384" t="s">
        <v>209</v>
      </c>
      <c r="Z41" s="353"/>
      <c r="AA41" s="353"/>
      <c r="AB41" s="353"/>
      <c r="AC41" s="353"/>
      <c r="AD41" s="353"/>
      <c r="AE41" s="392"/>
      <c r="AG41" s="89"/>
      <c r="AH41" s="89"/>
      <c r="AI41" s="89"/>
      <c r="AJ41" s="89"/>
      <c r="AK41" s="89"/>
      <c r="AL41" s="89"/>
      <c r="AM41" s="89"/>
      <c r="AN41" s="89"/>
      <c r="AO41" s="89"/>
    </row>
    <row r="42" spans="1:41" ht="47.25" customHeight="1">
      <c r="A42" s="383"/>
      <c r="B42" s="319"/>
      <c r="C42" s="90" t="s">
        <v>50</v>
      </c>
      <c r="D42" s="91"/>
      <c r="E42" s="91"/>
      <c r="F42" s="91"/>
      <c r="G42" s="91"/>
      <c r="H42" s="91"/>
      <c r="I42" s="91"/>
      <c r="J42" s="91">
        <v>0</v>
      </c>
      <c r="K42" s="91">
        <v>0.08</v>
      </c>
      <c r="L42" s="91">
        <v>0.25</v>
      </c>
      <c r="M42" s="91"/>
      <c r="N42" s="91"/>
      <c r="O42" s="91"/>
      <c r="P42" s="88">
        <f t="shared" ref="P42:P49" si="1">SUM(J42:O42)</f>
        <v>0.33</v>
      </c>
      <c r="Q42" s="396" t="s">
        <v>210</v>
      </c>
      <c r="R42" s="397"/>
      <c r="S42" s="397"/>
      <c r="T42" s="397"/>
      <c r="U42" s="397"/>
      <c r="V42" s="397"/>
      <c r="W42" s="397"/>
      <c r="X42" s="398"/>
      <c r="Y42" s="393"/>
      <c r="Z42" s="394"/>
      <c r="AA42" s="394"/>
      <c r="AB42" s="394"/>
      <c r="AC42" s="394"/>
      <c r="AD42" s="394"/>
      <c r="AE42" s="395"/>
    </row>
    <row r="43" spans="1:41" ht="65.25" customHeight="1">
      <c r="A43" s="383" t="s">
        <v>211</v>
      </c>
      <c r="B43" s="319">
        <v>0.04</v>
      </c>
      <c r="C43" s="87" t="s">
        <v>48</v>
      </c>
      <c r="D43" s="128"/>
      <c r="E43" s="128"/>
      <c r="F43" s="128"/>
      <c r="G43" s="128"/>
      <c r="H43" s="128"/>
      <c r="I43" s="128"/>
      <c r="J43" s="170">
        <v>0</v>
      </c>
      <c r="K43" s="170">
        <v>0.08</v>
      </c>
      <c r="L43" s="170">
        <v>0.25</v>
      </c>
      <c r="M43" s="170">
        <v>0.25</v>
      </c>
      <c r="N43" s="170">
        <v>0.25</v>
      </c>
      <c r="O43" s="170">
        <v>0.17</v>
      </c>
      <c r="P43" s="88">
        <f t="shared" si="1"/>
        <v>1</v>
      </c>
      <c r="Q43" s="377" t="s">
        <v>212</v>
      </c>
      <c r="R43" s="378"/>
      <c r="S43" s="378"/>
      <c r="T43" s="378"/>
      <c r="U43" s="378"/>
      <c r="V43" s="378"/>
      <c r="W43" s="378"/>
      <c r="X43" s="379"/>
      <c r="Y43" s="384" t="s">
        <v>213</v>
      </c>
      <c r="Z43" s="352"/>
      <c r="AA43" s="352"/>
      <c r="AB43" s="352"/>
      <c r="AC43" s="352"/>
      <c r="AD43" s="352"/>
      <c r="AE43" s="385"/>
    </row>
    <row r="44" spans="1:41" ht="45.75" customHeight="1">
      <c r="A44" s="383"/>
      <c r="B44" s="319"/>
      <c r="C44" s="90" t="s">
        <v>50</v>
      </c>
      <c r="D44" s="91"/>
      <c r="E44" s="91"/>
      <c r="F44" s="91"/>
      <c r="G44" s="91"/>
      <c r="H44" s="91"/>
      <c r="I44" s="91"/>
      <c r="J44" s="91">
        <v>0</v>
      </c>
      <c r="K44" s="91">
        <v>0.08</v>
      </c>
      <c r="L44" s="91">
        <v>0.25</v>
      </c>
      <c r="M44" s="91"/>
      <c r="N44" s="91"/>
      <c r="O44" s="91"/>
      <c r="P44" s="88">
        <f t="shared" si="1"/>
        <v>0.33</v>
      </c>
      <c r="Q44" s="380" t="s">
        <v>214</v>
      </c>
      <c r="R44" s="381"/>
      <c r="S44" s="381"/>
      <c r="T44" s="381"/>
      <c r="U44" s="381"/>
      <c r="V44" s="381"/>
      <c r="W44" s="381"/>
      <c r="X44" s="382"/>
      <c r="Y44" s="386"/>
      <c r="Z44" s="387"/>
      <c r="AA44" s="387"/>
      <c r="AB44" s="387"/>
      <c r="AC44" s="387"/>
      <c r="AD44" s="387"/>
      <c r="AE44" s="388"/>
    </row>
    <row r="45" spans="1:41" ht="75" customHeight="1">
      <c r="A45" s="383" t="s">
        <v>215</v>
      </c>
      <c r="B45" s="319">
        <v>0.04</v>
      </c>
      <c r="C45" s="87" t="s">
        <v>48</v>
      </c>
      <c r="D45" s="128"/>
      <c r="E45" s="128"/>
      <c r="F45" s="128"/>
      <c r="G45" s="128"/>
      <c r="H45" s="128"/>
      <c r="I45" s="128"/>
      <c r="J45" s="170">
        <v>0</v>
      </c>
      <c r="K45" s="170">
        <v>0.08</v>
      </c>
      <c r="L45" s="170">
        <v>0.25</v>
      </c>
      <c r="M45" s="170">
        <v>0.25</v>
      </c>
      <c r="N45" s="170">
        <v>0.25</v>
      </c>
      <c r="O45" s="170">
        <v>0.17</v>
      </c>
      <c r="P45" s="88">
        <f t="shared" si="1"/>
        <v>1</v>
      </c>
      <c r="Q45" s="377" t="s">
        <v>216</v>
      </c>
      <c r="R45" s="378"/>
      <c r="S45" s="378"/>
      <c r="T45" s="378"/>
      <c r="U45" s="378"/>
      <c r="V45" s="378"/>
      <c r="W45" s="378"/>
      <c r="X45" s="379"/>
      <c r="Y45" s="384" t="s">
        <v>217</v>
      </c>
      <c r="Z45" s="352"/>
      <c r="AA45" s="352"/>
      <c r="AB45" s="352"/>
      <c r="AC45" s="352"/>
      <c r="AD45" s="352"/>
      <c r="AE45" s="385"/>
    </row>
    <row r="46" spans="1:41" ht="53.25" customHeight="1">
      <c r="A46" s="383"/>
      <c r="B46" s="319"/>
      <c r="C46" s="90" t="s">
        <v>50</v>
      </c>
      <c r="D46" s="91"/>
      <c r="E46" s="91"/>
      <c r="F46" s="91"/>
      <c r="G46" s="91"/>
      <c r="H46" s="91"/>
      <c r="I46" s="91"/>
      <c r="J46" s="91">
        <v>0</v>
      </c>
      <c r="K46" s="91">
        <v>0.08</v>
      </c>
      <c r="L46" s="91">
        <v>0.25</v>
      </c>
      <c r="M46" s="91"/>
      <c r="N46" s="91"/>
      <c r="O46" s="91"/>
      <c r="P46" s="88">
        <f>SUM(J46:O46)</f>
        <v>0.33</v>
      </c>
      <c r="Q46" s="380" t="s">
        <v>218</v>
      </c>
      <c r="R46" s="381"/>
      <c r="S46" s="381"/>
      <c r="T46" s="381"/>
      <c r="U46" s="381"/>
      <c r="V46" s="381"/>
      <c r="W46" s="381"/>
      <c r="X46" s="382"/>
      <c r="Y46" s="386"/>
      <c r="Z46" s="387"/>
      <c r="AA46" s="387"/>
      <c r="AB46" s="387"/>
      <c r="AC46" s="387"/>
      <c r="AD46" s="387"/>
      <c r="AE46" s="388"/>
    </row>
    <row r="47" spans="1:41" ht="67.5" customHeight="1">
      <c r="A47" s="390" t="s">
        <v>219</v>
      </c>
      <c r="B47" s="319">
        <v>0.04</v>
      </c>
      <c r="C47" s="87" t="s">
        <v>48</v>
      </c>
      <c r="D47" s="128"/>
      <c r="E47" s="128"/>
      <c r="F47" s="128"/>
      <c r="G47" s="128"/>
      <c r="H47" s="128"/>
      <c r="I47" s="128"/>
      <c r="J47" s="170">
        <v>0</v>
      </c>
      <c r="K47" s="170">
        <v>0.08</v>
      </c>
      <c r="L47" s="170">
        <v>0.25</v>
      </c>
      <c r="M47" s="170">
        <v>0.25</v>
      </c>
      <c r="N47" s="170">
        <v>0.25</v>
      </c>
      <c r="O47" s="170">
        <v>0.17</v>
      </c>
      <c r="P47" s="88">
        <f t="shared" si="1"/>
        <v>1</v>
      </c>
      <c r="Q47" s="377" t="s">
        <v>220</v>
      </c>
      <c r="R47" s="378"/>
      <c r="S47" s="378"/>
      <c r="T47" s="378"/>
      <c r="U47" s="378"/>
      <c r="V47" s="378"/>
      <c r="W47" s="378"/>
      <c r="X47" s="379"/>
      <c r="Y47" s="384" t="s">
        <v>221</v>
      </c>
      <c r="Z47" s="352"/>
      <c r="AA47" s="352"/>
      <c r="AB47" s="352"/>
      <c r="AC47" s="352"/>
      <c r="AD47" s="352"/>
      <c r="AE47" s="385"/>
    </row>
    <row r="48" spans="1:41" ht="58.5" customHeight="1">
      <c r="A48" s="391"/>
      <c r="B48" s="319"/>
      <c r="C48" s="90" t="s">
        <v>50</v>
      </c>
      <c r="D48" s="91"/>
      <c r="E48" s="91"/>
      <c r="F48" s="91"/>
      <c r="G48" s="91"/>
      <c r="H48" s="91"/>
      <c r="I48" s="91"/>
      <c r="J48" s="91">
        <v>0</v>
      </c>
      <c r="K48" s="91">
        <v>0.08</v>
      </c>
      <c r="L48" s="91">
        <v>0.25</v>
      </c>
      <c r="M48" s="91"/>
      <c r="N48" s="91"/>
      <c r="O48" s="91"/>
      <c r="P48" s="88">
        <f>SUM(J48:O48)</f>
        <v>0.33</v>
      </c>
      <c r="Q48" s="380" t="s">
        <v>222</v>
      </c>
      <c r="R48" s="381"/>
      <c r="S48" s="381"/>
      <c r="T48" s="381"/>
      <c r="U48" s="381"/>
      <c r="V48" s="381"/>
      <c r="W48" s="381"/>
      <c r="X48" s="382"/>
      <c r="Y48" s="386"/>
      <c r="Z48" s="387"/>
      <c r="AA48" s="387"/>
      <c r="AB48" s="387"/>
      <c r="AC48" s="387"/>
      <c r="AD48" s="387"/>
      <c r="AE48" s="388"/>
    </row>
    <row r="49" spans="1:31" ht="80.25" customHeight="1">
      <c r="A49" s="383" t="s">
        <v>223</v>
      </c>
      <c r="B49" s="319">
        <v>0.05</v>
      </c>
      <c r="C49" s="87" t="s">
        <v>48</v>
      </c>
      <c r="D49" s="128"/>
      <c r="E49" s="128"/>
      <c r="F49" s="128"/>
      <c r="G49" s="128"/>
      <c r="H49" s="128"/>
      <c r="I49" s="128"/>
      <c r="J49" s="170">
        <v>0</v>
      </c>
      <c r="K49" s="170">
        <v>0.08</v>
      </c>
      <c r="L49" s="170">
        <v>0.25</v>
      </c>
      <c r="M49" s="170">
        <v>0.25</v>
      </c>
      <c r="N49" s="170">
        <v>0.25</v>
      </c>
      <c r="O49" s="170">
        <v>0.17</v>
      </c>
      <c r="P49" s="88">
        <f t="shared" si="1"/>
        <v>1</v>
      </c>
      <c r="Q49" s="377" t="s">
        <v>224</v>
      </c>
      <c r="R49" s="378"/>
      <c r="S49" s="378"/>
      <c r="T49" s="378"/>
      <c r="U49" s="378"/>
      <c r="V49" s="378"/>
      <c r="W49" s="378"/>
      <c r="X49" s="379"/>
      <c r="Y49" s="384" t="s">
        <v>225</v>
      </c>
      <c r="Z49" s="352"/>
      <c r="AA49" s="352"/>
      <c r="AB49" s="352"/>
      <c r="AC49" s="352"/>
      <c r="AD49" s="352"/>
      <c r="AE49" s="385"/>
    </row>
    <row r="50" spans="1:31" ht="57.75" customHeight="1">
      <c r="A50" s="389"/>
      <c r="B50" s="319"/>
      <c r="C50" s="83" t="s">
        <v>50</v>
      </c>
      <c r="D50" s="92"/>
      <c r="E50" s="92"/>
      <c r="F50" s="92"/>
      <c r="G50" s="92"/>
      <c r="H50" s="92"/>
      <c r="I50" s="92"/>
      <c r="J50" s="92">
        <v>0</v>
      </c>
      <c r="K50" s="92">
        <v>0.08</v>
      </c>
      <c r="L50" s="92">
        <v>0.25</v>
      </c>
      <c r="M50" s="92"/>
      <c r="N50" s="92"/>
      <c r="O50" s="92"/>
      <c r="P50" s="93">
        <f t="shared" ref="P50" si="2">SUM(D50:O50)</f>
        <v>0.33</v>
      </c>
      <c r="Q50" s="380" t="s">
        <v>226</v>
      </c>
      <c r="R50" s="381"/>
      <c r="S50" s="381"/>
      <c r="T50" s="381"/>
      <c r="U50" s="381"/>
      <c r="V50" s="381"/>
      <c r="W50" s="381"/>
      <c r="X50" s="382"/>
      <c r="Y50" s="386"/>
      <c r="Z50" s="387"/>
      <c r="AA50" s="387"/>
      <c r="AB50" s="387"/>
      <c r="AC50" s="387"/>
      <c r="AD50" s="387"/>
      <c r="AE50" s="388"/>
    </row>
    <row r="51" spans="1:31" ht="15" customHeight="1">
      <c r="A51" s="15" t="s">
        <v>201</v>
      </c>
    </row>
  </sheetData>
  <mergeCells count="92">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3:A44"/>
    <mergeCell ref="B43:B44"/>
    <mergeCell ref="Y43:AE44"/>
    <mergeCell ref="Q41:X41"/>
    <mergeCell ref="Q42:X42"/>
    <mergeCell ref="Q43:X43"/>
    <mergeCell ref="Q44:X44"/>
    <mergeCell ref="Q49:X49"/>
    <mergeCell ref="Q50:X50"/>
    <mergeCell ref="A45:A46"/>
    <mergeCell ref="B45:B46"/>
    <mergeCell ref="Y45:AE46"/>
    <mergeCell ref="A49:A50"/>
    <mergeCell ref="B49:B50"/>
    <mergeCell ref="Y49:AE50"/>
    <mergeCell ref="A47:A48"/>
    <mergeCell ref="B47:B48"/>
    <mergeCell ref="Y47:AE48"/>
    <mergeCell ref="Q45:X45"/>
    <mergeCell ref="Q46:X46"/>
    <mergeCell ref="Q47:X47"/>
    <mergeCell ref="Q48:X48"/>
  </mergeCells>
  <dataValidations count="3">
    <dataValidation type="list" allowBlank="1" showInputMessage="1" showErrorMessage="1" sqref="C7:C9" xr:uid="{281C9A0B-93A4-4C64-8160-0F68D4AAD5ED}">
      <formula1>$B$21:$M$21</formula1>
    </dataValidation>
    <dataValidation type="textLength" operator="lessThanOrEqual" allowBlank="1" showInputMessage="1" showErrorMessage="1" errorTitle="Máximo 2.000 caracteres" error="Máximo 2.000 caracteres" promptTitle="2.000 caracteres" sqref="Q30:Q31" xr:uid="{43606A2B-46BC-47D4-8D64-C7A54EC389CF}">
      <formula1>2000</formula1>
    </dataValidation>
    <dataValidation type="textLength" operator="lessThanOrEqual" allowBlank="1" showInputMessage="1" showErrorMessage="1" errorTitle="Máximo 2.000 caracteres" error="Máximo 2.000 caracteres" sqref="AC35 Q35 Y35 Q45 Q41 Q43 Q49 Q47" xr:uid="{CDD79E1B-767A-4049-8E90-79544C93ACE7}">
      <formula1>2000</formula1>
    </dataValidation>
  </dataValidations>
  <hyperlinks>
    <hyperlink ref="Y41" r:id="rId1" xr:uid="{8C822719-D1B4-4AD4-B3F4-EAB6E747D098}"/>
    <hyperlink ref="Y43" r:id="rId2" xr:uid="{3E26F763-9D87-4C44-B3B1-0899150F4CCD}"/>
    <hyperlink ref="Y45" r:id="rId3" xr:uid="{90ACEEFE-C28E-41A8-BB72-DBA956052035}"/>
    <hyperlink ref="Y47" r:id="rId4" xr:uid="{82387034-C8B0-4A8B-BAE8-01EE192DC535}"/>
    <hyperlink ref="Y49" r:id="rId5" xr:uid="{28D40931-B06F-49F4-B6D3-98F48551924F}"/>
  </hyperlinks>
  <pageMargins left="0.25" right="0.25" top="0.75" bottom="0.75" header="0.3" footer="0.3"/>
  <pageSetup scale="21" orientation="landscape" r:id="rId6"/>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21223E5C-CB30-448D-9D63-02F8B6445D8B}">
          <x14:formula1>
            <xm:f>listas!$C$2:$C$20</xm:f>
          </x14:formula1>
          <xm:sqref>AA15:AE15</xm:sqref>
        </x14:dataValidation>
        <x14:dataValidation type="list" allowBlank="1" showInputMessage="1" showErrorMessage="1" xr:uid="{693A97FE-5CC6-4BB2-A013-B6B85338F3B6}">
          <x14:formula1>
            <xm:f>listas!$B$2:$B$8</xm:f>
          </x14:formula1>
          <xm:sqref>R15:X15</xm:sqref>
        </x14:dataValidation>
        <x14:dataValidation type="list" allowBlank="1" showInputMessage="1" showErrorMessage="1" xr:uid="{95EF5530-52F6-458F-81B2-ADDA93E81226}">
          <x14:formula1>
            <xm:f>listas!$A$2:$A$6</xm:f>
          </x14:formula1>
          <xm:sqref>C15:K15</xm:sqref>
        </x14:dataValidation>
        <x14:dataValidation type="list" allowBlank="1" showInputMessage="1" showErrorMessage="1" xr:uid="{3041BB5E-768E-4B17-B688-DC684B1ECB95}">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0113-EF23-41AF-97B1-1D9FAAA4A521}">
  <sheetPr>
    <tabColor theme="7" tint="0.39997558519241921"/>
    <pageSetUpPr fitToPage="1"/>
  </sheetPr>
  <dimension ref="A1:AO53"/>
  <sheetViews>
    <sheetView showGridLines="0" topLeftCell="A50" zoomScale="55" zoomScaleNormal="55" workbookViewId="0">
      <selection activeCell="L50" sqref="L50"/>
    </sheetView>
  </sheetViews>
  <sheetFormatPr defaultColWidth="10.85546875" defaultRowHeight="14.25"/>
  <cols>
    <col min="1" max="1" width="37.710937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4"/>
      <c r="B1" s="247" t="s">
        <v>121</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122</v>
      </c>
      <c r="AC1" s="257"/>
      <c r="AD1" s="257"/>
      <c r="AE1" s="258"/>
    </row>
    <row r="2" spans="1:31" ht="30.75" customHeight="1" thickBot="1">
      <c r="A2" s="245"/>
      <c r="B2" s="247" t="s">
        <v>123</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124</v>
      </c>
      <c r="AC2" s="257"/>
      <c r="AD2" s="257"/>
      <c r="AE2" s="258"/>
    </row>
    <row r="3" spans="1:31" ht="24" customHeight="1" thickBot="1">
      <c r="A3" s="245"/>
      <c r="B3" s="250" t="s">
        <v>125</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126</v>
      </c>
      <c r="AC3" s="257"/>
      <c r="AD3" s="257"/>
      <c r="AE3" s="258"/>
    </row>
    <row r="4" spans="1:31" ht="21.75" customHeight="1" thickBot="1">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127</v>
      </c>
      <c r="AC4" s="260"/>
      <c r="AD4" s="260"/>
      <c r="AE4" s="26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2" t="s">
        <v>4</v>
      </c>
      <c r="B7" s="263"/>
      <c r="C7" s="299" t="s">
        <v>128</v>
      </c>
      <c r="D7" s="262" t="s">
        <v>6</v>
      </c>
      <c r="E7" s="268"/>
      <c r="F7" s="268"/>
      <c r="G7" s="268"/>
      <c r="H7" s="263"/>
      <c r="I7" s="293">
        <f>'META 1'!I7</f>
        <v>45572</v>
      </c>
      <c r="J7" s="294"/>
      <c r="K7" s="262" t="s">
        <v>8</v>
      </c>
      <c r="L7" s="263"/>
      <c r="M7" s="285" t="s">
        <v>129</v>
      </c>
      <c r="N7" s="286"/>
      <c r="O7" s="271"/>
      <c r="P7" s="272"/>
      <c r="Q7" s="20"/>
      <c r="R7" s="20"/>
      <c r="S7" s="20"/>
      <c r="T7" s="20"/>
      <c r="U7" s="20"/>
      <c r="V7" s="20"/>
      <c r="W7" s="20"/>
      <c r="X7" s="20"/>
      <c r="Y7" s="20"/>
      <c r="Z7" s="21"/>
      <c r="AA7" s="20"/>
      <c r="AB7" s="20"/>
      <c r="AD7" s="22"/>
      <c r="AE7" s="23"/>
    </row>
    <row r="8" spans="1:31" ht="15">
      <c r="A8" s="264"/>
      <c r="B8" s="265"/>
      <c r="C8" s="300"/>
      <c r="D8" s="264"/>
      <c r="E8" s="269"/>
      <c r="F8" s="269"/>
      <c r="G8" s="269"/>
      <c r="H8" s="265"/>
      <c r="I8" s="295"/>
      <c r="J8" s="296"/>
      <c r="K8" s="264"/>
      <c r="L8" s="265"/>
      <c r="M8" s="302" t="s">
        <v>130</v>
      </c>
      <c r="N8" s="303"/>
      <c r="O8" s="287"/>
      <c r="P8" s="288"/>
      <c r="Q8" s="20"/>
      <c r="R8" s="20"/>
      <c r="S8" s="20"/>
      <c r="T8" s="20"/>
      <c r="U8" s="20"/>
      <c r="V8" s="20"/>
      <c r="W8" s="20"/>
      <c r="X8" s="20"/>
      <c r="Y8" s="20"/>
      <c r="Z8" s="21"/>
      <c r="AA8" s="20"/>
      <c r="AB8" s="20"/>
      <c r="AD8" s="22"/>
      <c r="AE8" s="23"/>
    </row>
    <row r="9" spans="1:31" ht="15">
      <c r="A9" s="266"/>
      <c r="B9" s="267"/>
      <c r="C9" s="301"/>
      <c r="D9" s="266"/>
      <c r="E9" s="270"/>
      <c r="F9" s="270"/>
      <c r="G9" s="270"/>
      <c r="H9" s="267"/>
      <c r="I9" s="297"/>
      <c r="J9" s="298"/>
      <c r="K9" s="266"/>
      <c r="L9" s="267"/>
      <c r="M9" s="289" t="s">
        <v>131</v>
      </c>
      <c r="N9" s="290"/>
      <c r="O9" s="291" t="s">
        <v>132</v>
      </c>
      <c r="P9" s="292"/>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2" t="s">
        <v>10</v>
      </c>
      <c r="B11" s="263"/>
      <c r="C11" s="273" t="s">
        <v>133</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1.75" customHeight="1" thickBot="1">
      <c r="A15" s="242" t="s">
        <v>12</v>
      </c>
      <c r="B15" s="243"/>
      <c r="C15" s="282" t="s">
        <v>134</v>
      </c>
      <c r="D15" s="283"/>
      <c r="E15" s="283"/>
      <c r="F15" s="283"/>
      <c r="G15" s="283"/>
      <c r="H15" s="283"/>
      <c r="I15" s="283"/>
      <c r="J15" s="283"/>
      <c r="K15" s="284"/>
      <c r="L15" s="233" t="s">
        <v>14</v>
      </c>
      <c r="M15" s="234"/>
      <c r="N15" s="234"/>
      <c r="O15" s="234"/>
      <c r="P15" s="234"/>
      <c r="Q15" s="235"/>
      <c r="R15" s="236" t="s">
        <v>135</v>
      </c>
      <c r="S15" s="237"/>
      <c r="T15" s="237"/>
      <c r="U15" s="237"/>
      <c r="V15" s="237"/>
      <c r="W15" s="237"/>
      <c r="X15" s="238"/>
      <c r="Y15" s="233" t="s">
        <v>15</v>
      </c>
      <c r="Z15" s="235"/>
      <c r="AA15" s="223" t="s">
        <v>136</v>
      </c>
      <c r="AB15" s="224"/>
      <c r="AC15" s="224"/>
      <c r="AD15" s="224"/>
      <c r="AE15" s="225"/>
    </row>
    <row r="16" spans="1:31" ht="9" customHeight="1" thickBot="1">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c r="A17" s="242" t="s">
        <v>17</v>
      </c>
      <c r="B17" s="243"/>
      <c r="C17" s="223" t="s">
        <v>227</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33" t="s">
        <v>138</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44"/>
    </row>
    <row r="20" spans="1:33" ht="32.1" customHeight="1" thickBot="1">
      <c r="A20" s="45" t="s">
        <v>19</v>
      </c>
      <c r="B20" s="230" t="s">
        <v>139</v>
      </c>
      <c r="C20" s="231"/>
      <c r="D20" s="231"/>
      <c r="E20" s="231"/>
      <c r="F20" s="231"/>
      <c r="G20" s="231"/>
      <c r="H20" s="231"/>
      <c r="I20" s="231"/>
      <c r="J20" s="231"/>
      <c r="K20" s="231"/>
      <c r="L20" s="231"/>
      <c r="M20" s="231"/>
      <c r="N20" s="231"/>
      <c r="O20" s="232"/>
      <c r="P20" s="233" t="s">
        <v>140</v>
      </c>
      <c r="Q20" s="234"/>
      <c r="R20" s="234"/>
      <c r="S20" s="234"/>
      <c r="T20" s="234"/>
      <c r="U20" s="234"/>
      <c r="V20" s="234"/>
      <c r="W20" s="234"/>
      <c r="X20" s="234"/>
      <c r="Y20" s="234"/>
      <c r="Z20" s="234"/>
      <c r="AA20" s="234"/>
      <c r="AB20" s="234"/>
      <c r="AC20" s="234"/>
      <c r="AD20" s="234"/>
      <c r="AE20" s="235"/>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475000055</v>
      </c>
      <c r="Y22" s="58"/>
      <c r="Z22" s="58"/>
      <c r="AA22" s="58"/>
      <c r="AB22" s="58"/>
      <c r="AC22" s="58">
        <f>SUM(Q22:AB22)</f>
        <v>475000055</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59595255</v>
      </c>
      <c r="X23" s="184">
        <v>415404800</v>
      </c>
      <c r="Y23" s="174"/>
      <c r="Z23" s="174"/>
      <c r="AA23" s="174"/>
      <c r="AB23" s="174"/>
      <c r="AC23" s="62">
        <f>SUM(Q23:AB23)</f>
        <v>475000055</v>
      </c>
      <c r="AD23" s="62">
        <f>AC23/SUM(W22:AB22)</f>
        <v>1</v>
      </c>
      <c r="AE23" s="64">
        <f>AC23/AC22</f>
        <v>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66285340</v>
      </c>
      <c r="Z24" s="174">
        <v>117633200</v>
      </c>
      <c r="AA24" s="174">
        <v>117343200</v>
      </c>
      <c r="AB24" s="174">
        <v>173738315</v>
      </c>
      <c r="AC24" s="62">
        <f>SUM(Q24:AB24)</f>
        <v>475000055</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90353283</v>
      </c>
      <c r="Z25" s="69"/>
      <c r="AA25" s="69"/>
      <c r="AB25" s="69"/>
      <c r="AC25" s="69">
        <f>SUM(Q25:AB25)</f>
        <v>90353283</v>
      </c>
      <c r="AD25" s="169">
        <f>AC25/SUM(W24:AB24)</f>
        <v>0.19021741586956237</v>
      </c>
      <c r="AE25" s="71">
        <f>+AC25/AC24</f>
        <v>0.19021741586956237</v>
      </c>
      <c r="AF25" s="52"/>
    </row>
    <row r="26" spans="1:33" s="72" customFormat="1" ht="16.5" customHeight="1" thickBot="1"/>
    <row r="27" spans="1:33" ht="33.950000000000003" customHeight="1">
      <c r="A27" s="304" t="s">
        <v>155</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6"/>
    </row>
    <row r="28" spans="1:33" ht="15" customHeight="1">
      <c r="A28" s="241" t="s">
        <v>34</v>
      </c>
      <c r="B28" s="226" t="s">
        <v>36</v>
      </c>
      <c r="C28" s="226"/>
      <c r="D28" s="226" t="s">
        <v>156</v>
      </c>
      <c r="E28" s="226"/>
      <c r="F28" s="226"/>
      <c r="G28" s="226"/>
      <c r="H28" s="226"/>
      <c r="I28" s="226"/>
      <c r="J28" s="226"/>
      <c r="K28" s="226"/>
      <c r="L28" s="226"/>
      <c r="M28" s="226"/>
      <c r="N28" s="226"/>
      <c r="O28" s="226"/>
      <c r="P28" s="226" t="s">
        <v>102</v>
      </c>
      <c r="Q28" s="226" t="s">
        <v>157</v>
      </c>
      <c r="R28" s="226"/>
      <c r="S28" s="226"/>
      <c r="T28" s="226"/>
      <c r="U28" s="226"/>
      <c r="V28" s="226"/>
      <c r="W28" s="226"/>
      <c r="X28" s="226"/>
      <c r="Y28" s="226" t="s">
        <v>158</v>
      </c>
      <c r="Z28" s="226"/>
      <c r="AA28" s="226"/>
      <c r="AB28" s="226"/>
      <c r="AC28" s="226"/>
      <c r="AD28" s="226"/>
      <c r="AE28" s="227"/>
    </row>
    <row r="29" spans="1:33" ht="27" customHeight="1">
      <c r="A29" s="241"/>
      <c r="B29" s="226"/>
      <c r="C29" s="226"/>
      <c r="D29" s="73" t="s">
        <v>142</v>
      </c>
      <c r="E29" s="73" t="s">
        <v>143</v>
      </c>
      <c r="F29" s="73" t="s">
        <v>144</v>
      </c>
      <c r="G29" s="73" t="s">
        <v>145</v>
      </c>
      <c r="H29" s="73" t="s">
        <v>146</v>
      </c>
      <c r="I29" s="73" t="s">
        <v>147</v>
      </c>
      <c r="J29" s="73" t="s">
        <v>148</v>
      </c>
      <c r="K29" s="73" t="s">
        <v>149</v>
      </c>
      <c r="L29" s="73" t="s">
        <v>128</v>
      </c>
      <c r="M29" s="73" t="s">
        <v>150</v>
      </c>
      <c r="N29" s="73" t="s">
        <v>151</v>
      </c>
      <c r="O29" s="73" t="s">
        <v>152</v>
      </c>
      <c r="P29" s="226"/>
      <c r="Q29" s="226"/>
      <c r="R29" s="226"/>
      <c r="S29" s="226"/>
      <c r="T29" s="226"/>
      <c r="U29" s="226"/>
      <c r="V29" s="226"/>
      <c r="W29" s="226"/>
      <c r="X29" s="226"/>
      <c r="Y29" s="226"/>
      <c r="Z29" s="226"/>
      <c r="AA29" s="226"/>
      <c r="AB29" s="226"/>
      <c r="AC29" s="226"/>
      <c r="AD29" s="226"/>
      <c r="AE29" s="227"/>
    </row>
    <row r="30" spans="1:33" ht="77.099999999999994" customHeight="1" thickBot="1">
      <c r="A30" s="74"/>
      <c r="B30" s="239" t="s">
        <v>159</v>
      </c>
      <c r="C30" s="239"/>
      <c r="D30" s="16"/>
      <c r="E30" s="16"/>
      <c r="F30" s="16"/>
      <c r="G30" s="16"/>
      <c r="H30" s="16"/>
      <c r="I30" s="16"/>
      <c r="J30" s="16"/>
      <c r="K30" s="16"/>
      <c r="L30" s="16"/>
      <c r="M30" s="16"/>
      <c r="N30" s="16"/>
      <c r="O30" s="16"/>
      <c r="P30" s="75">
        <f>SUM(D30:O30)</f>
        <v>0</v>
      </c>
      <c r="Q30" s="228"/>
      <c r="R30" s="228"/>
      <c r="S30" s="228"/>
      <c r="T30" s="228"/>
      <c r="U30" s="228"/>
      <c r="V30" s="228"/>
      <c r="W30" s="228"/>
      <c r="X30" s="228"/>
      <c r="Y30" s="228"/>
      <c r="Z30" s="228"/>
      <c r="AA30" s="228"/>
      <c r="AB30" s="228"/>
      <c r="AC30" s="228"/>
      <c r="AD30" s="228"/>
      <c r="AE30" s="229"/>
      <c r="AF30" s="163"/>
      <c r="AG30" s="163"/>
    </row>
    <row r="31" spans="1:33" ht="23.45"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273" t="s">
        <v>160</v>
      </c>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F32" s="163"/>
      <c r="AG32" s="163"/>
    </row>
    <row r="33" spans="1:41" ht="23.1" customHeight="1">
      <c r="A33" s="241" t="s">
        <v>44</v>
      </c>
      <c r="B33" s="226" t="s">
        <v>46</v>
      </c>
      <c r="C33" s="226" t="s">
        <v>36</v>
      </c>
      <c r="D33" s="226" t="s">
        <v>161</v>
      </c>
      <c r="E33" s="226"/>
      <c r="F33" s="226"/>
      <c r="G33" s="226"/>
      <c r="H33" s="226"/>
      <c r="I33" s="226"/>
      <c r="J33" s="226"/>
      <c r="K33" s="226"/>
      <c r="L33" s="226"/>
      <c r="M33" s="226"/>
      <c r="N33" s="226"/>
      <c r="O33" s="226"/>
      <c r="P33" s="226"/>
      <c r="Q33" s="226" t="s">
        <v>162</v>
      </c>
      <c r="R33" s="226"/>
      <c r="S33" s="226"/>
      <c r="T33" s="226"/>
      <c r="U33" s="226"/>
      <c r="V33" s="226"/>
      <c r="W33" s="226"/>
      <c r="X33" s="226"/>
      <c r="Y33" s="226"/>
      <c r="Z33" s="226"/>
      <c r="AA33" s="226"/>
      <c r="AB33" s="226"/>
      <c r="AC33" s="226"/>
      <c r="AD33" s="226"/>
      <c r="AE33" s="227"/>
      <c r="AF33" s="163"/>
      <c r="AG33" s="166"/>
      <c r="AH33" s="79"/>
      <c r="AI33" s="79"/>
      <c r="AJ33" s="79"/>
      <c r="AK33" s="79"/>
      <c r="AL33" s="79"/>
      <c r="AM33" s="79"/>
      <c r="AN33" s="79"/>
      <c r="AO33" s="79"/>
    </row>
    <row r="34" spans="1:41" ht="27" customHeight="1">
      <c r="A34" s="241"/>
      <c r="B34" s="226"/>
      <c r="C34" s="310"/>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307" t="s">
        <v>52</v>
      </c>
      <c r="R34" s="308"/>
      <c r="S34" s="308"/>
      <c r="T34" s="309"/>
      <c r="U34" s="226" t="s">
        <v>54</v>
      </c>
      <c r="V34" s="226"/>
      <c r="W34" s="226"/>
      <c r="X34" s="226"/>
      <c r="Y34" s="226" t="s">
        <v>56</v>
      </c>
      <c r="Z34" s="226"/>
      <c r="AA34" s="226"/>
      <c r="AB34" s="226"/>
      <c r="AC34" s="226" t="s">
        <v>58</v>
      </c>
      <c r="AD34" s="226"/>
      <c r="AE34" s="227"/>
      <c r="AF34" s="163"/>
      <c r="AG34" s="166"/>
      <c r="AH34" s="79"/>
      <c r="AI34" s="79"/>
      <c r="AJ34" s="79"/>
      <c r="AK34" s="79"/>
      <c r="AL34" s="79"/>
      <c r="AM34" s="79"/>
      <c r="AN34" s="79"/>
      <c r="AO34" s="79"/>
    </row>
    <row r="35" spans="1:41" ht="409.5" customHeight="1">
      <c r="A35" s="311" t="s">
        <v>228</v>
      </c>
      <c r="B35" s="313">
        <v>0.49</v>
      </c>
      <c r="C35" s="81" t="s">
        <v>48</v>
      </c>
      <c r="D35" s="80"/>
      <c r="E35" s="80"/>
      <c r="F35" s="80"/>
      <c r="G35" s="80"/>
      <c r="H35" s="80"/>
      <c r="I35" s="80"/>
      <c r="J35" s="171">
        <v>15</v>
      </c>
      <c r="K35" s="171">
        <v>15</v>
      </c>
      <c r="L35" s="171">
        <v>15</v>
      </c>
      <c r="M35" s="171">
        <v>15</v>
      </c>
      <c r="N35" s="171">
        <v>15</v>
      </c>
      <c r="O35" s="171">
        <v>15</v>
      </c>
      <c r="P35" s="205">
        <f>MAX(J35:O35)</f>
        <v>15</v>
      </c>
      <c r="Q35" s="435" t="s">
        <v>229</v>
      </c>
      <c r="R35" s="436"/>
      <c r="S35" s="436"/>
      <c r="T35" s="437"/>
      <c r="U35" s="441" t="s">
        <v>230</v>
      </c>
      <c r="V35" s="442"/>
      <c r="W35" s="442"/>
      <c r="X35" s="443"/>
      <c r="Y35" s="447"/>
      <c r="Z35" s="448"/>
      <c r="AA35" s="448"/>
      <c r="AB35" s="449"/>
      <c r="AC35" s="426" t="s">
        <v>231</v>
      </c>
      <c r="AD35" s="427"/>
      <c r="AE35" s="428"/>
      <c r="AF35" s="163"/>
      <c r="AG35" s="166"/>
      <c r="AH35" s="79"/>
      <c r="AI35" s="79"/>
      <c r="AJ35" s="79"/>
      <c r="AK35" s="79"/>
      <c r="AL35" s="79"/>
      <c r="AM35" s="79"/>
      <c r="AN35" s="79"/>
      <c r="AO35" s="79"/>
    </row>
    <row r="36" spans="1:41" ht="409.5" customHeight="1">
      <c r="A36" s="312"/>
      <c r="B36" s="314"/>
      <c r="C36" s="83" t="s">
        <v>50</v>
      </c>
      <c r="D36" s="167"/>
      <c r="E36" s="167"/>
      <c r="F36" s="167"/>
      <c r="G36" s="84"/>
      <c r="H36" s="84"/>
      <c r="I36" s="84"/>
      <c r="J36" s="206">
        <v>15</v>
      </c>
      <c r="K36" s="206">
        <v>15</v>
      </c>
      <c r="L36" s="206">
        <v>15</v>
      </c>
      <c r="M36" s="187"/>
      <c r="N36" s="187"/>
      <c r="O36" s="187"/>
      <c r="P36" s="206">
        <v>15</v>
      </c>
      <c r="Q36" s="438"/>
      <c r="R36" s="439"/>
      <c r="S36" s="439"/>
      <c r="T36" s="440"/>
      <c r="U36" s="444"/>
      <c r="V36" s="445"/>
      <c r="W36" s="445"/>
      <c r="X36" s="446"/>
      <c r="Y36" s="450"/>
      <c r="Z36" s="451"/>
      <c r="AA36" s="451"/>
      <c r="AB36" s="452"/>
      <c r="AC36" s="429"/>
      <c r="AD36" s="430"/>
      <c r="AE36" s="431"/>
      <c r="AF36" s="163"/>
      <c r="AG36" s="166"/>
      <c r="AH36" s="79"/>
      <c r="AI36" s="79"/>
      <c r="AJ36" s="79"/>
      <c r="AK36" s="79"/>
      <c r="AL36" s="79"/>
      <c r="AM36" s="79"/>
      <c r="AN36" s="79"/>
      <c r="AO36" s="79"/>
    </row>
    <row r="37" spans="1:41" s="72" customFormat="1" ht="17.25" customHeight="1"/>
    <row r="38" spans="1:41" ht="45" customHeight="1">
      <c r="A38" s="223" t="s">
        <v>166</v>
      </c>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5"/>
      <c r="AG38" s="79"/>
      <c r="AH38" s="79"/>
      <c r="AI38" s="79"/>
      <c r="AJ38" s="79"/>
      <c r="AK38" s="79"/>
      <c r="AL38" s="79"/>
      <c r="AM38" s="79"/>
      <c r="AN38" s="79"/>
      <c r="AO38" s="79"/>
    </row>
    <row r="39" spans="1:41" ht="26.1" customHeight="1">
      <c r="A39" s="432" t="s">
        <v>60</v>
      </c>
      <c r="B39" s="401" t="s">
        <v>167</v>
      </c>
      <c r="C39" s="401" t="s">
        <v>168</v>
      </c>
      <c r="D39" s="402" t="s">
        <v>169</v>
      </c>
      <c r="E39" s="403"/>
      <c r="F39" s="403"/>
      <c r="G39" s="403"/>
      <c r="H39" s="403"/>
      <c r="I39" s="403"/>
      <c r="J39" s="403"/>
      <c r="K39" s="403"/>
      <c r="L39" s="403"/>
      <c r="M39" s="403"/>
      <c r="N39" s="403"/>
      <c r="O39" s="403"/>
      <c r="P39" s="404"/>
      <c r="Q39" s="402" t="s">
        <v>170</v>
      </c>
      <c r="R39" s="403"/>
      <c r="S39" s="403"/>
      <c r="T39" s="403"/>
      <c r="U39" s="403"/>
      <c r="V39" s="403"/>
      <c r="W39" s="403"/>
      <c r="X39" s="403"/>
      <c r="Y39" s="403"/>
      <c r="Z39" s="403"/>
      <c r="AA39" s="403"/>
      <c r="AB39" s="403"/>
      <c r="AC39" s="403"/>
      <c r="AD39" s="403"/>
      <c r="AE39" s="434"/>
      <c r="AG39" s="79"/>
      <c r="AH39" s="79"/>
      <c r="AI39" s="79"/>
      <c r="AJ39" s="79"/>
      <c r="AK39" s="79"/>
      <c r="AL39" s="79"/>
      <c r="AM39" s="79"/>
      <c r="AN39" s="79"/>
      <c r="AO39" s="79"/>
    </row>
    <row r="40" spans="1:41" ht="26.1" customHeight="1">
      <c r="A40" s="433"/>
      <c r="B40" s="327"/>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73" t="s">
        <v>183</v>
      </c>
      <c r="Q40" s="307" t="s">
        <v>184</v>
      </c>
      <c r="R40" s="308"/>
      <c r="S40" s="308"/>
      <c r="T40" s="308"/>
      <c r="U40" s="308"/>
      <c r="V40" s="308"/>
      <c r="W40" s="308"/>
      <c r="X40" s="309"/>
      <c r="Y40" s="307" t="s">
        <v>68</v>
      </c>
      <c r="Z40" s="308"/>
      <c r="AA40" s="308"/>
      <c r="AB40" s="308"/>
      <c r="AC40" s="308"/>
      <c r="AD40" s="308"/>
      <c r="AE40" s="406"/>
      <c r="AG40" s="86"/>
      <c r="AH40" s="86"/>
      <c r="AI40" s="86"/>
      <c r="AJ40" s="86"/>
      <c r="AK40" s="86"/>
      <c r="AL40" s="86"/>
      <c r="AM40" s="86"/>
      <c r="AN40" s="86"/>
      <c r="AO40" s="86"/>
    </row>
    <row r="41" spans="1:41" ht="216.75" customHeight="1">
      <c r="A41" s="390" t="s">
        <v>232</v>
      </c>
      <c r="B41" s="421">
        <v>0.09</v>
      </c>
      <c r="C41" s="87" t="s">
        <v>48</v>
      </c>
      <c r="D41" s="128"/>
      <c r="E41" s="128"/>
      <c r="F41" s="128"/>
      <c r="G41" s="128"/>
      <c r="H41" s="128"/>
      <c r="I41" s="128"/>
      <c r="J41" s="170">
        <v>0</v>
      </c>
      <c r="K41" s="170">
        <v>0.08</v>
      </c>
      <c r="L41" s="170">
        <v>0.25</v>
      </c>
      <c r="M41" s="170">
        <v>0.25</v>
      </c>
      <c r="N41" s="170">
        <v>0.25</v>
      </c>
      <c r="O41" s="170">
        <v>0.17</v>
      </c>
      <c r="P41" s="88">
        <f>SUM(J41:O41)</f>
        <v>1</v>
      </c>
      <c r="Q41" s="423" t="s">
        <v>233</v>
      </c>
      <c r="R41" s="378"/>
      <c r="S41" s="378"/>
      <c r="T41" s="378"/>
      <c r="U41" s="378"/>
      <c r="V41" s="378"/>
      <c r="W41" s="378"/>
      <c r="X41" s="379"/>
      <c r="Y41" s="384" t="s">
        <v>234</v>
      </c>
      <c r="Z41" s="352"/>
      <c r="AA41" s="352"/>
      <c r="AB41" s="352"/>
      <c r="AC41" s="352"/>
      <c r="AD41" s="352"/>
      <c r="AE41" s="385"/>
      <c r="AG41" s="89"/>
      <c r="AH41" s="89"/>
      <c r="AI41" s="89"/>
      <c r="AJ41" s="89"/>
      <c r="AK41" s="89"/>
      <c r="AL41" s="89"/>
      <c r="AM41" s="89"/>
      <c r="AN41" s="89"/>
      <c r="AO41" s="89"/>
    </row>
    <row r="42" spans="1:41" ht="129" customHeight="1">
      <c r="A42" s="391"/>
      <c r="B42" s="422"/>
      <c r="C42" s="90" t="s">
        <v>50</v>
      </c>
      <c r="D42" s="91"/>
      <c r="E42" s="91"/>
      <c r="F42" s="91"/>
      <c r="G42" s="91"/>
      <c r="H42" s="91"/>
      <c r="I42" s="91"/>
      <c r="J42" s="91">
        <v>0</v>
      </c>
      <c r="K42" s="91">
        <v>0.08</v>
      </c>
      <c r="L42" s="91">
        <v>0.25</v>
      </c>
      <c r="M42" s="91"/>
      <c r="N42" s="91"/>
      <c r="O42" s="91"/>
      <c r="P42" s="88">
        <f t="shared" ref="P42:P51" si="1">SUM(J42:O42)</f>
        <v>0.33</v>
      </c>
      <c r="Q42" s="380" t="s">
        <v>235</v>
      </c>
      <c r="R42" s="381"/>
      <c r="S42" s="381"/>
      <c r="T42" s="381"/>
      <c r="U42" s="381"/>
      <c r="V42" s="381"/>
      <c r="W42" s="381"/>
      <c r="X42" s="382"/>
      <c r="Y42" s="386"/>
      <c r="Z42" s="387"/>
      <c r="AA42" s="387"/>
      <c r="AB42" s="387"/>
      <c r="AC42" s="387"/>
      <c r="AD42" s="387"/>
      <c r="AE42" s="388"/>
    </row>
    <row r="43" spans="1:41" ht="81.75" customHeight="1">
      <c r="A43" s="390" t="s">
        <v>236</v>
      </c>
      <c r="B43" s="319">
        <v>0.09</v>
      </c>
      <c r="C43" s="87" t="s">
        <v>48</v>
      </c>
      <c r="D43" s="128"/>
      <c r="E43" s="128"/>
      <c r="F43" s="128"/>
      <c r="G43" s="128"/>
      <c r="H43" s="128"/>
      <c r="I43" s="128"/>
      <c r="J43" s="170">
        <v>0</v>
      </c>
      <c r="K43" s="170">
        <v>0.08</v>
      </c>
      <c r="L43" s="170">
        <v>0.25</v>
      </c>
      <c r="M43" s="170">
        <v>0.25</v>
      </c>
      <c r="N43" s="170">
        <v>0.25</v>
      </c>
      <c r="O43" s="170">
        <v>0.17</v>
      </c>
      <c r="P43" s="88">
        <f t="shared" si="1"/>
        <v>1</v>
      </c>
      <c r="Q43" s="423" t="s">
        <v>237</v>
      </c>
      <c r="R43" s="424"/>
      <c r="S43" s="424"/>
      <c r="T43" s="424"/>
      <c r="U43" s="424"/>
      <c r="V43" s="424"/>
      <c r="W43" s="424"/>
      <c r="X43" s="425"/>
      <c r="Y43" s="384" t="s">
        <v>238</v>
      </c>
      <c r="Z43" s="352"/>
      <c r="AA43" s="352"/>
      <c r="AB43" s="352"/>
      <c r="AC43" s="352"/>
      <c r="AD43" s="352"/>
      <c r="AE43" s="385"/>
    </row>
    <row r="44" spans="1:41" ht="50.25" customHeight="1">
      <c r="A44" s="391"/>
      <c r="B44" s="319"/>
      <c r="C44" s="90" t="s">
        <v>50</v>
      </c>
      <c r="D44" s="91"/>
      <c r="E44" s="91"/>
      <c r="F44" s="91"/>
      <c r="G44" s="91"/>
      <c r="H44" s="91"/>
      <c r="I44" s="91"/>
      <c r="J44" s="91">
        <v>0</v>
      </c>
      <c r="K44" s="91">
        <v>0.08</v>
      </c>
      <c r="L44" s="91">
        <v>0.25</v>
      </c>
      <c r="M44" s="91"/>
      <c r="N44" s="91"/>
      <c r="O44" s="91"/>
      <c r="P44" s="88">
        <f t="shared" si="1"/>
        <v>0.33</v>
      </c>
      <c r="Q44" s="380" t="s">
        <v>239</v>
      </c>
      <c r="R44" s="381"/>
      <c r="S44" s="381"/>
      <c r="T44" s="381"/>
      <c r="U44" s="381"/>
      <c r="V44" s="381"/>
      <c r="W44" s="381"/>
      <c r="X44" s="382"/>
      <c r="Y44" s="386"/>
      <c r="Z44" s="387"/>
      <c r="AA44" s="387"/>
      <c r="AB44" s="387"/>
      <c r="AC44" s="387"/>
      <c r="AD44" s="387"/>
      <c r="AE44" s="388"/>
    </row>
    <row r="45" spans="1:41" ht="330" customHeight="1">
      <c r="A45" s="383" t="s">
        <v>240</v>
      </c>
      <c r="B45" s="319">
        <v>0.08</v>
      </c>
      <c r="C45" s="87" t="s">
        <v>48</v>
      </c>
      <c r="D45" s="128"/>
      <c r="E45" s="128"/>
      <c r="F45" s="128"/>
      <c r="G45" s="128"/>
      <c r="H45" s="128"/>
      <c r="I45" s="128"/>
      <c r="J45" s="170">
        <v>0</v>
      </c>
      <c r="K45" s="170">
        <v>0.08</v>
      </c>
      <c r="L45" s="170">
        <v>0.25</v>
      </c>
      <c r="M45" s="170">
        <v>0.25</v>
      </c>
      <c r="N45" s="170">
        <v>0.25</v>
      </c>
      <c r="O45" s="170">
        <v>0.17</v>
      </c>
      <c r="P45" s="88">
        <f t="shared" si="1"/>
        <v>1</v>
      </c>
      <c r="Q45" s="423" t="s">
        <v>241</v>
      </c>
      <c r="R45" s="424"/>
      <c r="S45" s="424"/>
      <c r="T45" s="424"/>
      <c r="U45" s="424"/>
      <c r="V45" s="424"/>
      <c r="W45" s="424"/>
      <c r="X45" s="425"/>
      <c r="Y45" s="384" t="s">
        <v>242</v>
      </c>
      <c r="Z45" s="352"/>
      <c r="AA45" s="352"/>
      <c r="AB45" s="352"/>
      <c r="AC45" s="352"/>
      <c r="AD45" s="352"/>
      <c r="AE45" s="385"/>
    </row>
    <row r="46" spans="1:41" ht="197.25" customHeight="1">
      <c r="A46" s="383"/>
      <c r="B46" s="319"/>
      <c r="C46" s="90" t="s">
        <v>50</v>
      </c>
      <c r="D46" s="91"/>
      <c r="E46" s="91"/>
      <c r="F46" s="91"/>
      <c r="G46" s="91"/>
      <c r="H46" s="91"/>
      <c r="I46" s="91"/>
      <c r="J46" s="91">
        <v>0</v>
      </c>
      <c r="K46" s="91">
        <v>0.08</v>
      </c>
      <c r="L46" s="91">
        <v>0.25</v>
      </c>
      <c r="M46" s="91"/>
      <c r="N46" s="91"/>
      <c r="O46" s="91"/>
      <c r="P46" s="88">
        <f t="shared" si="1"/>
        <v>0.33</v>
      </c>
      <c r="Q46" s="380" t="s">
        <v>243</v>
      </c>
      <c r="R46" s="381"/>
      <c r="S46" s="381"/>
      <c r="T46" s="381"/>
      <c r="U46" s="381"/>
      <c r="V46" s="381"/>
      <c r="W46" s="381"/>
      <c r="X46" s="382"/>
      <c r="Y46" s="386"/>
      <c r="Z46" s="387"/>
      <c r="AA46" s="387"/>
      <c r="AB46" s="387"/>
      <c r="AC46" s="387"/>
      <c r="AD46" s="387"/>
      <c r="AE46" s="388"/>
    </row>
    <row r="47" spans="1:41" ht="122.25" customHeight="1">
      <c r="A47" s="390" t="s">
        <v>244</v>
      </c>
      <c r="B47" s="319">
        <v>0.08</v>
      </c>
      <c r="C47" s="87" t="s">
        <v>48</v>
      </c>
      <c r="D47" s="128"/>
      <c r="E47" s="128"/>
      <c r="F47" s="128"/>
      <c r="G47" s="128"/>
      <c r="H47" s="128"/>
      <c r="I47" s="128"/>
      <c r="J47" s="170">
        <v>0</v>
      </c>
      <c r="K47" s="170">
        <v>0.08</v>
      </c>
      <c r="L47" s="170">
        <v>0.25</v>
      </c>
      <c r="M47" s="170">
        <v>0.25</v>
      </c>
      <c r="N47" s="170">
        <v>0.25</v>
      </c>
      <c r="O47" s="170">
        <v>0.17</v>
      </c>
      <c r="P47" s="88">
        <f t="shared" si="1"/>
        <v>1</v>
      </c>
      <c r="Q47" s="363" t="s">
        <v>245</v>
      </c>
      <c r="R47" s="364"/>
      <c r="S47" s="364"/>
      <c r="T47" s="364"/>
      <c r="U47" s="364"/>
      <c r="V47" s="364"/>
      <c r="W47" s="364"/>
      <c r="X47" s="365"/>
      <c r="Y47" s="384" t="s">
        <v>246</v>
      </c>
      <c r="Z47" s="352"/>
      <c r="AA47" s="352"/>
      <c r="AB47" s="352"/>
      <c r="AC47" s="352"/>
      <c r="AD47" s="352"/>
      <c r="AE47" s="385"/>
    </row>
    <row r="48" spans="1:41" ht="61.5" customHeight="1">
      <c r="A48" s="391"/>
      <c r="B48" s="319"/>
      <c r="C48" s="90" t="s">
        <v>50</v>
      </c>
      <c r="D48" s="91"/>
      <c r="E48" s="91"/>
      <c r="F48" s="91"/>
      <c r="G48" s="91"/>
      <c r="H48" s="91"/>
      <c r="I48" s="91"/>
      <c r="J48" s="91">
        <v>0</v>
      </c>
      <c r="K48" s="91">
        <v>0.08</v>
      </c>
      <c r="L48" s="91">
        <v>0.25</v>
      </c>
      <c r="M48" s="91"/>
      <c r="N48" s="91"/>
      <c r="O48" s="91"/>
      <c r="P48" s="88">
        <f t="shared" si="1"/>
        <v>0.33</v>
      </c>
      <c r="Q48" s="380" t="s">
        <v>247</v>
      </c>
      <c r="R48" s="381"/>
      <c r="S48" s="381"/>
      <c r="T48" s="381"/>
      <c r="U48" s="381"/>
      <c r="V48" s="381"/>
      <c r="W48" s="381"/>
      <c r="X48" s="382"/>
      <c r="Y48" s="386"/>
      <c r="Z48" s="387"/>
      <c r="AA48" s="387"/>
      <c r="AB48" s="387"/>
      <c r="AC48" s="387"/>
      <c r="AD48" s="387"/>
      <c r="AE48" s="388"/>
    </row>
    <row r="49" spans="1:31" ht="69" customHeight="1">
      <c r="A49" s="383" t="s">
        <v>248</v>
      </c>
      <c r="B49" s="319">
        <v>0.09</v>
      </c>
      <c r="C49" s="87" t="s">
        <v>48</v>
      </c>
      <c r="D49" s="128"/>
      <c r="E49" s="128"/>
      <c r="F49" s="128"/>
      <c r="G49" s="128"/>
      <c r="H49" s="128"/>
      <c r="I49" s="128"/>
      <c r="J49" s="170">
        <v>0</v>
      </c>
      <c r="K49" s="170">
        <v>0.08</v>
      </c>
      <c r="L49" s="170">
        <v>0.25</v>
      </c>
      <c r="M49" s="170">
        <v>0.25</v>
      </c>
      <c r="N49" s="170">
        <v>0.25</v>
      </c>
      <c r="O49" s="170">
        <v>0.17</v>
      </c>
      <c r="P49" s="88">
        <f t="shared" si="1"/>
        <v>1</v>
      </c>
      <c r="Q49" s="415" t="s">
        <v>249</v>
      </c>
      <c r="R49" s="416"/>
      <c r="S49" s="416"/>
      <c r="T49" s="416"/>
      <c r="U49" s="416"/>
      <c r="V49" s="416"/>
      <c r="W49" s="416"/>
      <c r="X49" s="417"/>
      <c r="Y49" s="384" t="s">
        <v>250</v>
      </c>
      <c r="Z49" s="352"/>
      <c r="AA49" s="352"/>
      <c r="AB49" s="352"/>
      <c r="AC49" s="352"/>
      <c r="AD49" s="352"/>
      <c r="AE49" s="385"/>
    </row>
    <row r="50" spans="1:31" ht="62.25" customHeight="1">
      <c r="A50" s="383"/>
      <c r="B50" s="319"/>
      <c r="C50" s="90" t="s">
        <v>50</v>
      </c>
      <c r="D50" s="91"/>
      <c r="E50" s="91"/>
      <c r="F50" s="91"/>
      <c r="G50" s="91"/>
      <c r="H50" s="91"/>
      <c r="I50" s="91"/>
      <c r="J50" s="91">
        <v>0</v>
      </c>
      <c r="K50" s="193">
        <v>0.08</v>
      </c>
      <c r="L50" s="193">
        <v>0.25</v>
      </c>
      <c r="M50" s="91"/>
      <c r="N50" s="91"/>
      <c r="O50" s="91"/>
      <c r="P50" s="88">
        <f t="shared" si="1"/>
        <v>0.33</v>
      </c>
      <c r="Q50" s="380" t="s">
        <v>251</v>
      </c>
      <c r="R50" s="381"/>
      <c r="S50" s="381"/>
      <c r="T50" s="381"/>
      <c r="U50" s="381"/>
      <c r="V50" s="381"/>
      <c r="W50" s="381"/>
      <c r="X50" s="382"/>
      <c r="Y50" s="386"/>
      <c r="Z50" s="387"/>
      <c r="AA50" s="387"/>
      <c r="AB50" s="387"/>
      <c r="AC50" s="387"/>
      <c r="AD50" s="387"/>
      <c r="AE50" s="388"/>
    </row>
    <row r="51" spans="1:31" ht="199.5" customHeight="1">
      <c r="A51" s="383" t="s">
        <v>252</v>
      </c>
      <c r="B51" s="319">
        <v>0.06</v>
      </c>
      <c r="C51" s="87" t="s">
        <v>48</v>
      </c>
      <c r="D51" s="128"/>
      <c r="E51" s="128"/>
      <c r="F51" s="128"/>
      <c r="G51" s="128"/>
      <c r="H51" s="128"/>
      <c r="I51" s="128"/>
      <c r="J51" s="170">
        <v>0</v>
      </c>
      <c r="K51" s="170">
        <v>0.08</v>
      </c>
      <c r="L51" s="170">
        <v>0.25</v>
      </c>
      <c r="M51" s="170">
        <v>0.25</v>
      </c>
      <c r="N51" s="170">
        <v>0.25</v>
      </c>
      <c r="O51" s="170">
        <v>0.17</v>
      </c>
      <c r="P51" s="88">
        <f t="shared" si="1"/>
        <v>1</v>
      </c>
      <c r="Q51" s="363" t="s">
        <v>253</v>
      </c>
      <c r="R51" s="364"/>
      <c r="S51" s="364"/>
      <c r="T51" s="364"/>
      <c r="U51" s="364"/>
      <c r="V51" s="364"/>
      <c r="W51" s="364"/>
      <c r="X51" s="365"/>
      <c r="Y51" s="384" t="s">
        <v>254</v>
      </c>
      <c r="Z51" s="353"/>
      <c r="AA51" s="353"/>
      <c r="AB51" s="353"/>
      <c r="AC51" s="353"/>
      <c r="AD51" s="353"/>
      <c r="AE51" s="392"/>
    </row>
    <row r="52" spans="1:31" ht="228.75" customHeight="1">
      <c r="A52" s="389"/>
      <c r="B52" s="319"/>
      <c r="C52" s="83" t="s">
        <v>50</v>
      </c>
      <c r="D52" s="92"/>
      <c r="E52" s="92"/>
      <c r="F52" s="92"/>
      <c r="G52" s="92"/>
      <c r="H52" s="92"/>
      <c r="I52" s="92"/>
      <c r="J52" s="92">
        <v>0</v>
      </c>
      <c r="K52" s="92">
        <v>0.08</v>
      </c>
      <c r="L52" s="92">
        <v>0.25</v>
      </c>
      <c r="M52" s="92"/>
      <c r="N52" s="92"/>
      <c r="O52" s="92"/>
      <c r="P52" s="93">
        <f t="shared" ref="P52" si="2">SUM(D52:O52)</f>
        <v>0.33</v>
      </c>
      <c r="Q52" s="418" t="s">
        <v>255</v>
      </c>
      <c r="R52" s="419"/>
      <c r="S52" s="419"/>
      <c r="T52" s="419"/>
      <c r="U52" s="419"/>
      <c r="V52" s="419"/>
      <c r="W52" s="419"/>
      <c r="X52" s="420"/>
      <c r="Y52" s="393"/>
      <c r="Z52" s="394"/>
      <c r="AA52" s="394"/>
      <c r="AB52" s="394"/>
      <c r="AC52" s="394"/>
      <c r="AD52" s="394"/>
      <c r="AE52" s="395"/>
    </row>
    <row r="53" spans="1:31" ht="15" customHeight="1">
      <c r="A53" s="15" t="s">
        <v>201</v>
      </c>
    </row>
  </sheetData>
  <mergeCells count="97">
    <mergeCell ref="Y47:AE48"/>
    <mergeCell ref="A47:A48"/>
    <mergeCell ref="B47:B48"/>
    <mergeCell ref="B43:B44"/>
    <mergeCell ref="A43:A44"/>
    <mergeCell ref="Q47:X47"/>
    <mergeCell ref="Q48:X48"/>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5:A46"/>
    <mergeCell ref="B45:B46"/>
    <mergeCell ref="Y45:AE46"/>
    <mergeCell ref="Y43:AE44"/>
    <mergeCell ref="Q41:X41"/>
    <mergeCell ref="Q42:X42"/>
    <mergeCell ref="Q43:X43"/>
    <mergeCell ref="Q44:X44"/>
    <mergeCell ref="Q45:X45"/>
    <mergeCell ref="Q46:X46"/>
    <mergeCell ref="A49:A50"/>
    <mergeCell ref="B49:B50"/>
    <mergeCell ref="Y49:AE50"/>
    <mergeCell ref="A51:A52"/>
    <mergeCell ref="B51:B52"/>
    <mergeCell ref="Y51:AE52"/>
    <mergeCell ref="Q49:X49"/>
    <mergeCell ref="Q50:X50"/>
    <mergeCell ref="Q51:X51"/>
    <mergeCell ref="Q52:X52"/>
  </mergeCells>
  <dataValidations count="3">
    <dataValidation type="textLength" operator="lessThanOrEqual" allowBlank="1" showInputMessage="1" showErrorMessage="1" errorTitle="Máximo 2.000 caracteres" error="Máximo 2.000 caracteres" sqref="Q51 Q35 Y35 Q49 Q41 Q47" xr:uid="{4751451B-B948-41F2-B23B-AF8EAF0A3EE0}">
      <formula1>2000</formula1>
    </dataValidation>
    <dataValidation type="textLength" operator="lessThanOrEqual" allowBlank="1" showInputMessage="1" showErrorMessage="1" errorTitle="Máximo 2.000 caracteres" error="Máximo 2.000 caracteres" promptTitle="2.000 caracteres" sqref="Q30:Q31" xr:uid="{2D98D3F5-2C30-4567-B460-7859FA06C9D8}">
      <formula1>2000</formula1>
    </dataValidation>
    <dataValidation type="list" allowBlank="1" showInputMessage="1" showErrorMessage="1" sqref="C7:C9" xr:uid="{FC36D236-41C7-415E-8CAF-C6E977611D28}">
      <formula1>$B$21:$M$21</formula1>
    </dataValidation>
  </dataValidations>
  <hyperlinks>
    <hyperlink ref="Y51" r:id="rId1" xr:uid="{920F0ADF-34FD-4476-8A5A-D7315D1F175F}"/>
    <hyperlink ref="Y41" r:id="rId2" xr:uid="{317F4989-0754-41FA-9663-AED21D6EDF6E}"/>
    <hyperlink ref="Y43" r:id="rId3" xr:uid="{579D57A8-21C3-4755-A7B3-F46078C40DEC}"/>
    <hyperlink ref="Y45" r:id="rId4" xr:uid="{804C39C9-D3D3-4567-A2CA-4DFF31E4F49B}"/>
    <hyperlink ref="Y47" r:id="rId5" xr:uid="{19334855-B022-440A-A9E2-7548B93346A2}"/>
    <hyperlink ref="Y49" r:id="rId6" xr:uid="{9179EF0C-23F7-47CE-B64F-524C7356A443}"/>
  </hyperlinks>
  <pageMargins left="0.25" right="0.25" top="0.75" bottom="0.75" header="0.3" footer="0.3"/>
  <pageSetup scale="21" fitToWidth="0" orientation="landscape"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39A65692-E451-45AD-AF59-AF6E113509D4}">
          <x14:formula1>
            <xm:f>listas!$D$2:$D$15</xm:f>
          </x14:formula1>
          <xm:sqref>C11:AE13</xm:sqref>
        </x14:dataValidation>
        <x14:dataValidation type="list" allowBlank="1" showInputMessage="1" showErrorMessage="1" xr:uid="{41240BFF-7DD1-47E8-916A-88B40004338C}">
          <x14:formula1>
            <xm:f>listas!$A$2:$A$6</xm:f>
          </x14:formula1>
          <xm:sqref>C15:K15</xm:sqref>
        </x14:dataValidation>
        <x14:dataValidation type="list" allowBlank="1" showInputMessage="1" showErrorMessage="1" xr:uid="{B78A1A0D-6E5D-47A7-8F8E-B4AF1ED07529}">
          <x14:formula1>
            <xm:f>listas!$B$2:$B$8</xm:f>
          </x14:formula1>
          <xm:sqref>R15:X15</xm:sqref>
        </x14:dataValidation>
        <x14:dataValidation type="list" allowBlank="1" showInputMessage="1" showErrorMessage="1" xr:uid="{9678754C-7A30-47AE-816B-3DDF35973A39}">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8045A-E609-4024-84FB-F7F92BB85A9F}">
  <sheetPr>
    <tabColor theme="7" tint="0.39997558519241921"/>
    <pageSetUpPr fitToPage="1"/>
  </sheetPr>
  <dimension ref="A1:AO49"/>
  <sheetViews>
    <sheetView showGridLines="0" topLeftCell="C40" zoomScale="63" zoomScaleNormal="40" workbookViewId="0">
      <selection activeCell="AC23" sqref="AC23"/>
    </sheetView>
  </sheetViews>
  <sheetFormatPr defaultColWidth="10.85546875" defaultRowHeight="14.25"/>
  <cols>
    <col min="1" max="1" width="45.285156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44"/>
      <c r="B1" s="247" t="s">
        <v>121</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c r="AB1" s="256" t="s">
        <v>122</v>
      </c>
      <c r="AC1" s="257"/>
      <c r="AD1" s="257"/>
      <c r="AE1" s="258"/>
    </row>
    <row r="2" spans="1:31" ht="30.75" customHeight="1" thickBot="1">
      <c r="A2" s="245"/>
      <c r="B2" s="247" t="s">
        <v>123</v>
      </c>
      <c r="C2" s="248"/>
      <c r="D2" s="248"/>
      <c r="E2" s="248"/>
      <c r="F2" s="248"/>
      <c r="G2" s="248"/>
      <c r="H2" s="248"/>
      <c r="I2" s="248"/>
      <c r="J2" s="248"/>
      <c r="K2" s="248"/>
      <c r="L2" s="248"/>
      <c r="M2" s="248"/>
      <c r="N2" s="248"/>
      <c r="O2" s="248"/>
      <c r="P2" s="248"/>
      <c r="Q2" s="248"/>
      <c r="R2" s="248"/>
      <c r="S2" s="248"/>
      <c r="T2" s="248"/>
      <c r="U2" s="248"/>
      <c r="V2" s="248"/>
      <c r="W2" s="248"/>
      <c r="X2" s="248"/>
      <c r="Y2" s="248"/>
      <c r="Z2" s="248"/>
      <c r="AA2" s="249"/>
      <c r="AB2" s="256" t="s">
        <v>124</v>
      </c>
      <c r="AC2" s="257"/>
      <c r="AD2" s="257"/>
      <c r="AE2" s="258"/>
    </row>
    <row r="3" spans="1:31" ht="24" customHeight="1" thickBot="1">
      <c r="A3" s="245"/>
      <c r="B3" s="250" t="s">
        <v>125</v>
      </c>
      <c r="C3" s="251"/>
      <c r="D3" s="251"/>
      <c r="E3" s="251"/>
      <c r="F3" s="251"/>
      <c r="G3" s="251"/>
      <c r="H3" s="251"/>
      <c r="I3" s="251"/>
      <c r="J3" s="251"/>
      <c r="K3" s="251"/>
      <c r="L3" s="251"/>
      <c r="M3" s="251"/>
      <c r="N3" s="251"/>
      <c r="O3" s="251"/>
      <c r="P3" s="251"/>
      <c r="Q3" s="251"/>
      <c r="R3" s="251"/>
      <c r="S3" s="251"/>
      <c r="T3" s="251"/>
      <c r="U3" s="251"/>
      <c r="V3" s="251"/>
      <c r="W3" s="251"/>
      <c r="X3" s="251"/>
      <c r="Y3" s="251"/>
      <c r="Z3" s="251"/>
      <c r="AA3" s="252"/>
      <c r="AB3" s="256" t="s">
        <v>126</v>
      </c>
      <c r="AC3" s="257"/>
      <c r="AD3" s="257"/>
      <c r="AE3" s="258"/>
    </row>
    <row r="4" spans="1:31" ht="21.75" customHeight="1" thickBot="1">
      <c r="A4" s="246"/>
      <c r="B4" s="253"/>
      <c r="C4" s="254"/>
      <c r="D4" s="254"/>
      <c r="E4" s="254"/>
      <c r="F4" s="254"/>
      <c r="G4" s="254"/>
      <c r="H4" s="254"/>
      <c r="I4" s="254"/>
      <c r="J4" s="254"/>
      <c r="K4" s="254"/>
      <c r="L4" s="254"/>
      <c r="M4" s="254"/>
      <c r="N4" s="254"/>
      <c r="O4" s="254"/>
      <c r="P4" s="254"/>
      <c r="Q4" s="254"/>
      <c r="R4" s="254"/>
      <c r="S4" s="254"/>
      <c r="T4" s="254"/>
      <c r="U4" s="254"/>
      <c r="V4" s="254"/>
      <c r="W4" s="254"/>
      <c r="X4" s="254"/>
      <c r="Y4" s="254"/>
      <c r="Z4" s="254"/>
      <c r="AA4" s="255"/>
      <c r="AB4" s="259" t="s">
        <v>127</v>
      </c>
      <c r="AC4" s="260"/>
      <c r="AD4" s="260"/>
      <c r="AE4" s="261"/>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 r="A7" s="262" t="s">
        <v>4</v>
      </c>
      <c r="B7" s="263"/>
      <c r="C7" s="299" t="s">
        <v>128</v>
      </c>
      <c r="D7" s="262" t="s">
        <v>6</v>
      </c>
      <c r="E7" s="268"/>
      <c r="F7" s="268"/>
      <c r="G7" s="268"/>
      <c r="H7" s="268"/>
      <c r="I7" s="498">
        <f>'META 1'!I7</f>
        <v>45572</v>
      </c>
      <c r="J7" s="499"/>
      <c r="K7" s="268" t="s">
        <v>8</v>
      </c>
      <c r="L7" s="263"/>
      <c r="M7" s="285" t="s">
        <v>129</v>
      </c>
      <c r="N7" s="286"/>
      <c r="O7" s="271"/>
      <c r="P7" s="272"/>
      <c r="Q7" s="20"/>
      <c r="R7" s="20"/>
      <c r="S7" s="20"/>
      <c r="T7" s="20"/>
      <c r="U7" s="20"/>
      <c r="V7" s="20"/>
      <c r="W7" s="20"/>
      <c r="X7" s="20"/>
      <c r="Y7" s="20"/>
      <c r="Z7" s="21"/>
      <c r="AA7" s="20"/>
      <c r="AB7" s="20"/>
      <c r="AD7" s="22"/>
      <c r="AE7" s="23"/>
    </row>
    <row r="8" spans="1:31" ht="15">
      <c r="A8" s="264"/>
      <c r="B8" s="265"/>
      <c r="C8" s="300"/>
      <c r="D8" s="264"/>
      <c r="E8" s="269"/>
      <c r="F8" s="269"/>
      <c r="G8" s="269"/>
      <c r="H8" s="269"/>
      <c r="I8" s="500"/>
      <c r="J8" s="501"/>
      <c r="K8" s="269"/>
      <c r="L8" s="265"/>
      <c r="M8" s="302" t="s">
        <v>130</v>
      </c>
      <c r="N8" s="303"/>
      <c r="O8" s="287"/>
      <c r="P8" s="288"/>
      <c r="Q8" s="20"/>
      <c r="R8" s="20"/>
      <c r="S8" s="20"/>
      <c r="T8" s="20"/>
      <c r="U8" s="20"/>
      <c r="V8" s="20"/>
      <c r="W8" s="20"/>
      <c r="X8" s="20"/>
      <c r="Y8" s="20"/>
      <c r="Z8" s="21"/>
      <c r="AA8" s="20"/>
      <c r="AB8" s="20"/>
      <c r="AD8" s="22"/>
      <c r="AE8" s="23"/>
    </row>
    <row r="9" spans="1:31" ht="15">
      <c r="A9" s="266"/>
      <c r="B9" s="267"/>
      <c r="C9" s="301"/>
      <c r="D9" s="266"/>
      <c r="E9" s="270"/>
      <c r="F9" s="270"/>
      <c r="G9" s="270"/>
      <c r="H9" s="270"/>
      <c r="I9" s="502"/>
      <c r="J9" s="503"/>
      <c r="K9" s="270"/>
      <c r="L9" s="267"/>
      <c r="M9" s="289" t="s">
        <v>131</v>
      </c>
      <c r="N9" s="290"/>
      <c r="O9" s="291" t="s">
        <v>132</v>
      </c>
      <c r="P9" s="292"/>
      <c r="Q9" s="20"/>
      <c r="R9" s="20"/>
      <c r="S9" s="20"/>
      <c r="T9" s="20"/>
      <c r="U9" s="20"/>
      <c r="V9" s="20"/>
      <c r="W9" s="20"/>
      <c r="X9" s="20"/>
      <c r="Y9" s="20"/>
      <c r="Z9" s="21"/>
      <c r="AA9" s="20"/>
      <c r="AB9" s="20"/>
      <c r="AD9" s="22"/>
      <c r="AE9" s="23"/>
    </row>
    <row r="10" spans="1:31" ht="15" customHeigh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62" t="s">
        <v>10</v>
      </c>
      <c r="B11" s="263"/>
      <c r="C11" s="273" t="s">
        <v>133</v>
      </c>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5"/>
    </row>
    <row r="12" spans="1:31" ht="15" customHeight="1">
      <c r="A12" s="264"/>
      <c r="B12" s="265"/>
      <c r="C12" s="276"/>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8"/>
    </row>
    <row r="13" spans="1:31" ht="15" customHeight="1" thickBot="1">
      <c r="A13" s="266"/>
      <c r="B13" s="267"/>
      <c r="C13" s="279"/>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1"/>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80.25" customHeight="1" thickBot="1">
      <c r="A15" s="242" t="s">
        <v>12</v>
      </c>
      <c r="B15" s="243"/>
      <c r="C15" s="282" t="s">
        <v>134</v>
      </c>
      <c r="D15" s="283"/>
      <c r="E15" s="283"/>
      <c r="F15" s="283"/>
      <c r="G15" s="283"/>
      <c r="H15" s="283"/>
      <c r="I15" s="283"/>
      <c r="J15" s="283"/>
      <c r="K15" s="284"/>
      <c r="L15" s="233" t="s">
        <v>14</v>
      </c>
      <c r="M15" s="234"/>
      <c r="N15" s="234"/>
      <c r="O15" s="234"/>
      <c r="P15" s="234"/>
      <c r="Q15" s="235"/>
      <c r="R15" s="236" t="s">
        <v>135</v>
      </c>
      <c r="S15" s="237"/>
      <c r="T15" s="237"/>
      <c r="U15" s="237"/>
      <c r="V15" s="237"/>
      <c r="W15" s="237"/>
      <c r="X15" s="238"/>
      <c r="Y15" s="233" t="s">
        <v>15</v>
      </c>
      <c r="Z15" s="235"/>
      <c r="AA15" s="223" t="s">
        <v>136</v>
      </c>
      <c r="AB15" s="224"/>
      <c r="AC15" s="224"/>
      <c r="AD15" s="224"/>
      <c r="AE15" s="225"/>
    </row>
    <row r="16" spans="1:31" ht="9" customHeight="1" thickBot="1">
      <c r="A16" s="24"/>
      <c r="B16" s="2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D16" s="22"/>
      <c r="AE16" s="23"/>
    </row>
    <row r="17" spans="1:33" s="40" customFormat="1" ht="37.5" customHeight="1" thickBot="1">
      <c r="A17" s="242" t="s">
        <v>17</v>
      </c>
      <c r="B17" s="243"/>
      <c r="C17" s="223" t="s">
        <v>256</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5"/>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33" t="s">
        <v>138</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5"/>
      <c r="AF19" s="44"/>
    </row>
    <row r="20" spans="1:33" ht="32.1" customHeight="1" thickBot="1">
      <c r="A20" s="45" t="s">
        <v>19</v>
      </c>
      <c r="B20" s="230" t="s">
        <v>139</v>
      </c>
      <c r="C20" s="231"/>
      <c r="D20" s="231"/>
      <c r="E20" s="231"/>
      <c r="F20" s="231"/>
      <c r="G20" s="231"/>
      <c r="H20" s="231"/>
      <c r="I20" s="231"/>
      <c r="J20" s="231"/>
      <c r="K20" s="231"/>
      <c r="L20" s="231"/>
      <c r="M20" s="231"/>
      <c r="N20" s="231"/>
      <c r="O20" s="232"/>
      <c r="P20" s="233" t="s">
        <v>140</v>
      </c>
      <c r="Q20" s="234"/>
      <c r="R20" s="234"/>
      <c r="S20" s="234"/>
      <c r="T20" s="234"/>
      <c r="U20" s="234"/>
      <c r="V20" s="234"/>
      <c r="W20" s="234"/>
      <c r="X20" s="234"/>
      <c r="Y20" s="234"/>
      <c r="Z20" s="234"/>
      <c r="AA20" s="234"/>
      <c r="AB20" s="234"/>
      <c r="AC20" s="234"/>
      <c r="AD20" s="234"/>
      <c r="AE20" s="235"/>
      <c r="AF20" s="44"/>
    </row>
    <row r="21" spans="1:33" ht="32.1" customHeight="1" thickBot="1">
      <c r="A21" s="25">
        <v>0</v>
      </c>
      <c r="B21" s="46" t="s">
        <v>142</v>
      </c>
      <c r="C21" s="47" t="s">
        <v>143</v>
      </c>
      <c r="D21" s="47" t="s">
        <v>144</v>
      </c>
      <c r="E21" s="47" t="s">
        <v>145</v>
      </c>
      <c r="F21" s="47" t="s">
        <v>146</v>
      </c>
      <c r="G21" s="47" t="s">
        <v>147</v>
      </c>
      <c r="H21" s="47" t="s">
        <v>148</v>
      </c>
      <c r="I21" s="47" t="s">
        <v>149</v>
      </c>
      <c r="J21" s="47" t="s">
        <v>128</v>
      </c>
      <c r="K21" s="47" t="s">
        <v>150</v>
      </c>
      <c r="L21" s="47" t="s">
        <v>151</v>
      </c>
      <c r="M21" s="47" t="s">
        <v>152</v>
      </c>
      <c r="N21" s="47" t="s">
        <v>102</v>
      </c>
      <c r="O21" s="48" t="s">
        <v>100</v>
      </c>
      <c r="P21" s="49"/>
      <c r="Q21" s="45" t="s">
        <v>142</v>
      </c>
      <c r="R21" s="50" t="s">
        <v>143</v>
      </c>
      <c r="S21" s="50" t="s">
        <v>144</v>
      </c>
      <c r="T21" s="50" t="s">
        <v>145</v>
      </c>
      <c r="U21" s="50" t="s">
        <v>146</v>
      </c>
      <c r="V21" s="50" t="s">
        <v>147</v>
      </c>
      <c r="W21" s="50" t="s">
        <v>148</v>
      </c>
      <c r="X21" s="50" t="s">
        <v>149</v>
      </c>
      <c r="Y21" s="50" t="s">
        <v>128</v>
      </c>
      <c r="Z21" s="50" t="s">
        <v>150</v>
      </c>
      <c r="AA21" s="50" t="s">
        <v>151</v>
      </c>
      <c r="AB21" s="50" t="s">
        <v>152</v>
      </c>
      <c r="AC21" s="50" t="s">
        <v>102</v>
      </c>
      <c r="AD21" s="51" t="s">
        <v>153</v>
      </c>
      <c r="AE21" s="51" t="s">
        <v>154</v>
      </c>
      <c r="AF21" s="52"/>
    </row>
    <row r="22" spans="1:33" ht="32.1" customHeight="1">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v>0</v>
      </c>
      <c r="X22" s="58">
        <v>166566528</v>
      </c>
      <c r="Y22" s="58"/>
      <c r="Z22" s="58"/>
      <c r="AA22" s="58"/>
      <c r="AB22" s="58"/>
      <c r="AC22" s="58">
        <f>SUM(Q22:AB22)</f>
        <v>166566528</v>
      </c>
      <c r="AE22" s="59"/>
      <c r="AF22" s="52"/>
    </row>
    <row r="23" spans="1:33" ht="32.1" customHeight="1">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184">
        <v>11681617</v>
      </c>
      <c r="X23" s="184">
        <v>154816800</v>
      </c>
      <c r="Y23" s="174"/>
      <c r="Z23" s="174"/>
      <c r="AA23" s="174"/>
      <c r="AB23" s="174"/>
      <c r="AC23" s="62">
        <f>SUM(Q23:AB23)</f>
        <v>166498417</v>
      </c>
      <c r="AD23" s="62">
        <f>AC23/SUM(W22:AB22)</f>
        <v>0.9995910883127731</v>
      </c>
      <c r="AE23" s="64">
        <f>AC23/AC22</f>
        <v>0.9995910883127731</v>
      </c>
      <c r="AF23" s="52"/>
    </row>
    <row r="24" spans="1:33" ht="32.1" customHeight="1">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174"/>
      <c r="X24" s="174"/>
      <c r="Y24" s="174">
        <v>31270258.666666668</v>
      </c>
      <c r="Z24" s="174">
        <v>37535200</v>
      </c>
      <c r="AA24" s="174">
        <v>37275200</v>
      </c>
      <c r="AB24" s="174">
        <v>60485869</v>
      </c>
      <c r="AC24" s="62">
        <f>SUM(Q24:AB24)</f>
        <v>166566527.66666669</v>
      </c>
      <c r="AD24" s="62"/>
      <c r="AE24" s="66"/>
      <c r="AF24" s="52"/>
    </row>
    <row r="25" spans="1:33" ht="32.1" customHeight="1" thickBot="1">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19327680</v>
      </c>
      <c r="Z25" s="69"/>
      <c r="AA25" s="69"/>
      <c r="AB25" s="69"/>
      <c r="AC25" s="69">
        <f>SUM(Q25:AB25)</f>
        <v>19327680</v>
      </c>
      <c r="AD25" s="169">
        <f>AC25/SUM(W24:AB24)</f>
        <v>0.11603579825280741</v>
      </c>
      <c r="AE25" s="71">
        <f>+AC25/AC24</f>
        <v>0.11603579825280741</v>
      </c>
      <c r="AF25" s="52"/>
    </row>
    <row r="26" spans="1:33" s="72" customFormat="1" ht="16.5" customHeight="1" thickBot="1"/>
    <row r="27" spans="1:33" ht="33.950000000000003" customHeight="1">
      <c r="A27" s="304" t="s">
        <v>155</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6"/>
    </row>
    <row r="28" spans="1:33" ht="15" customHeight="1">
      <c r="A28" s="241" t="s">
        <v>34</v>
      </c>
      <c r="B28" s="226" t="s">
        <v>36</v>
      </c>
      <c r="C28" s="226"/>
      <c r="D28" s="226" t="s">
        <v>156</v>
      </c>
      <c r="E28" s="226"/>
      <c r="F28" s="226"/>
      <c r="G28" s="226"/>
      <c r="H28" s="226"/>
      <c r="I28" s="226"/>
      <c r="J28" s="226"/>
      <c r="K28" s="226"/>
      <c r="L28" s="226"/>
      <c r="M28" s="226"/>
      <c r="N28" s="226"/>
      <c r="O28" s="226"/>
      <c r="P28" s="226" t="s">
        <v>102</v>
      </c>
      <c r="Q28" s="226" t="s">
        <v>157</v>
      </c>
      <c r="R28" s="226"/>
      <c r="S28" s="226"/>
      <c r="T28" s="226"/>
      <c r="U28" s="226"/>
      <c r="V28" s="226"/>
      <c r="W28" s="226"/>
      <c r="X28" s="226"/>
      <c r="Y28" s="226" t="s">
        <v>158</v>
      </c>
      <c r="Z28" s="226"/>
      <c r="AA28" s="226"/>
      <c r="AB28" s="226"/>
      <c r="AC28" s="226"/>
      <c r="AD28" s="226"/>
      <c r="AE28" s="227"/>
    </row>
    <row r="29" spans="1:33" ht="27" customHeight="1">
      <c r="A29" s="241"/>
      <c r="B29" s="226"/>
      <c r="C29" s="226"/>
      <c r="D29" s="73" t="s">
        <v>142</v>
      </c>
      <c r="E29" s="73" t="s">
        <v>143</v>
      </c>
      <c r="F29" s="73" t="s">
        <v>144</v>
      </c>
      <c r="G29" s="73" t="s">
        <v>145</v>
      </c>
      <c r="H29" s="73" t="s">
        <v>146</v>
      </c>
      <c r="I29" s="73" t="s">
        <v>147</v>
      </c>
      <c r="J29" s="73" t="s">
        <v>148</v>
      </c>
      <c r="K29" s="73" t="s">
        <v>149</v>
      </c>
      <c r="L29" s="73" t="s">
        <v>128</v>
      </c>
      <c r="M29" s="73" t="s">
        <v>150</v>
      </c>
      <c r="N29" s="73" t="s">
        <v>151</v>
      </c>
      <c r="O29" s="73" t="s">
        <v>152</v>
      </c>
      <c r="P29" s="226"/>
      <c r="Q29" s="226"/>
      <c r="R29" s="226"/>
      <c r="S29" s="226"/>
      <c r="T29" s="226"/>
      <c r="U29" s="226"/>
      <c r="V29" s="226"/>
      <c r="W29" s="226"/>
      <c r="X29" s="226"/>
      <c r="Y29" s="226"/>
      <c r="Z29" s="226"/>
      <c r="AA29" s="226"/>
      <c r="AB29" s="226"/>
      <c r="AC29" s="226"/>
      <c r="AD29" s="226"/>
      <c r="AE29" s="227"/>
    </row>
    <row r="30" spans="1:33" ht="66" customHeight="1" thickBot="1">
      <c r="A30" s="74"/>
      <c r="B30" s="239" t="s">
        <v>159</v>
      </c>
      <c r="C30" s="239"/>
      <c r="D30" s="16"/>
      <c r="E30" s="16"/>
      <c r="F30" s="16"/>
      <c r="G30" s="16"/>
      <c r="H30" s="16"/>
      <c r="I30" s="16"/>
      <c r="J30" s="16"/>
      <c r="K30" s="16"/>
      <c r="L30" s="16"/>
      <c r="M30" s="16"/>
      <c r="N30" s="16"/>
      <c r="O30" s="16"/>
      <c r="P30" s="75">
        <f>SUM(D30:O30)</f>
        <v>0</v>
      </c>
      <c r="Q30" s="228"/>
      <c r="R30" s="228"/>
      <c r="S30" s="228"/>
      <c r="T30" s="228"/>
      <c r="U30" s="228"/>
      <c r="V30" s="228"/>
      <c r="W30" s="228"/>
      <c r="X30" s="228"/>
      <c r="Y30" s="228"/>
      <c r="Z30" s="228"/>
      <c r="AA30" s="228"/>
      <c r="AB30" s="228"/>
      <c r="AC30" s="228"/>
      <c r="AD30" s="228"/>
      <c r="AE30" s="229"/>
      <c r="AF30" s="163"/>
      <c r="AG30" s="163"/>
    </row>
    <row r="31" spans="1:33" ht="12" customHeight="1" thickBot="1">
      <c r="A31" s="76"/>
      <c r="B31" s="77"/>
      <c r="C31" s="77"/>
      <c r="D31" s="27"/>
      <c r="E31" s="27"/>
      <c r="F31" s="27"/>
      <c r="G31" s="27"/>
      <c r="H31" s="27"/>
      <c r="I31" s="27"/>
      <c r="J31" s="27"/>
      <c r="K31" s="27"/>
      <c r="L31" s="27"/>
      <c r="M31" s="27"/>
      <c r="N31" s="27"/>
      <c r="O31" s="27"/>
      <c r="P31" s="78"/>
      <c r="Q31" s="164"/>
      <c r="R31" s="164"/>
      <c r="S31" s="164"/>
      <c r="T31" s="164"/>
      <c r="U31" s="164"/>
      <c r="V31" s="164"/>
      <c r="W31" s="164"/>
      <c r="X31" s="164"/>
      <c r="Y31" s="164"/>
      <c r="Z31" s="164"/>
      <c r="AA31" s="164"/>
      <c r="AB31" s="164"/>
      <c r="AC31" s="164"/>
      <c r="AD31" s="164"/>
      <c r="AE31" s="165"/>
      <c r="AF31" s="163"/>
      <c r="AG31" s="163"/>
    </row>
    <row r="32" spans="1:33" ht="45" customHeight="1">
      <c r="A32" s="320" t="s">
        <v>160</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2"/>
      <c r="AF32" s="163"/>
      <c r="AG32" s="163"/>
    </row>
    <row r="33" spans="1:41" ht="23.1" customHeight="1">
      <c r="A33" s="316" t="s">
        <v>44</v>
      </c>
      <c r="B33" s="226" t="s">
        <v>46</v>
      </c>
      <c r="C33" s="226" t="s">
        <v>36</v>
      </c>
      <c r="D33" s="226" t="s">
        <v>161</v>
      </c>
      <c r="E33" s="226"/>
      <c r="F33" s="226"/>
      <c r="G33" s="226"/>
      <c r="H33" s="226"/>
      <c r="I33" s="226"/>
      <c r="J33" s="226"/>
      <c r="K33" s="226"/>
      <c r="L33" s="226"/>
      <c r="M33" s="226"/>
      <c r="N33" s="226"/>
      <c r="O33" s="226"/>
      <c r="P33" s="226"/>
      <c r="Q33" s="226" t="s">
        <v>162</v>
      </c>
      <c r="R33" s="226"/>
      <c r="S33" s="226"/>
      <c r="T33" s="226"/>
      <c r="U33" s="226"/>
      <c r="V33" s="226"/>
      <c r="W33" s="226"/>
      <c r="X33" s="226"/>
      <c r="Y33" s="226"/>
      <c r="Z33" s="226"/>
      <c r="AA33" s="226"/>
      <c r="AB33" s="226"/>
      <c r="AC33" s="226"/>
      <c r="AD33" s="226"/>
      <c r="AE33" s="497"/>
      <c r="AF33" s="163"/>
      <c r="AG33" s="166"/>
      <c r="AH33" s="79"/>
      <c r="AI33" s="79"/>
      <c r="AJ33" s="79"/>
      <c r="AK33" s="79"/>
      <c r="AL33" s="79"/>
      <c r="AM33" s="79"/>
      <c r="AN33" s="79"/>
      <c r="AO33" s="79"/>
    </row>
    <row r="34" spans="1:41" ht="27" customHeight="1">
      <c r="A34" s="316"/>
      <c r="B34" s="226"/>
      <c r="C34" s="310"/>
      <c r="D34" s="73" t="s">
        <v>142</v>
      </c>
      <c r="E34" s="73" t="s">
        <v>143</v>
      </c>
      <c r="F34" s="73" t="s">
        <v>144</v>
      </c>
      <c r="G34" s="73" t="s">
        <v>145</v>
      </c>
      <c r="H34" s="73" t="s">
        <v>146</v>
      </c>
      <c r="I34" s="73" t="s">
        <v>147</v>
      </c>
      <c r="J34" s="73" t="s">
        <v>148</v>
      </c>
      <c r="K34" s="73" t="s">
        <v>149</v>
      </c>
      <c r="L34" s="73" t="s">
        <v>128</v>
      </c>
      <c r="M34" s="73" t="s">
        <v>150</v>
      </c>
      <c r="N34" s="73" t="s">
        <v>151</v>
      </c>
      <c r="O34" s="73" t="s">
        <v>152</v>
      </c>
      <c r="P34" s="73" t="s">
        <v>102</v>
      </c>
      <c r="Q34" s="307" t="s">
        <v>52</v>
      </c>
      <c r="R34" s="308"/>
      <c r="S34" s="308"/>
      <c r="T34" s="309"/>
      <c r="U34" s="226" t="s">
        <v>54</v>
      </c>
      <c r="V34" s="226"/>
      <c r="W34" s="226"/>
      <c r="X34" s="226"/>
      <c r="Y34" s="226" t="s">
        <v>56</v>
      </c>
      <c r="Z34" s="226"/>
      <c r="AA34" s="226"/>
      <c r="AB34" s="226"/>
      <c r="AC34" s="226" t="s">
        <v>58</v>
      </c>
      <c r="AD34" s="226"/>
      <c r="AE34" s="497"/>
      <c r="AF34" s="163"/>
      <c r="AG34" s="166"/>
      <c r="AH34" s="79"/>
      <c r="AI34" s="79"/>
      <c r="AJ34" s="79"/>
      <c r="AK34" s="79"/>
      <c r="AL34" s="79"/>
      <c r="AM34" s="79"/>
      <c r="AN34" s="79"/>
      <c r="AO34" s="79"/>
    </row>
    <row r="35" spans="1:41" ht="178.5" customHeight="1">
      <c r="A35" s="488" t="s">
        <v>257</v>
      </c>
      <c r="B35" s="313">
        <v>0.17</v>
      </c>
      <c r="C35" s="81" t="s">
        <v>48</v>
      </c>
      <c r="D35" s="80"/>
      <c r="E35" s="80"/>
      <c r="F35" s="80"/>
      <c r="G35" s="80"/>
      <c r="H35" s="80"/>
      <c r="I35" s="80"/>
      <c r="J35" s="171">
        <v>1</v>
      </c>
      <c r="K35" s="171">
        <v>1</v>
      </c>
      <c r="L35" s="171">
        <v>1</v>
      </c>
      <c r="M35" s="171">
        <v>1</v>
      </c>
      <c r="N35" s="171">
        <v>1</v>
      </c>
      <c r="O35" s="171">
        <v>1</v>
      </c>
      <c r="P35" s="82">
        <f>MAX(J35:O35)</f>
        <v>1</v>
      </c>
      <c r="Q35" s="435" t="s">
        <v>258</v>
      </c>
      <c r="R35" s="436"/>
      <c r="S35" s="436"/>
      <c r="T35" s="437"/>
      <c r="U35" s="494" t="s">
        <v>259</v>
      </c>
      <c r="V35" s="436"/>
      <c r="W35" s="436"/>
      <c r="X35" s="437"/>
      <c r="Y35" s="475"/>
      <c r="Z35" s="476"/>
      <c r="AA35" s="476"/>
      <c r="AB35" s="495"/>
      <c r="AC35" s="475" t="s">
        <v>260</v>
      </c>
      <c r="AD35" s="476"/>
      <c r="AE35" s="477"/>
      <c r="AF35" s="163"/>
      <c r="AG35" s="166"/>
      <c r="AH35" s="79"/>
      <c r="AI35" s="79"/>
      <c r="AJ35" s="79"/>
      <c r="AK35" s="79"/>
      <c r="AL35" s="79"/>
      <c r="AM35" s="79"/>
      <c r="AN35" s="79"/>
      <c r="AO35" s="79"/>
    </row>
    <row r="36" spans="1:41" ht="202.5" customHeight="1">
      <c r="A36" s="489"/>
      <c r="B36" s="490"/>
      <c r="C36" s="185" t="s">
        <v>50</v>
      </c>
      <c r="D36" s="190"/>
      <c r="E36" s="190"/>
      <c r="F36" s="190"/>
      <c r="G36" s="191"/>
      <c r="H36" s="191"/>
      <c r="I36" s="191"/>
      <c r="J36" s="192">
        <v>1</v>
      </c>
      <c r="K36" s="192">
        <v>1</v>
      </c>
      <c r="L36" s="192">
        <v>1</v>
      </c>
      <c r="M36" s="192"/>
      <c r="N36" s="192"/>
      <c r="O36" s="192"/>
      <c r="P36" s="192">
        <f>MAX(J36:O36)</f>
        <v>1</v>
      </c>
      <c r="Q36" s="491"/>
      <c r="R36" s="492"/>
      <c r="S36" s="492"/>
      <c r="T36" s="493"/>
      <c r="U36" s="491"/>
      <c r="V36" s="492"/>
      <c r="W36" s="492"/>
      <c r="X36" s="493"/>
      <c r="Y36" s="478"/>
      <c r="Z36" s="479"/>
      <c r="AA36" s="479"/>
      <c r="AB36" s="496"/>
      <c r="AC36" s="478"/>
      <c r="AD36" s="479"/>
      <c r="AE36" s="480"/>
      <c r="AF36" s="163"/>
      <c r="AG36" s="166"/>
      <c r="AH36" s="79"/>
      <c r="AI36" s="79"/>
      <c r="AJ36" s="79"/>
      <c r="AK36" s="79"/>
      <c r="AL36" s="79"/>
      <c r="AM36" s="79"/>
      <c r="AN36" s="79"/>
      <c r="AO36" s="79"/>
    </row>
    <row r="37" spans="1:41" s="72" customFormat="1" ht="17.25" customHeight="1"/>
    <row r="38" spans="1:41" ht="45" customHeight="1">
      <c r="A38" s="320" t="s">
        <v>166</v>
      </c>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2"/>
      <c r="AG38" s="79"/>
      <c r="AH38" s="79"/>
      <c r="AI38" s="79"/>
      <c r="AJ38" s="79"/>
      <c r="AK38" s="79"/>
      <c r="AL38" s="79"/>
      <c r="AM38" s="79"/>
      <c r="AN38" s="79"/>
      <c r="AO38" s="79"/>
    </row>
    <row r="39" spans="1:41" ht="26.1" customHeight="1">
      <c r="A39" s="481" t="s">
        <v>60</v>
      </c>
      <c r="B39" s="401" t="s">
        <v>167</v>
      </c>
      <c r="C39" s="401" t="s">
        <v>168</v>
      </c>
      <c r="D39" s="402" t="s">
        <v>169</v>
      </c>
      <c r="E39" s="403"/>
      <c r="F39" s="403"/>
      <c r="G39" s="403"/>
      <c r="H39" s="403"/>
      <c r="I39" s="403"/>
      <c r="J39" s="403"/>
      <c r="K39" s="403"/>
      <c r="L39" s="403"/>
      <c r="M39" s="403"/>
      <c r="N39" s="403"/>
      <c r="O39" s="403"/>
      <c r="P39" s="483"/>
      <c r="Q39" s="484" t="s">
        <v>170</v>
      </c>
      <c r="R39" s="485"/>
      <c r="S39" s="485"/>
      <c r="T39" s="485"/>
      <c r="U39" s="485"/>
      <c r="V39" s="485"/>
      <c r="W39" s="485"/>
      <c r="X39" s="485"/>
      <c r="Y39" s="485"/>
      <c r="Z39" s="485"/>
      <c r="AA39" s="485"/>
      <c r="AB39" s="485"/>
      <c r="AC39" s="485"/>
      <c r="AD39" s="485"/>
      <c r="AE39" s="487"/>
      <c r="AG39" s="79"/>
      <c r="AH39" s="79"/>
      <c r="AI39" s="79"/>
      <c r="AJ39" s="79"/>
      <c r="AK39" s="79"/>
      <c r="AL39" s="79"/>
      <c r="AM39" s="79"/>
      <c r="AN39" s="79"/>
      <c r="AO39" s="79"/>
    </row>
    <row r="40" spans="1:41" ht="26.1" customHeight="1">
      <c r="A40" s="482"/>
      <c r="B40" s="327"/>
      <c r="C40" s="327"/>
      <c r="D40" s="73" t="s">
        <v>171</v>
      </c>
      <c r="E40" s="73" t="s">
        <v>172</v>
      </c>
      <c r="F40" s="73" t="s">
        <v>173</v>
      </c>
      <c r="G40" s="73" t="s">
        <v>174</v>
      </c>
      <c r="H40" s="73" t="s">
        <v>175</v>
      </c>
      <c r="I40" s="73" t="s">
        <v>176</v>
      </c>
      <c r="J40" s="73" t="s">
        <v>177</v>
      </c>
      <c r="K40" s="73" t="s">
        <v>178</v>
      </c>
      <c r="L40" s="73" t="s">
        <v>179</v>
      </c>
      <c r="M40" s="73" t="s">
        <v>180</v>
      </c>
      <c r="N40" s="73" t="s">
        <v>181</v>
      </c>
      <c r="O40" s="73" t="s">
        <v>182</v>
      </c>
      <c r="P40" s="183" t="s">
        <v>183</v>
      </c>
      <c r="Q40" s="484" t="s">
        <v>184</v>
      </c>
      <c r="R40" s="485"/>
      <c r="S40" s="485"/>
      <c r="T40" s="485"/>
      <c r="U40" s="485"/>
      <c r="V40" s="485"/>
      <c r="W40" s="485"/>
      <c r="X40" s="486"/>
      <c r="Y40" s="484" t="s">
        <v>68</v>
      </c>
      <c r="Z40" s="485"/>
      <c r="AA40" s="485"/>
      <c r="AB40" s="485"/>
      <c r="AC40" s="485"/>
      <c r="AD40" s="485"/>
      <c r="AE40" s="487"/>
      <c r="AG40" s="86"/>
      <c r="AH40" s="86"/>
      <c r="AI40" s="86"/>
      <c r="AJ40" s="86"/>
      <c r="AK40" s="86"/>
      <c r="AL40" s="86"/>
      <c r="AM40" s="86"/>
      <c r="AN40" s="86"/>
      <c r="AO40" s="86"/>
    </row>
    <row r="41" spans="1:41" ht="39.75" customHeight="1">
      <c r="A41" s="318" t="s">
        <v>261</v>
      </c>
      <c r="B41" s="319">
        <v>0.04</v>
      </c>
      <c r="C41" s="87" t="s">
        <v>48</v>
      </c>
      <c r="D41" s="128"/>
      <c r="E41" s="128"/>
      <c r="F41" s="128"/>
      <c r="G41" s="128"/>
      <c r="H41" s="128"/>
      <c r="I41" s="128"/>
      <c r="J41" s="170">
        <v>0</v>
      </c>
      <c r="K41" s="170">
        <v>0.08</v>
      </c>
      <c r="L41" s="170">
        <v>0.25</v>
      </c>
      <c r="M41" s="170">
        <v>0.25</v>
      </c>
      <c r="N41" s="170">
        <v>0.25</v>
      </c>
      <c r="O41" s="170">
        <v>0.17</v>
      </c>
      <c r="P41" s="188">
        <f>SUM(J41:O41)</f>
        <v>1</v>
      </c>
      <c r="Q41" s="465" t="s">
        <v>262</v>
      </c>
      <c r="R41" s="465"/>
      <c r="S41" s="465"/>
      <c r="T41" s="465"/>
      <c r="U41" s="465"/>
      <c r="V41" s="465"/>
      <c r="W41" s="465"/>
      <c r="X41" s="465"/>
      <c r="Y41" s="467" t="s">
        <v>263</v>
      </c>
      <c r="Z41" s="468"/>
      <c r="AA41" s="468"/>
      <c r="AB41" s="468"/>
      <c r="AC41" s="468"/>
      <c r="AD41" s="468"/>
      <c r="AE41" s="469"/>
      <c r="AG41" s="89"/>
      <c r="AH41" s="89"/>
      <c r="AI41" s="89"/>
      <c r="AJ41" s="89"/>
      <c r="AK41" s="89"/>
      <c r="AL41" s="89"/>
      <c r="AM41" s="89"/>
      <c r="AN41" s="89"/>
      <c r="AO41" s="89"/>
    </row>
    <row r="42" spans="1:41" ht="34.5" customHeight="1">
      <c r="A42" s="318"/>
      <c r="B42" s="319"/>
      <c r="C42" s="90" t="s">
        <v>50</v>
      </c>
      <c r="D42" s="91"/>
      <c r="E42" s="91"/>
      <c r="F42" s="91"/>
      <c r="G42" s="91"/>
      <c r="H42" s="91"/>
      <c r="I42" s="91"/>
      <c r="J42" s="91">
        <v>0</v>
      </c>
      <c r="K42" s="91">
        <v>0.08</v>
      </c>
      <c r="L42" s="91">
        <v>0.25</v>
      </c>
      <c r="M42" s="91"/>
      <c r="N42" s="91"/>
      <c r="O42" s="91"/>
      <c r="P42" s="188">
        <f t="shared" ref="P42:P47" si="1">SUM(J42:O42)</f>
        <v>0.33</v>
      </c>
      <c r="Q42" s="465" t="s">
        <v>264</v>
      </c>
      <c r="R42" s="465"/>
      <c r="S42" s="465"/>
      <c r="T42" s="465"/>
      <c r="U42" s="465"/>
      <c r="V42" s="465"/>
      <c r="W42" s="465"/>
      <c r="X42" s="465"/>
      <c r="Y42" s="470"/>
      <c r="Z42" s="471"/>
      <c r="AA42" s="471"/>
      <c r="AB42" s="471"/>
      <c r="AC42" s="471"/>
      <c r="AD42" s="471"/>
      <c r="AE42" s="472"/>
    </row>
    <row r="43" spans="1:41" ht="91.5" customHeight="1">
      <c r="A43" s="318" t="s">
        <v>265</v>
      </c>
      <c r="B43" s="319">
        <v>0.04</v>
      </c>
      <c r="C43" s="87" t="s">
        <v>48</v>
      </c>
      <c r="D43" s="128"/>
      <c r="E43" s="128"/>
      <c r="F43" s="128"/>
      <c r="G43" s="128"/>
      <c r="H43" s="128"/>
      <c r="I43" s="128"/>
      <c r="J43" s="170">
        <v>0</v>
      </c>
      <c r="K43" s="170">
        <v>0.08</v>
      </c>
      <c r="L43" s="170">
        <v>0.25</v>
      </c>
      <c r="M43" s="170">
        <v>0.25</v>
      </c>
      <c r="N43" s="170">
        <v>0.25</v>
      </c>
      <c r="O43" s="170">
        <v>0.17</v>
      </c>
      <c r="P43" s="188">
        <f t="shared" si="1"/>
        <v>1</v>
      </c>
      <c r="Q43" s="474" t="s">
        <v>266</v>
      </c>
      <c r="R43" s="474"/>
      <c r="S43" s="474"/>
      <c r="T43" s="474"/>
      <c r="U43" s="474"/>
      <c r="V43" s="474"/>
      <c r="W43" s="474"/>
      <c r="X43" s="474"/>
      <c r="Y43" s="467" t="s">
        <v>267</v>
      </c>
      <c r="Z43" s="468"/>
      <c r="AA43" s="468"/>
      <c r="AB43" s="468"/>
      <c r="AC43" s="468"/>
      <c r="AD43" s="468"/>
      <c r="AE43" s="468"/>
    </row>
    <row r="44" spans="1:41" ht="73.5" customHeight="1">
      <c r="A44" s="318"/>
      <c r="B44" s="319"/>
      <c r="C44" s="90" t="s">
        <v>50</v>
      </c>
      <c r="D44" s="91"/>
      <c r="E44" s="91"/>
      <c r="F44" s="91"/>
      <c r="G44" s="91"/>
      <c r="H44" s="91"/>
      <c r="I44" s="91"/>
      <c r="J44" s="91">
        <v>0</v>
      </c>
      <c r="K44" s="91">
        <v>0.08</v>
      </c>
      <c r="L44" s="91">
        <v>0.25</v>
      </c>
      <c r="M44" s="91"/>
      <c r="N44" s="91"/>
      <c r="O44" s="91"/>
      <c r="P44" s="188">
        <f t="shared" si="1"/>
        <v>0.33</v>
      </c>
      <c r="Q44" s="465" t="s">
        <v>268</v>
      </c>
      <c r="R44" s="465"/>
      <c r="S44" s="465"/>
      <c r="T44" s="465"/>
      <c r="U44" s="465"/>
      <c r="V44" s="465"/>
      <c r="W44" s="465"/>
      <c r="X44" s="465"/>
      <c r="Y44" s="473"/>
      <c r="Z44" s="468"/>
      <c r="AA44" s="468"/>
      <c r="AB44" s="468"/>
      <c r="AC44" s="468"/>
      <c r="AD44" s="468"/>
      <c r="AE44" s="468"/>
    </row>
    <row r="45" spans="1:41" ht="105" customHeight="1">
      <c r="A45" s="318" t="s">
        <v>269</v>
      </c>
      <c r="B45" s="319">
        <v>0.04</v>
      </c>
      <c r="C45" s="87" t="s">
        <v>48</v>
      </c>
      <c r="D45" s="128"/>
      <c r="E45" s="128"/>
      <c r="F45" s="128"/>
      <c r="G45" s="128"/>
      <c r="H45" s="128"/>
      <c r="I45" s="128"/>
      <c r="J45" s="170">
        <v>0</v>
      </c>
      <c r="K45" s="170">
        <v>0.08</v>
      </c>
      <c r="L45" s="170">
        <v>0.25</v>
      </c>
      <c r="M45" s="170">
        <v>0.25</v>
      </c>
      <c r="N45" s="170">
        <v>0.25</v>
      </c>
      <c r="O45" s="170">
        <v>0.17</v>
      </c>
      <c r="P45" s="188">
        <f t="shared" si="1"/>
        <v>1</v>
      </c>
      <c r="Q45" s="461" t="s">
        <v>270</v>
      </c>
      <c r="R45" s="461"/>
      <c r="S45" s="461"/>
      <c r="T45" s="461"/>
      <c r="U45" s="461"/>
      <c r="V45" s="461"/>
      <c r="W45" s="461"/>
      <c r="X45" s="461"/>
      <c r="Y45" s="453" t="s">
        <v>271</v>
      </c>
      <c r="Z45" s="453"/>
      <c r="AA45" s="453"/>
      <c r="AB45" s="453"/>
      <c r="AC45" s="453"/>
      <c r="AD45" s="453"/>
      <c r="AE45" s="454"/>
    </row>
    <row r="46" spans="1:41" ht="63.75" customHeight="1">
      <c r="A46" s="318"/>
      <c r="B46" s="319"/>
      <c r="C46" s="90" t="s">
        <v>50</v>
      </c>
      <c r="D46" s="91"/>
      <c r="E46" s="91"/>
      <c r="F46" s="91"/>
      <c r="G46" s="91"/>
      <c r="H46" s="91"/>
      <c r="I46" s="91"/>
      <c r="J46" s="91">
        <v>0</v>
      </c>
      <c r="K46" s="91">
        <v>0.08</v>
      </c>
      <c r="L46" s="91">
        <v>0.25</v>
      </c>
      <c r="M46" s="91"/>
      <c r="N46" s="91"/>
      <c r="O46" s="91"/>
      <c r="P46" s="188">
        <f t="shared" si="1"/>
        <v>0.33</v>
      </c>
      <c r="Q46" s="462" t="s">
        <v>272</v>
      </c>
      <c r="R46" s="463"/>
      <c r="S46" s="463"/>
      <c r="T46" s="463"/>
      <c r="U46" s="463"/>
      <c r="V46" s="463"/>
      <c r="W46" s="463"/>
      <c r="X46" s="464"/>
      <c r="Y46" s="455"/>
      <c r="Z46" s="455"/>
      <c r="AA46" s="455"/>
      <c r="AB46" s="455"/>
      <c r="AC46" s="455"/>
      <c r="AD46" s="455"/>
      <c r="AE46" s="456"/>
    </row>
    <row r="47" spans="1:41" ht="89.25" customHeight="1">
      <c r="A47" s="318" t="s">
        <v>273</v>
      </c>
      <c r="B47" s="319">
        <v>0.05</v>
      </c>
      <c r="C47" s="87" t="s">
        <v>48</v>
      </c>
      <c r="D47" s="128"/>
      <c r="E47" s="128"/>
      <c r="F47" s="128"/>
      <c r="G47" s="128"/>
      <c r="H47" s="128"/>
      <c r="I47" s="128"/>
      <c r="J47" s="170">
        <v>0</v>
      </c>
      <c r="K47" s="170">
        <v>0.08</v>
      </c>
      <c r="L47" s="170">
        <v>0.25</v>
      </c>
      <c r="M47" s="170">
        <v>0.25</v>
      </c>
      <c r="N47" s="170">
        <v>0.25</v>
      </c>
      <c r="O47" s="170">
        <v>0.17</v>
      </c>
      <c r="P47" s="188">
        <f t="shared" si="1"/>
        <v>1</v>
      </c>
      <c r="Q47" s="465" t="s">
        <v>274</v>
      </c>
      <c r="R47" s="465"/>
      <c r="S47" s="465"/>
      <c r="T47" s="465"/>
      <c r="U47" s="465"/>
      <c r="V47" s="465"/>
      <c r="W47" s="465"/>
      <c r="X47" s="465"/>
      <c r="Y47" s="457" t="s">
        <v>275</v>
      </c>
      <c r="Z47" s="457"/>
      <c r="AA47" s="457"/>
      <c r="AB47" s="457"/>
      <c r="AC47" s="457"/>
      <c r="AD47" s="457"/>
      <c r="AE47" s="458"/>
    </row>
    <row r="48" spans="1:41" ht="64.5" customHeight="1">
      <c r="A48" s="343"/>
      <c r="B48" s="344"/>
      <c r="C48" s="185" t="s">
        <v>50</v>
      </c>
      <c r="D48" s="186"/>
      <c r="E48" s="186"/>
      <c r="F48" s="186"/>
      <c r="G48" s="186"/>
      <c r="H48" s="186"/>
      <c r="I48" s="186"/>
      <c r="J48" s="186">
        <v>0</v>
      </c>
      <c r="K48" s="186">
        <v>0.08</v>
      </c>
      <c r="L48" s="186">
        <v>0.25</v>
      </c>
      <c r="M48" s="186"/>
      <c r="N48" s="186"/>
      <c r="O48" s="186"/>
      <c r="P48" s="189">
        <f>SUM(D48:O48)</f>
        <v>0.33</v>
      </c>
      <c r="Q48" s="466" t="s">
        <v>276</v>
      </c>
      <c r="R48" s="466"/>
      <c r="S48" s="466"/>
      <c r="T48" s="466"/>
      <c r="U48" s="466"/>
      <c r="V48" s="466"/>
      <c r="W48" s="466"/>
      <c r="X48" s="466"/>
      <c r="Y48" s="459"/>
      <c r="Z48" s="459"/>
      <c r="AA48" s="459"/>
      <c r="AB48" s="459"/>
      <c r="AC48" s="459"/>
      <c r="AD48" s="459"/>
      <c r="AE48" s="460"/>
    </row>
    <row r="49" spans="1:1" ht="15" customHeight="1">
      <c r="A49" s="15" t="s">
        <v>201</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40:X40"/>
    <mergeCell ref="Y40:AE40"/>
    <mergeCell ref="A35:A36"/>
    <mergeCell ref="B35:B36"/>
    <mergeCell ref="Q35:T36"/>
    <mergeCell ref="U35:X36"/>
    <mergeCell ref="Y35:AB36"/>
    <mergeCell ref="Q39:AE39"/>
    <mergeCell ref="A41:A42"/>
    <mergeCell ref="B41:B42"/>
    <mergeCell ref="Y41:AE42"/>
    <mergeCell ref="A43:A44"/>
    <mergeCell ref="B43:B44"/>
    <mergeCell ref="Y43:AE44"/>
    <mergeCell ref="Q41:X41"/>
    <mergeCell ref="Q42:X42"/>
    <mergeCell ref="Q43:X43"/>
    <mergeCell ref="Q44:X44"/>
    <mergeCell ref="A45:A46"/>
    <mergeCell ref="B45:B46"/>
    <mergeCell ref="Y45:AE46"/>
    <mergeCell ref="A47:A48"/>
    <mergeCell ref="B47:B48"/>
    <mergeCell ref="Y47:AE48"/>
    <mergeCell ref="Q45:X45"/>
    <mergeCell ref="Q46:X46"/>
    <mergeCell ref="Q47:X47"/>
    <mergeCell ref="Q48:X48"/>
  </mergeCells>
  <dataValidations count="3">
    <dataValidation type="textLength" operator="lessThanOrEqual" allowBlank="1" showInputMessage="1" showErrorMessage="1" errorTitle="Máximo 2.000 caracteres" error="Máximo 2.000 caracteres" sqref="AC35 Q35 Y35 Q45 Q41 Q47 U35" xr:uid="{113A3D0F-AC41-432E-8238-243054CF3B9C}">
      <formula1>2000</formula1>
    </dataValidation>
    <dataValidation type="textLength" operator="lessThanOrEqual" allowBlank="1" showInputMessage="1" showErrorMessage="1" errorTitle="Máximo 2.000 caracteres" error="Máximo 2.000 caracteres" promptTitle="2.000 caracteres" sqref="Q30:Q31" xr:uid="{FEAA2580-68E0-44F2-8844-3FE24B49C0E9}">
      <formula1>2000</formula1>
    </dataValidation>
    <dataValidation type="list" allowBlank="1" showInputMessage="1" showErrorMessage="1" sqref="C7:C9" xr:uid="{C411A241-2FB1-40F0-8146-C139E716A582}">
      <formula1>$B$21:$M$21</formula1>
    </dataValidation>
  </dataValidations>
  <hyperlinks>
    <hyperlink ref="Y45" r:id="rId1" xr:uid="{8894E0B4-B7C1-4683-A50D-93916018884A}"/>
    <hyperlink ref="Y47" r:id="rId2" xr:uid="{3A58A30F-EF08-4320-9268-D097D2B870ED}"/>
    <hyperlink ref="Y41" r:id="rId3" xr:uid="{6DACB765-8D45-4CC7-840F-735F0CD8CEA0}"/>
    <hyperlink ref="Y43" r:id="rId4" xr:uid="{ECE90AC5-8CE1-42E6-9D79-9DDC356BB8B1}"/>
  </hyperlinks>
  <pageMargins left="0.25" right="0.25" top="0.75" bottom="0.75" header="0.3" footer="0.3"/>
  <pageSetup scale="21" orientation="landscape" r:id="rId5"/>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6A186393-7605-469B-B86B-3D2A90140B67}">
          <x14:formula1>
            <xm:f>listas!$D$2:$D$15</xm:f>
          </x14:formula1>
          <xm:sqref>C11:AE13</xm:sqref>
        </x14:dataValidation>
        <x14:dataValidation type="list" allowBlank="1" showInputMessage="1" showErrorMessage="1" xr:uid="{27607A22-D885-4848-B785-DB5AF621886E}">
          <x14:formula1>
            <xm:f>listas!$A$2:$A$6</xm:f>
          </x14:formula1>
          <xm:sqref>C15:K15</xm:sqref>
        </x14:dataValidation>
        <x14:dataValidation type="list" allowBlank="1" showInputMessage="1" showErrorMessage="1" xr:uid="{5968CDDE-391E-4739-9FC8-AC1456FD77EA}">
          <x14:formula1>
            <xm:f>listas!$B$2:$B$8</xm:f>
          </x14:formula1>
          <xm:sqref>R15:X15</xm:sqref>
        </x14:dataValidation>
        <x14:dataValidation type="list" allowBlank="1" showInputMessage="1" showErrorMessage="1" xr:uid="{174B6ED3-495B-4417-A97F-67A872F93E68}">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X16"/>
  <sheetViews>
    <sheetView topLeftCell="H1" zoomScale="55" zoomScaleNormal="55" workbookViewId="0">
      <selection activeCell="AN37" sqref="AN37"/>
    </sheetView>
  </sheetViews>
  <sheetFormatPr defaultColWidth="10.85546875" defaultRowHeight="14.25"/>
  <cols>
    <col min="1" max="1" width="15" style="15" customWidth="1"/>
    <col min="2" max="2" width="8.42578125" style="15" customWidth="1"/>
    <col min="3" max="3" width="11.42578125" style="15" customWidth="1"/>
    <col min="4" max="6" width="29.42578125" style="15" customWidth="1"/>
    <col min="7" max="7" width="20.5703125" style="15" customWidth="1"/>
    <col min="8" max="8" width="24.85546875" style="15" customWidth="1"/>
    <col min="9" max="9" width="15.42578125" style="15" customWidth="1"/>
    <col min="10" max="10" width="28.140625" style="15" customWidth="1"/>
    <col min="11" max="11" width="21.140625" style="15" customWidth="1"/>
    <col min="12" max="15" width="8.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29" customWidth="1"/>
    <col min="44" max="44" width="86.28515625" style="15" customWidth="1"/>
    <col min="45" max="45" width="20.42578125" style="15" customWidth="1"/>
    <col min="46" max="46" width="77.140625" style="15" customWidth="1"/>
    <col min="47" max="47" width="24.5703125" style="15" customWidth="1"/>
    <col min="48" max="48" width="24.42578125" style="15" customWidth="1"/>
    <col min="49" max="50" width="10.85546875" style="72"/>
    <col min="51" max="16379" width="10.85546875" style="15"/>
    <col min="16380" max="16380" width="9" style="15" customWidth="1"/>
    <col min="16381" max="16384" width="10.85546875" style="15"/>
  </cols>
  <sheetData>
    <row r="1" spans="1:50" ht="15.95" customHeight="1" thickBot="1">
      <c r="A1" s="531" t="s">
        <v>121</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3"/>
      <c r="AU1" s="527" t="s">
        <v>122</v>
      </c>
      <c r="AV1" s="528"/>
    </row>
    <row r="2" spans="1:50" ht="15.95" customHeight="1" thickBot="1">
      <c r="A2" s="534" t="s">
        <v>123</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c r="AR2" s="535"/>
      <c r="AS2" s="535"/>
      <c r="AT2" s="536"/>
      <c r="AU2" s="256" t="s">
        <v>124</v>
      </c>
      <c r="AV2" s="529"/>
    </row>
    <row r="3" spans="1:50" ht="15" customHeight="1" thickBot="1">
      <c r="A3" s="537" t="s">
        <v>0</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9"/>
      <c r="AU3" s="256" t="s">
        <v>126</v>
      </c>
      <c r="AV3" s="529"/>
    </row>
    <row r="4" spans="1:50" ht="15.95" customHeight="1">
      <c r="A4" s="531"/>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3"/>
      <c r="AU4" s="530" t="s">
        <v>277</v>
      </c>
      <c r="AV4" s="530"/>
    </row>
    <row r="5" spans="1:50" ht="15" customHeight="1">
      <c r="A5" s="505" t="s">
        <v>278</v>
      </c>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12"/>
      <c r="AD5" s="516" t="s">
        <v>131</v>
      </c>
      <c r="AE5" s="517"/>
      <c r="AF5" s="517"/>
      <c r="AG5" s="517"/>
      <c r="AH5" s="517"/>
      <c r="AI5" s="517"/>
      <c r="AJ5" s="517"/>
      <c r="AK5" s="517"/>
      <c r="AL5" s="517"/>
      <c r="AM5" s="517"/>
      <c r="AN5" s="517"/>
      <c r="AO5" s="517"/>
      <c r="AP5" s="517"/>
      <c r="AQ5" s="518"/>
      <c r="AR5" s="510" t="s">
        <v>104</v>
      </c>
      <c r="AS5" s="510" t="s">
        <v>106</v>
      </c>
      <c r="AT5" s="510" t="s">
        <v>108</v>
      </c>
      <c r="AU5" s="510" t="s">
        <v>110</v>
      </c>
      <c r="AV5" s="510" t="s">
        <v>279</v>
      </c>
    </row>
    <row r="6" spans="1:50" ht="15" customHeight="1">
      <c r="A6" s="513" t="s">
        <v>6</v>
      </c>
      <c r="B6" s="498">
        <f>'META 1'!I7</f>
        <v>45572</v>
      </c>
      <c r="C6" s="499"/>
      <c r="D6" s="112" t="s">
        <v>129</v>
      </c>
      <c r="E6" s="113"/>
      <c r="F6" s="114"/>
      <c r="G6" s="115"/>
      <c r="H6" s="116"/>
      <c r="I6" s="116"/>
      <c r="J6" s="116"/>
      <c r="K6" s="116"/>
      <c r="L6" s="116"/>
      <c r="M6" s="116"/>
      <c r="N6" s="116"/>
      <c r="O6" s="116"/>
      <c r="P6" s="116"/>
      <c r="Q6" s="116"/>
      <c r="R6" s="116"/>
      <c r="S6" s="116"/>
      <c r="T6" s="116"/>
      <c r="U6" s="116"/>
      <c r="V6" s="116"/>
      <c r="W6" s="116"/>
      <c r="X6" s="116"/>
      <c r="Y6" s="116"/>
      <c r="Z6" s="116"/>
      <c r="AA6" s="116"/>
      <c r="AB6" s="116"/>
      <c r="AC6" s="117"/>
      <c r="AD6" s="519"/>
      <c r="AE6" s="520"/>
      <c r="AF6" s="520"/>
      <c r="AG6" s="520"/>
      <c r="AH6" s="520"/>
      <c r="AI6" s="520"/>
      <c r="AJ6" s="520"/>
      <c r="AK6" s="520"/>
      <c r="AL6" s="520"/>
      <c r="AM6" s="520"/>
      <c r="AN6" s="520"/>
      <c r="AO6" s="520"/>
      <c r="AP6" s="520"/>
      <c r="AQ6" s="521"/>
      <c r="AR6" s="515"/>
      <c r="AS6" s="515"/>
      <c r="AT6" s="515"/>
      <c r="AU6" s="515"/>
      <c r="AV6" s="515"/>
    </row>
    <row r="7" spans="1:50" ht="15" customHeight="1">
      <c r="A7" s="513"/>
      <c r="B7" s="500"/>
      <c r="C7" s="501"/>
      <c r="D7" s="112" t="s">
        <v>130</v>
      </c>
      <c r="E7" s="113"/>
      <c r="F7" s="118"/>
      <c r="G7" s="119"/>
      <c r="H7" s="120"/>
      <c r="I7" s="120"/>
      <c r="J7" s="120"/>
      <c r="K7" s="120"/>
      <c r="L7" s="120"/>
      <c r="M7" s="120"/>
      <c r="N7" s="120"/>
      <c r="O7" s="120"/>
      <c r="P7" s="120"/>
      <c r="Q7" s="120"/>
      <c r="R7" s="120"/>
      <c r="S7" s="120"/>
      <c r="T7" s="120"/>
      <c r="U7" s="120"/>
      <c r="V7" s="120"/>
      <c r="W7" s="120"/>
      <c r="X7" s="120"/>
      <c r="Y7" s="120"/>
      <c r="Z7" s="120"/>
      <c r="AA7" s="120"/>
      <c r="AB7" s="120"/>
      <c r="AC7" s="121"/>
      <c r="AD7" s="519"/>
      <c r="AE7" s="520"/>
      <c r="AF7" s="520"/>
      <c r="AG7" s="520"/>
      <c r="AH7" s="520"/>
      <c r="AI7" s="520"/>
      <c r="AJ7" s="520"/>
      <c r="AK7" s="520"/>
      <c r="AL7" s="520"/>
      <c r="AM7" s="520"/>
      <c r="AN7" s="520"/>
      <c r="AO7" s="520"/>
      <c r="AP7" s="520"/>
      <c r="AQ7" s="521"/>
      <c r="AR7" s="515"/>
      <c r="AS7" s="515"/>
      <c r="AT7" s="515"/>
      <c r="AU7" s="515"/>
      <c r="AV7" s="515"/>
    </row>
    <row r="8" spans="1:50" ht="15" customHeight="1">
      <c r="A8" s="513"/>
      <c r="B8" s="502"/>
      <c r="C8" s="503"/>
      <c r="D8" s="112" t="s">
        <v>131</v>
      </c>
      <c r="E8" s="113" t="s">
        <v>280</v>
      </c>
      <c r="F8" s="122"/>
      <c r="G8" s="123"/>
      <c r="H8" s="124"/>
      <c r="I8" s="124"/>
      <c r="J8" s="124"/>
      <c r="K8" s="124"/>
      <c r="L8" s="124"/>
      <c r="M8" s="124"/>
      <c r="N8" s="124"/>
      <c r="O8" s="124"/>
      <c r="P8" s="124"/>
      <c r="Q8" s="124"/>
      <c r="R8" s="124"/>
      <c r="S8" s="124"/>
      <c r="T8" s="124"/>
      <c r="U8" s="124"/>
      <c r="V8" s="124"/>
      <c r="W8" s="124"/>
      <c r="X8" s="124"/>
      <c r="Y8" s="124"/>
      <c r="Z8" s="124"/>
      <c r="AA8" s="124"/>
      <c r="AB8" s="124"/>
      <c r="AC8" s="125"/>
      <c r="AD8" s="519"/>
      <c r="AE8" s="520"/>
      <c r="AF8" s="520"/>
      <c r="AG8" s="520"/>
      <c r="AH8" s="520"/>
      <c r="AI8" s="520"/>
      <c r="AJ8" s="520"/>
      <c r="AK8" s="520"/>
      <c r="AL8" s="520"/>
      <c r="AM8" s="520"/>
      <c r="AN8" s="520"/>
      <c r="AO8" s="520"/>
      <c r="AP8" s="520"/>
      <c r="AQ8" s="521"/>
      <c r="AR8" s="515"/>
      <c r="AS8" s="515"/>
      <c r="AT8" s="515"/>
      <c r="AU8" s="515"/>
      <c r="AV8" s="515"/>
    </row>
    <row r="9" spans="1:50" ht="15" customHeight="1">
      <c r="A9" s="505" t="s">
        <v>281</v>
      </c>
      <c r="B9" s="506"/>
      <c r="C9" s="506"/>
      <c r="D9" s="507" t="s">
        <v>282</v>
      </c>
      <c r="E9" s="507"/>
      <c r="F9" s="507"/>
      <c r="G9" s="507"/>
      <c r="H9" s="507"/>
      <c r="I9" s="507"/>
      <c r="J9" s="507"/>
      <c r="K9" s="507"/>
      <c r="L9" s="507"/>
      <c r="M9" s="507"/>
      <c r="N9" s="507"/>
      <c r="O9" s="507"/>
      <c r="P9" s="507"/>
      <c r="Q9" s="507"/>
      <c r="R9" s="507"/>
      <c r="S9" s="507"/>
      <c r="T9" s="507"/>
      <c r="U9" s="507"/>
      <c r="V9" s="507"/>
      <c r="W9" s="507"/>
      <c r="X9" s="507"/>
      <c r="Y9" s="507"/>
      <c r="Z9" s="507"/>
      <c r="AA9" s="507"/>
      <c r="AB9" s="507"/>
      <c r="AC9" s="507"/>
      <c r="AD9" s="519"/>
      <c r="AE9" s="520"/>
      <c r="AF9" s="520"/>
      <c r="AG9" s="520"/>
      <c r="AH9" s="520"/>
      <c r="AI9" s="520"/>
      <c r="AJ9" s="520"/>
      <c r="AK9" s="520"/>
      <c r="AL9" s="520"/>
      <c r="AM9" s="520"/>
      <c r="AN9" s="520"/>
      <c r="AO9" s="520"/>
      <c r="AP9" s="520"/>
      <c r="AQ9" s="521"/>
      <c r="AR9" s="515"/>
      <c r="AS9" s="515"/>
      <c r="AT9" s="515"/>
      <c r="AU9" s="515"/>
      <c r="AV9" s="515"/>
    </row>
    <row r="10" spans="1:50" ht="15" customHeight="1">
      <c r="A10" s="505" t="s">
        <v>283</v>
      </c>
      <c r="B10" s="506"/>
      <c r="C10" s="506"/>
      <c r="D10" s="507" t="s">
        <v>134</v>
      </c>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22"/>
      <c r="AE10" s="523"/>
      <c r="AF10" s="523"/>
      <c r="AG10" s="523"/>
      <c r="AH10" s="523"/>
      <c r="AI10" s="523"/>
      <c r="AJ10" s="523"/>
      <c r="AK10" s="523"/>
      <c r="AL10" s="523"/>
      <c r="AM10" s="523"/>
      <c r="AN10" s="523"/>
      <c r="AO10" s="523"/>
      <c r="AP10" s="523"/>
      <c r="AQ10" s="524"/>
      <c r="AR10" s="515"/>
      <c r="AS10" s="515"/>
      <c r="AT10" s="515"/>
      <c r="AU10" s="515"/>
      <c r="AV10" s="515"/>
    </row>
    <row r="11" spans="1:50" ht="56.25" customHeight="1">
      <c r="A11" s="508" t="s">
        <v>74</v>
      </c>
      <c r="B11" s="509"/>
      <c r="C11" s="509"/>
      <c r="D11" s="510" t="s">
        <v>284</v>
      </c>
      <c r="E11" s="510" t="s">
        <v>78</v>
      </c>
      <c r="F11" s="510" t="s">
        <v>80</v>
      </c>
      <c r="G11" s="510" t="s">
        <v>82</v>
      </c>
      <c r="H11" s="510" t="s">
        <v>285</v>
      </c>
      <c r="I11" s="510" t="s">
        <v>86</v>
      </c>
      <c r="J11" s="510" t="s">
        <v>88</v>
      </c>
      <c r="K11" s="510" t="s">
        <v>90</v>
      </c>
      <c r="L11" s="508" t="s">
        <v>92</v>
      </c>
      <c r="M11" s="509"/>
      <c r="N11" s="509"/>
      <c r="O11" s="509"/>
      <c r="P11" s="510" t="s">
        <v>94</v>
      </c>
      <c r="Q11" s="510" t="s">
        <v>96</v>
      </c>
      <c r="R11" s="505" t="s">
        <v>98</v>
      </c>
      <c r="S11" s="506"/>
      <c r="T11" s="506"/>
      <c r="U11" s="506"/>
      <c r="V11" s="506"/>
      <c r="W11" s="506"/>
      <c r="X11" s="506"/>
      <c r="Y11" s="506"/>
      <c r="Z11" s="506"/>
      <c r="AA11" s="506"/>
      <c r="AB11" s="506"/>
      <c r="AC11" s="512"/>
      <c r="AD11" s="505" t="s">
        <v>100</v>
      </c>
      <c r="AE11" s="506"/>
      <c r="AF11" s="506"/>
      <c r="AG11" s="506"/>
      <c r="AH11" s="506"/>
      <c r="AI11" s="506"/>
      <c r="AJ11" s="506"/>
      <c r="AK11" s="506"/>
      <c r="AL11" s="506"/>
      <c r="AM11" s="506"/>
      <c r="AN11" s="506"/>
      <c r="AO11" s="512"/>
      <c r="AP11" s="508" t="s">
        <v>102</v>
      </c>
      <c r="AQ11" s="514"/>
      <c r="AR11" s="515"/>
      <c r="AS11" s="515"/>
      <c r="AT11" s="515"/>
      <c r="AU11" s="515"/>
      <c r="AV11" s="515"/>
    </row>
    <row r="12" spans="1:50" ht="98.25" customHeight="1">
      <c r="A12" s="111" t="s">
        <v>286</v>
      </c>
      <c r="B12" s="111" t="s">
        <v>287</v>
      </c>
      <c r="C12" s="111" t="s">
        <v>288</v>
      </c>
      <c r="D12" s="511"/>
      <c r="E12" s="511"/>
      <c r="F12" s="511"/>
      <c r="G12" s="511"/>
      <c r="H12" s="511"/>
      <c r="I12" s="511"/>
      <c r="J12" s="511"/>
      <c r="K12" s="511"/>
      <c r="L12" s="111">
        <v>2024</v>
      </c>
      <c r="M12" s="111">
        <v>2025</v>
      </c>
      <c r="N12" s="111">
        <v>2026</v>
      </c>
      <c r="O12" s="111">
        <v>2027</v>
      </c>
      <c r="P12" s="511"/>
      <c r="Q12" s="511"/>
      <c r="R12" s="126" t="s">
        <v>142</v>
      </c>
      <c r="S12" s="126" t="s">
        <v>143</v>
      </c>
      <c r="T12" s="126" t="s">
        <v>144</v>
      </c>
      <c r="U12" s="126" t="s">
        <v>145</v>
      </c>
      <c r="V12" s="126" t="s">
        <v>146</v>
      </c>
      <c r="W12" s="126" t="s">
        <v>147</v>
      </c>
      <c r="X12" s="126" t="s">
        <v>148</v>
      </c>
      <c r="Y12" s="126" t="s">
        <v>149</v>
      </c>
      <c r="Z12" s="126" t="s">
        <v>128</v>
      </c>
      <c r="AA12" s="126" t="s">
        <v>150</v>
      </c>
      <c r="AB12" s="126" t="s">
        <v>151</v>
      </c>
      <c r="AC12" s="126" t="s">
        <v>152</v>
      </c>
      <c r="AD12" s="126" t="s">
        <v>142</v>
      </c>
      <c r="AE12" s="126" t="s">
        <v>143</v>
      </c>
      <c r="AF12" s="126" t="s">
        <v>144</v>
      </c>
      <c r="AG12" s="126" t="s">
        <v>145</v>
      </c>
      <c r="AH12" s="126" t="s">
        <v>146</v>
      </c>
      <c r="AI12" s="126" t="s">
        <v>147</v>
      </c>
      <c r="AJ12" s="126" t="s">
        <v>148</v>
      </c>
      <c r="AK12" s="126" t="s">
        <v>149</v>
      </c>
      <c r="AL12" s="126" t="s">
        <v>128</v>
      </c>
      <c r="AM12" s="126" t="s">
        <v>150</v>
      </c>
      <c r="AN12" s="126" t="s">
        <v>151</v>
      </c>
      <c r="AO12" s="126" t="s">
        <v>152</v>
      </c>
      <c r="AP12" s="111" t="s">
        <v>289</v>
      </c>
      <c r="AQ12" s="127" t="s">
        <v>290</v>
      </c>
      <c r="AR12" s="511"/>
      <c r="AS12" s="511"/>
      <c r="AT12" s="511"/>
      <c r="AU12" s="511"/>
      <c r="AV12" s="511"/>
    </row>
    <row r="13" spans="1:50" ht="372.75" customHeight="1">
      <c r="A13" s="198">
        <v>193</v>
      </c>
      <c r="B13" s="198"/>
      <c r="C13" s="198"/>
      <c r="D13" s="199" t="s">
        <v>291</v>
      </c>
      <c r="E13" s="200" t="s">
        <v>292</v>
      </c>
      <c r="F13" s="200" t="s">
        <v>293</v>
      </c>
      <c r="G13" s="200" t="s">
        <v>294</v>
      </c>
      <c r="H13" s="200">
        <v>15</v>
      </c>
      <c r="I13" s="200" t="s">
        <v>295</v>
      </c>
      <c r="J13" s="200" t="s">
        <v>296</v>
      </c>
      <c r="K13" s="200" t="s">
        <v>297</v>
      </c>
      <c r="L13" s="201">
        <v>15</v>
      </c>
      <c r="M13" s="201">
        <v>15</v>
      </c>
      <c r="N13" s="201">
        <v>15</v>
      </c>
      <c r="O13" s="201">
        <v>15</v>
      </c>
      <c r="P13" s="201" t="s">
        <v>298</v>
      </c>
      <c r="Q13" s="201" t="s">
        <v>299</v>
      </c>
      <c r="R13" s="198"/>
      <c r="S13" s="198"/>
      <c r="T13" s="198"/>
      <c r="U13" s="198"/>
      <c r="V13" s="198"/>
      <c r="W13" s="198"/>
      <c r="X13" s="200">
        <v>15</v>
      </c>
      <c r="Y13" s="198">
        <v>15</v>
      </c>
      <c r="Z13" s="198">
        <v>15</v>
      </c>
      <c r="AA13" s="198">
        <v>15</v>
      </c>
      <c r="AB13" s="198">
        <v>15</v>
      </c>
      <c r="AC13" s="198">
        <v>15</v>
      </c>
      <c r="AD13" s="198"/>
      <c r="AE13" s="198"/>
      <c r="AF13" s="198"/>
      <c r="AG13" s="198"/>
      <c r="AH13" s="198"/>
      <c r="AI13" s="198"/>
      <c r="AJ13" s="200">
        <v>15</v>
      </c>
      <c r="AK13" s="198">
        <v>15</v>
      </c>
      <c r="AL13" s="198">
        <v>15</v>
      </c>
      <c r="AM13" s="198"/>
      <c r="AN13" s="198"/>
      <c r="AO13" s="198"/>
      <c r="AP13" s="198"/>
      <c r="AQ13" s="198"/>
      <c r="AR13" s="210" t="s">
        <v>300</v>
      </c>
      <c r="AS13" s="203" t="s">
        <v>301</v>
      </c>
      <c r="AT13" s="210" t="s">
        <v>302</v>
      </c>
      <c r="AU13" s="203"/>
      <c r="AV13" s="202"/>
      <c r="AW13" s="15"/>
      <c r="AX13" s="15"/>
    </row>
    <row r="14" spans="1:50" ht="15">
      <c r="A14" s="525" t="s">
        <v>303</v>
      </c>
      <c r="B14" s="504" t="s">
        <v>304</v>
      </c>
      <c r="C14" s="504"/>
      <c r="D14" s="504"/>
      <c r="E14" s="526" t="s">
        <v>305</v>
      </c>
      <c r="F14" s="526"/>
      <c r="G14" s="526"/>
      <c r="H14" s="526"/>
      <c r="I14" s="526"/>
      <c r="J14" s="526"/>
      <c r="K14" s="526"/>
      <c r="L14" s="526"/>
      <c r="M14" s="504" t="s">
        <v>304</v>
      </c>
      <c r="N14" s="504"/>
      <c r="O14" s="504"/>
      <c r="P14" s="504"/>
      <c r="Q14" s="504"/>
      <c r="R14" s="504" t="s">
        <v>304</v>
      </c>
      <c r="S14" s="504"/>
      <c r="T14" s="504"/>
      <c r="U14" s="504"/>
      <c r="V14" s="504"/>
      <c r="W14" s="504"/>
      <c r="X14" s="504"/>
      <c r="Y14" s="504"/>
      <c r="Z14" s="504" t="s">
        <v>304</v>
      </c>
      <c r="AA14" s="504"/>
      <c r="AB14" s="504"/>
      <c r="AC14" s="504"/>
      <c r="AD14" s="504"/>
      <c r="AE14" s="504"/>
      <c r="AF14" s="504"/>
      <c r="AG14" s="504"/>
      <c r="AH14" s="504"/>
      <c r="AI14" s="504"/>
      <c r="AJ14" s="504"/>
      <c r="AK14" s="504"/>
      <c r="AL14" s="526" t="s">
        <v>306</v>
      </c>
      <c r="AM14" s="526"/>
      <c r="AN14" s="526"/>
      <c r="AO14" s="526"/>
      <c r="AP14" s="504" t="s">
        <v>307</v>
      </c>
      <c r="AQ14" s="504"/>
      <c r="AR14" s="504"/>
      <c r="AS14" s="504"/>
      <c r="AT14" s="504"/>
      <c r="AU14" s="504"/>
      <c r="AV14" s="504"/>
    </row>
    <row r="15" spans="1:50" ht="15">
      <c r="A15" s="525"/>
      <c r="B15" s="504" t="s">
        <v>308</v>
      </c>
      <c r="C15" s="504"/>
      <c r="D15" s="504"/>
      <c r="E15" s="526"/>
      <c r="F15" s="526"/>
      <c r="G15" s="526"/>
      <c r="H15" s="526"/>
      <c r="I15" s="526"/>
      <c r="J15" s="526"/>
      <c r="K15" s="526"/>
      <c r="L15" s="526"/>
      <c r="M15" s="504" t="s">
        <v>308</v>
      </c>
      <c r="N15" s="504"/>
      <c r="O15" s="504"/>
      <c r="P15" s="504"/>
      <c r="Q15" s="504"/>
      <c r="R15" s="504" t="s">
        <v>308</v>
      </c>
      <c r="S15" s="504"/>
      <c r="T15" s="504"/>
      <c r="U15" s="504"/>
      <c r="V15" s="504"/>
      <c r="W15" s="504"/>
      <c r="X15" s="504"/>
      <c r="Y15" s="504"/>
      <c r="Z15" s="504" t="s">
        <v>308</v>
      </c>
      <c r="AA15" s="504"/>
      <c r="AB15" s="504"/>
      <c r="AC15" s="504"/>
      <c r="AD15" s="504"/>
      <c r="AE15" s="504"/>
      <c r="AF15" s="504"/>
      <c r="AG15" s="504"/>
      <c r="AH15" s="504"/>
      <c r="AI15" s="504"/>
      <c r="AJ15" s="504"/>
      <c r="AK15" s="504"/>
      <c r="AL15" s="526"/>
      <c r="AM15" s="526"/>
      <c r="AN15" s="526"/>
      <c r="AO15" s="526"/>
      <c r="AP15" s="504" t="s">
        <v>308</v>
      </c>
      <c r="AQ15" s="504"/>
      <c r="AR15" s="504"/>
      <c r="AS15" s="504"/>
      <c r="AT15" s="504"/>
      <c r="AU15" s="504"/>
      <c r="AV15" s="504"/>
    </row>
    <row r="16" spans="1:50" ht="15.95" customHeight="1">
      <c r="A16" s="525"/>
      <c r="B16" s="504" t="s">
        <v>309</v>
      </c>
      <c r="C16" s="504"/>
      <c r="D16" s="504"/>
      <c r="E16" s="526"/>
      <c r="F16" s="526"/>
      <c r="G16" s="526"/>
      <c r="H16" s="526"/>
      <c r="I16" s="526"/>
      <c r="J16" s="526"/>
      <c r="K16" s="526"/>
      <c r="L16" s="526"/>
      <c r="M16" s="504" t="s">
        <v>309</v>
      </c>
      <c r="N16" s="504"/>
      <c r="O16" s="504"/>
      <c r="P16" s="504"/>
      <c r="Q16" s="504"/>
      <c r="R16" s="504" t="s">
        <v>309</v>
      </c>
      <c r="S16" s="504"/>
      <c r="T16" s="504"/>
      <c r="U16" s="504"/>
      <c r="V16" s="504"/>
      <c r="W16" s="504"/>
      <c r="X16" s="504"/>
      <c r="Y16" s="504"/>
      <c r="Z16" s="504" t="s">
        <v>309</v>
      </c>
      <c r="AA16" s="504"/>
      <c r="AB16" s="504"/>
      <c r="AC16" s="504"/>
      <c r="AD16" s="504"/>
      <c r="AE16" s="504"/>
      <c r="AF16" s="504"/>
      <c r="AG16" s="504"/>
      <c r="AH16" s="504"/>
      <c r="AI16" s="504"/>
      <c r="AJ16" s="504"/>
      <c r="AK16" s="504"/>
      <c r="AL16" s="526"/>
      <c r="AM16" s="526"/>
      <c r="AN16" s="526"/>
      <c r="AO16" s="526"/>
      <c r="AP16" s="504" t="s">
        <v>310</v>
      </c>
      <c r="AQ16" s="504"/>
      <c r="AR16" s="504"/>
      <c r="AS16" s="504"/>
      <c r="AT16" s="504"/>
      <c r="AU16" s="504"/>
      <c r="AV16" s="504"/>
    </row>
  </sheetData>
  <mergeCells count="53">
    <mergeCell ref="AU1:AV1"/>
    <mergeCell ref="AU2:AV2"/>
    <mergeCell ref="AU3:AV3"/>
    <mergeCell ref="AU4:AV4"/>
    <mergeCell ref="A1:AT1"/>
    <mergeCell ref="A2:AT2"/>
    <mergeCell ref="A3:AT4"/>
    <mergeCell ref="AP15:AV15"/>
    <mergeCell ref="AP14:AV14"/>
    <mergeCell ref="B15:D15"/>
    <mergeCell ref="A14:A16"/>
    <mergeCell ref="E14:L16"/>
    <mergeCell ref="Z14:AK14"/>
    <mergeCell ref="Z15:AK15"/>
    <mergeCell ref="Z16:AK16"/>
    <mergeCell ref="AP16:AV16"/>
    <mergeCell ref="AL14:AO16"/>
    <mergeCell ref="M14:Q14"/>
    <mergeCell ref="M15:Q15"/>
    <mergeCell ref="M16:Q16"/>
    <mergeCell ref="R14:Y14"/>
    <mergeCell ref="B14:D14"/>
    <mergeCell ref="B16:D16"/>
    <mergeCell ref="AP11:AQ11"/>
    <mergeCell ref="AS5:AS12"/>
    <mergeCell ref="AU5:AU12"/>
    <mergeCell ref="AV5:AV12"/>
    <mergeCell ref="AD11:AO11"/>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15:Y15"/>
    <mergeCell ref="R16:Y16"/>
    <mergeCell ref="A10:C10"/>
    <mergeCell ref="D9:AC9"/>
    <mergeCell ref="D10:AC10"/>
    <mergeCell ref="A11:C11"/>
    <mergeCell ref="H11:H12"/>
    <mergeCell ref="D11:D12"/>
    <mergeCell ref="E11:E12"/>
  </mergeCells>
  <hyperlinks>
    <hyperlink ref="AS13" r:id="rId1" xr:uid="{EC7CE6E8-886F-4A15-8475-D3A1E83845CA}"/>
  </hyperlinks>
  <pageMargins left="0.7" right="0.7" top="0.75" bottom="0.75" header="0.3" footer="0.3"/>
  <pageSetup scale="10"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0.85546875" defaultRowHeight="15"/>
  <sheetData>
    <row r="1" spans="1:2">
      <c r="A1" t="s">
        <v>311</v>
      </c>
      <c r="B1" t="s">
        <v>312</v>
      </c>
    </row>
    <row r="2" spans="1:2">
      <c r="A2" t="s">
        <v>313</v>
      </c>
      <c r="B2" t="s">
        <v>295</v>
      </c>
    </row>
    <row r="3" spans="1:2">
      <c r="A3" t="s">
        <v>314</v>
      </c>
      <c r="B3" t="s">
        <v>315</v>
      </c>
    </row>
    <row r="4" spans="1:2">
      <c r="A4" t="s">
        <v>316</v>
      </c>
    </row>
    <row r="5" spans="1:2">
      <c r="A5" t="s">
        <v>317</v>
      </c>
    </row>
    <row r="6" spans="1:2">
      <c r="A6" t="s">
        <v>318</v>
      </c>
    </row>
    <row r="7" spans="1:2">
      <c r="A7" t="s">
        <v>319</v>
      </c>
    </row>
    <row r="8" spans="1:2">
      <c r="A8" t="s">
        <v>320</v>
      </c>
    </row>
    <row r="9" spans="1:2">
      <c r="A9" t="s">
        <v>321</v>
      </c>
    </row>
    <row r="10" spans="1:2">
      <c r="A10" t="s">
        <v>322</v>
      </c>
    </row>
    <row r="11" spans="1:2">
      <c r="A11" t="s">
        <v>323</v>
      </c>
    </row>
    <row r="12" spans="1:2">
      <c r="A12" t="s">
        <v>324</v>
      </c>
    </row>
    <row r="13" spans="1:2">
      <c r="A13" t="s">
        <v>325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78EE-C589-4479-AD55-2AF437DC01DC}">
  <dimension ref="A1:H138"/>
  <sheetViews>
    <sheetView topLeftCell="A101" workbookViewId="0">
      <selection activeCell="C111" sqref="C111"/>
    </sheetView>
  </sheetViews>
  <sheetFormatPr defaultColWidth="9.140625" defaultRowHeight="15"/>
  <cols>
    <col min="3" max="3" width="73.28515625" customWidth="1"/>
  </cols>
  <sheetData>
    <row r="1" spans="1:3">
      <c r="A1" s="175"/>
    </row>
    <row r="2" spans="1:3" ht="18.75">
      <c r="B2" s="179" t="s">
        <v>326</v>
      </c>
      <c r="C2" s="179" t="s">
        <v>327</v>
      </c>
    </row>
    <row r="3" spans="1:3">
      <c r="B3" s="211" t="s">
        <v>328</v>
      </c>
      <c r="C3" s="211" t="s">
        <v>329</v>
      </c>
    </row>
    <row r="4" spans="1:3">
      <c r="B4" s="211" t="s">
        <v>330</v>
      </c>
      <c r="C4" s="211" t="s">
        <v>331</v>
      </c>
    </row>
    <row r="5" spans="1:3">
      <c r="B5" s="211" t="s">
        <v>332</v>
      </c>
      <c r="C5" s="212" t="s">
        <v>333</v>
      </c>
    </row>
    <row r="6" spans="1:3">
      <c r="B6" s="211" t="s">
        <v>334</v>
      </c>
      <c r="C6" s="211" t="s">
        <v>335</v>
      </c>
    </row>
    <row r="7" spans="1:3">
      <c r="B7" s="211" t="s">
        <v>336</v>
      </c>
      <c r="C7" s="212" t="s">
        <v>337</v>
      </c>
    </row>
    <row r="8" spans="1:3">
      <c r="B8" s="211" t="s">
        <v>338</v>
      </c>
      <c r="C8" s="212" t="s">
        <v>339</v>
      </c>
    </row>
    <row r="9" spans="1:3">
      <c r="B9" s="211" t="s">
        <v>340</v>
      </c>
      <c r="C9" s="211" t="s">
        <v>341</v>
      </c>
    </row>
    <row r="10" spans="1:3">
      <c r="B10" s="211" t="s">
        <v>342</v>
      </c>
      <c r="C10" s="211" t="s">
        <v>343</v>
      </c>
    </row>
    <row r="11" spans="1:3">
      <c r="B11" s="211" t="s">
        <v>344</v>
      </c>
      <c r="C11" s="211" t="s">
        <v>345</v>
      </c>
    </row>
    <row r="12" spans="1:3">
      <c r="B12" s="211" t="s">
        <v>346</v>
      </c>
      <c r="C12" s="211" t="s">
        <v>347</v>
      </c>
    </row>
    <row r="13" spans="1:3">
      <c r="B13" s="211" t="s">
        <v>348</v>
      </c>
      <c r="C13" s="211" t="s">
        <v>349</v>
      </c>
    </row>
    <row r="14" spans="1:3">
      <c r="B14" s="211" t="s">
        <v>350</v>
      </c>
      <c r="C14" s="211" t="s">
        <v>351</v>
      </c>
    </row>
    <row r="15" spans="1:3">
      <c r="B15" s="211" t="s">
        <v>352</v>
      </c>
      <c r="C15" s="211" t="s">
        <v>353</v>
      </c>
    </row>
    <row r="16" spans="1:3">
      <c r="B16" s="211" t="s">
        <v>354</v>
      </c>
      <c r="C16" s="211" t="s">
        <v>355</v>
      </c>
    </row>
    <row r="17" spans="2:3">
      <c r="B17" s="211" t="s">
        <v>356</v>
      </c>
      <c r="C17" s="211" t="s">
        <v>357</v>
      </c>
    </row>
    <row r="18" spans="2:3">
      <c r="B18" s="211" t="s">
        <v>358</v>
      </c>
      <c r="C18" s="211" t="s">
        <v>359</v>
      </c>
    </row>
    <row r="19" spans="2:3">
      <c r="B19" s="211" t="s">
        <v>360</v>
      </c>
      <c r="C19" s="211" t="s">
        <v>361</v>
      </c>
    </row>
    <row r="20" spans="2:3">
      <c r="B20" s="211" t="s">
        <v>362</v>
      </c>
      <c r="C20" s="211" t="s">
        <v>363</v>
      </c>
    </row>
    <row r="21" spans="2:3">
      <c r="B21" s="211" t="s">
        <v>364</v>
      </c>
      <c r="C21" s="211" t="s">
        <v>365</v>
      </c>
    </row>
    <row r="22" spans="2:3">
      <c r="B22" s="211" t="s">
        <v>366</v>
      </c>
      <c r="C22" s="211" t="s">
        <v>367</v>
      </c>
    </row>
    <row r="23" spans="2:3">
      <c r="B23" s="211" t="s">
        <v>368</v>
      </c>
      <c r="C23" s="211" t="s">
        <v>369</v>
      </c>
    </row>
    <row r="24" spans="2:3">
      <c r="B24" s="211" t="s">
        <v>370</v>
      </c>
      <c r="C24" s="211" t="s">
        <v>371</v>
      </c>
    </row>
    <row r="25" spans="2:3">
      <c r="B25" s="211" t="s">
        <v>372</v>
      </c>
      <c r="C25" s="211" t="s">
        <v>373</v>
      </c>
    </row>
    <row r="26" spans="2:3">
      <c r="B26" s="211" t="s">
        <v>374</v>
      </c>
      <c r="C26" s="211" t="s">
        <v>375</v>
      </c>
    </row>
    <row r="27" spans="2:3">
      <c r="B27" s="211" t="s">
        <v>376</v>
      </c>
      <c r="C27" s="211" t="s">
        <v>377</v>
      </c>
    </row>
    <row r="28" spans="2:3">
      <c r="B28" s="211" t="s">
        <v>378</v>
      </c>
      <c r="C28" s="211" t="s">
        <v>379</v>
      </c>
    </row>
    <row r="29" spans="2:3">
      <c r="B29" s="211" t="s">
        <v>380</v>
      </c>
      <c r="C29" s="212" t="s">
        <v>381</v>
      </c>
    </row>
    <row r="30" spans="2:3">
      <c r="B30" s="211" t="s">
        <v>382</v>
      </c>
      <c r="C30" s="212" t="s">
        <v>383</v>
      </c>
    </row>
    <row r="31" spans="2:3">
      <c r="B31" s="211" t="s">
        <v>384</v>
      </c>
      <c r="C31" s="212" t="s">
        <v>385</v>
      </c>
    </row>
    <row r="32" spans="2:3">
      <c r="B32" s="211" t="s">
        <v>386</v>
      </c>
      <c r="C32" s="211" t="s">
        <v>387</v>
      </c>
    </row>
    <row r="33" spans="2:3">
      <c r="B33" s="211" t="s">
        <v>388</v>
      </c>
      <c r="C33" s="211" t="s">
        <v>389</v>
      </c>
    </row>
    <row r="34" spans="2:3">
      <c r="B34" s="211" t="s">
        <v>390</v>
      </c>
      <c r="C34" s="212" t="s">
        <v>391</v>
      </c>
    </row>
    <row r="35" spans="2:3">
      <c r="B35" s="211" t="s">
        <v>392</v>
      </c>
      <c r="C35" s="212" t="s">
        <v>393</v>
      </c>
    </row>
    <row r="36" spans="2:3">
      <c r="B36" s="211" t="s">
        <v>394</v>
      </c>
      <c r="C36" s="211" t="s">
        <v>395</v>
      </c>
    </row>
    <row r="37" spans="2:3">
      <c r="B37" s="211" t="s">
        <v>396</v>
      </c>
      <c r="C37" s="194" t="s">
        <v>397</v>
      </c>
    </row>
    <row r="38" spans="2:3">
      <c r="B38" s="211" t="s">
        <v>398</v>
      </c>
      <c r="C38" s="211" t="s">
        <v>399</v>
      </c>
    </row>
    <row r="39" spans="2:3">
      <c r="B39" s="211" t="s">
        <v>400</v>
      </c>
      <c r="C39" s="211" t="s">
        <v>401</v>
      </c>
    </row>
    <row r="40" spans="2:3">
      <c r="B40" s="211" t="s">
        <v>402</v>
      </c>
      <c r="C40" s="211" t="s">
        <v>403</v>
      </c>
    </row>
    <row r="41" spans="2:3">
      <c r="B41" s="211" t="s">
        <v>404</v>
      </c>
      <c r="C41" s="211" t="s">
        <v>405</v>
      </c>
    </row>
    <row r="42" spans="2:3">
      <c r="B42" s="211" t="s">
        <v>406</v>
      </c>
      <c r="C42" s="211" t="s">
        <v>407</v>
      </c>
    </row>
    <row r="43" spans="2:3">
      <c r="B43" s="211" t="s">
        <v>408</v>
      </c>
      <c r="C43" s="212" t="s">
        <v>409</v>
      </c>
    </row>
    <row r="44" spans="2:3">
      <c r="B44" s="211" t="s">
        <v>410</v>
      </c>
      <c r="C44" s="212" t="s">
        <v>411</v>
      </c>
    </row>
    <row r="45" spans="2:3">
      <c r="B45" s="211" t="s">
        <v>412</v>
      </c>
      <c r="C45" s="211" t="s">
        <v>413</v>
      </c>
    </row>
    <row r="46" spans="2:3">
      <c r="B46" s="211" t="s">
        <v>414</v>
      </c>
      <c r="C46" s="180" t="s">
        <v>415</v>
      </c>
    </row>
    <row r="47" spans="2:3">
      <c r="B47" s="211" t="s">
        <v>416</v>
      </c>
      <c r="C47" s="211" t="s">
        <v>417</v>
      </c>
    </row>
    <row r="48" spans="2:3">
      <c r="B48" s="211" t="s">
        <v>418</v>
      </c>
      <c r="C48" s="212" t="s">
        <v>419</v>
      </c>
    </row>
    <row r="49" spans="2:8">
      <c r="B49" s="211" t="s">
        <v>420</v>
      </c>
      <c r="C49" s="211" t="s">
        <v>421</v>
      </c>
    </row>
    <row r="50" spans="2:8">
      <c r="B50" s="211" t="s">
        <v>422</v>
      </c>
      <c r="C50" s="212" t="s">
        <v>423</v>
      </c>
    </row>
    <row r="51" spans="2:8">
      <c r="B51" s="211" t="s">
        <v>424</v>
      </c>
      <c r="C51" s="211" t="s">
        <v>425</v>
      </c>
    </row>
    <row r="52" spans="2:8">
      <c r="B52" s="211" t="s">
        <v>426</v>
      </c>
      <c r="C52" s="212" t="s">
        <v>427</v>
      </c>
    </row>
    <row r="53" spans="2:8">
      <c r="B53" s="211" t="s">
        <v>428</v>
      </c>
      <c r="C53" s="212" t="s">
        <v>429</v>
      </c>
      <c r="H53" s="195"/>
    </row>
    <row r="54" spans="2:8">
      <c r="B54" s="211" t="s">
        <v>430</v>
      </c>
      <c r="C54" s="211" t="s">
        <v>431</v>
      </c>
    </row>
    <row r="55" spans="2:8">
      <c r="B55" s="211" t="s">
        <v>432</v>
      </c>
      <c r="C55" s="211" t="s">
        <v>433</v>
      </c>
    </row>
    <row r="56" spans="2:8">
      <c r="B56" s="211" t="s">
        <v>434</v>
      </c>
      <c r="C56" s="211" t="s">
        <v>435</v>
      </c>
    </row>
    <row r="57" spans="2:8">
      <c r="B57" s="211" t="s">
        <v>436</v>
      </c>
      <c r="C57" s="211" t="s">
        <v>437</v>
      </c>
    </row>
    <row r="58" spans="2:8">
      <c r="B58" s="211" t="s">
        <v>438</v>
      </c>
      <c r="C58" s="180" t="s">
        <v>439</v>
      </c>
    </row>
    <row r="59" spans="2:8">
      <c r="B59" s="211" t="s">
        <v>440</v>
      </c>
      <c r="C59" s="211" t="s">
        <v>441</v>
      </c>
    </row>
    <row r="60" spans="2:8">
      <c r="B60" s="211" t="s">
        <v>442</v>
      </c>
      <c r="C60" s="211" t="s">
        <v>443</v>
      </c>
    </row>
    <row r="61" spans="2:8">
      <c r="B61" s="211" t="s">
        <v>444</v>
      </c>
      <c r="C61" s="211" t="s">
        <v>445</v>
      </c>
    </row>
    <row r="62" spans="2:8">
      <c r="B62" s="211" t="s">
        <v>446</v>
      </c>
      <c r="C62" s="211" t="s">
        <v>447</v>
      </c>
    </row>
    <row r="63" spans="2:8">
      <c r="B63" s="211" t="s">
        <v>448</v>
      </c>
      <c r="C63" s="211" t="s">
        <v>449</v>
      </c>
    </row>
    <row r="64" spans="2:8">
      <c r="B64" s="211" t="s">
        <v>450</v>
      </c>
      <c r="C64" s="211" t="s">
        <v>451</v>
      </c>
    </row>
    <row r="65" spans="1:3">
      <c r="B65" s="211" t="s">
        <v>452</v>
      </c>
      <c r="C65" s="211" t="s">
        <v>453</v>
      </c>
    </row>
    <row r="66" spans="1:3">
      <c r="B66" s="211" t="s">
        <v>454</v>
      </c>
      <c r="C66" s="212" t="s">
        <v>455</v>
      </c>
    </row>
    <row r="67" spans="1:3">
      <c r="B67" s="211" t="s">
        <v>456</v>
      </c>
      <c r="C67" s="211" t="s">
        <v>457</v>
      </c>
    </row>
    <row r="68" spans="1:3">
      <c r="B68" s="211" t="s">
        <v>458</v>
      </c>
      <c r="C68" s="211" t="s">
        <v>459</v>
      </c>
    </row>
    <row r="69" spans="1:3">
      <c r="B69" s="211" t="s">
        <v>460</v>
      </c>
      <c r="C69" s="211" t="s">
        <v>461</v>
      </c>
    </row>
    <row r="70" spans="1:3">
      <c r="B70" s="211" t="s">
        <v>462</v>
      </c>
      <c r="C70" s="211" t="s">
        <v>463</v>
      </c>
    </row>
    <row r="71" spans="1:3">
      <c r="B71" s="211" t="s">
        <v>464</v>
      </c>
      <c r="C71" s="212" t="s">
        <v>465</v>
      </c>
    </row>
    <row r="72" spans="1:3">
      <c r="B72" s="211" t="s">
        <v>466</v>
      </c>
      <c r="C72" s="211" t="s">
        <v>467</v>
      </c>
    </row>
    <row r="73" spans="1:3">
      <c r="B73" s="211" t="s">
        <v>468</v>
      </c>
      <c r="C73" s="211" t="s">
        <v>469</v>
      </c>
    </row>
    <row r="74" spans="1:3">
      <c r="B74" s="211" t="s">
        <v>470</v>
      </c>
      <c r="C74" s="211" t="s">
        <v>471</v>
      </c>
    </row>
    <row r="75" spans="1:3">
      <c r="A75" t="s">
        <v>472</v>
      </c>
      <c r="B75" s="211" t="s">
        <v>473</v>
      </c>
      <c r="C75" s="211" t="s">
        <v>474</v>
      </c>
    </row>
    <row r="76" spans="1:3">
      <c r="B76" s="211" t="s">
        <v>475</v>
      </c>
      <c r="C76" s="212" t="s">
        <v>476</v>
      </c>
    </row>
    <row r="77" spans="1:3">
      <c r="B77" s="211" t="s">
        <v>477</v>
      </c>
      <c r="C77" s="212" t="s">
        <v>478</v>
      </c>
    </row>
    <row r="78" spans="1:3">
      <c r="B78" s="211" t="s">
        <v>479</v>
      </c>
      <c r="C78" s="212" t="s">
        <v>480</v>
      </c>
    </row>
    <row r="79" spans="1:3">
      <c r="B79" s="211" t="s">
        <v>481</v>
      </c>
      <c r="C79" s="212" t="s">
        <v>482</v>
      </c>
    </row>
    <row r="80" spans="1:3">
      <c r="B80" s="211" t="s">
        <v>483</v>
      </c>
      <c r="C80" s="212" t="s">
        <v>484</v>
      </c>
    </row>
    <row r="81" spans="2:3">
      <c r="B81" s="211" t="s">
        <v>485</v>
      </c>
      <c r="C81" s="211" t="s">
        <v>486</v>
      </c>
    </row>
    <row r="82" spans="2:3">
      <c r="B82" s="211" t="s">
        <v>485</v>
      </c>
      <c r="C82" s="211" t="s">
        <v>487</v>
      </c>
    </row>
    <row r="83" spans="2:3">
      <c r="B83" s="211" t="s">
        <v>488</v>
      </c>
      <c r="C83" s="211" t="s">
        <v>489</v>
      </c>
    </row>
    <row r="84" spans="2:3">
      <c r="B84" s="211" t="s">
        <v>490</v>
      </c>
      <c r="C84" s="211" t="s">
        <v>491</v>
      </c>
    </row>
    <row r="85" spans="2:3">
      <c r="B85" s="211" t="s">
        <v>492</v>
      </c>
      <c r="C85" s="211" t="s">
        <v>493</v>
      </c>
    </row>
    <row r="86" spans="2:3">
      <c r="B86" s="211" t="s">
        <v>494</v>
      </c>
      <c r="C86" s="211" t="s">
        <v>495</v>
      </c>
    </row>
    <row r="87" spans="2:3">
      <c r="B87" s="211" t="s">
        <v>496</v>
      </c>
      <c r="C87" s="211" t="s">
        <v>497</v>
      </c>
    </row>
    <row r="88" spans="2:3">
      <c r="B88" s="211" t="s">
        <v>498</v>
      </c>
      <c r="C88" s="211" t="s">
        <v>499</v>
      </c>
    </row>
    <row r="89" spans="2:3">
      <c r="B89" s="211" t="s">
        <v>500</v>
      </c>
      <c r="C89" s="211" t="s">
        <v>501</v>
      </c>
    </row>
    <row r="90" spans="2:3">
      <c r="B90" s="211" t="s">
        <v>502</v>
      </c>
      <c r="C90" s="211" t="s">
        <v>503</v>
      </c>
    </row>
    <row r="91" spans="2:3">
      <c r="B91" s="211" t="s">
        <v>504</v>
      </c>
      <c r="C91" s="211" t="s">
        <v>505</v>
      </c>
    </row>
    <row r="92" spans="2:3">
      <c r="B92" s="211" t="s">
        <v>506</v>
      </c>
      <c r="C92" s="211" t="s">
        <v>507</v>
      </c>
    </row>
    <row r="93" spans="2:3">
      <c r="B93" s="211" t="s">
        <v>508</v>
      </c>
      <c r="C93" s="211" t="s">
        <v>509</v>
      </c>
    </row>
    <row r="94" spans="2:3">
      <c r="B94" s="211" t="s">
        <v>510</v>
      </c>
      <c r="C94" s="211" t="s">
        <v>511</v>
      </c>
    </row>
    <row r="95" spans="2:3">
      <c r="B95" s="211" t="s">
        <v>512</v>
      </c>
      <c r="C95" s="211" t="s">
        <v>513</v>
      </c>
    </row>
    <row r="96" spans="2:3">
      <c r="B96" s="211" t="s">
        <v>514</v>
      </c>
      <c r="C96" s="211" t="s">
        <v>515</v>
      </c>
    </row>
    <row r="97" spans="2:6">
      <c r="B97" s="211" t="s">
        <v>516</v>
      </c>
      <c r="C97" s="211" t="s">
        <v>517</v>
      </c>
    </row>
    <row r="98" spans="2:6">
      <c r="B98" s="211" t="s">
        <v>518</v>
      </c>
      <c r="C98" s="211" t="s">
        <v>519</v>
      </c>
    </row>
    <row r="99" spans="2:6">
      <c r="B99" s="211" t="s">
        <v>520</v>
      </c>
      <c r="C99" s="211" t="s">
        <v>521</v>
      </c>
    </row>
    <row r="100" spans="2:6">
      <c r="B100" s="211" t="s">
        <v>522</v>
      </c>
      <c r="C100" s="211" t="s">
        <v>523</v>
      </c>
    </row>
    <row r="101" spans="2:6">
      <c r="B101" s="211" t="s">
        <v>524</v>
      </c>
      <c r="C101" s="211" t="s">
        <v>525</v>
      </c>
    </row>
    <row r="102" spans="2:6">
      <c r="B102" s="211" t="s">
        <v>526</v>
      </c>
      <c r="C102" s="211" t="s">
        <v>527</v>
      </c>
    </row>
    <row r="103" spans="2:6">
      <c r="B103" s="211" t="s">
        <v>528</v>
      </c>
      <c r="C103" s="211" t="s">
        <v>529</v>
      </c>
    </row>
    <row r="104" spans="2:6">
      <c r="B104" s="211" t="s">
        <v>530</v>
      </c>
      <c r="C104" s="211" t="s">
        <v>531</v>
      </c>
      <c r="F104" s="195"/>
    </row>
    <row r="105" spans="2:6">
      <c r="B105" s="211" t="s">
        <v>532</v>
      </c>
      <c r="C105" s="197" t="s">
        <v>533</v>
      </c>
    </row>
    <row r="106" spans="2:6">
      <c r="B106" s="211" t="s">
        <v>534</v>
      </c>
      <c r="C106" s="180" t="s">
        <v>535</v>
      </c>
    </row>
    <row r="107" spans="2:6">
      <c r="B107" s="211" t="s">
        <v>536</v>
      </c>
      <c r="C107" s="180" t="s">
        <v>537</v>
      </c>
    </row>
    <row r="108" spans="2:6">
      <c r="B108" s="211" t="s">
        <v>538</v>
      </c>
      <c r="C108" s="212" t="s">
        <v>539</v>
      </c>
    </row>
    <row r="109" spans="2:6">
      <c r="B109" s="211" t="s">
        <v>540</v>
      </c>
      <c r="C109" s="212" t="s">
        <v>541</v>
      </c>
    </row>
    <row r="110" spans="2:6">
      <c r="B110" s="213" t="s">
        <v>542</v>
      </c>
      <c r="C110" s="214" t="s">
        <v>543</v>
      </c>
    </row>
    <row r="111" spans="2:6">
      <c r="B111" s="211" t="s">
        <v>544</v>
      </c>
      <c r="C111" s="211" t="s">
        <v>545</v>
      </c>
    </row>
    <row r="112" spans="2:6">
      <c r="B112" s="211" t="s">
        <v>546</v>
      </c>
      <c r="C112" s="196" t="s">
        <v>547</v>
      </c>
    </row>
    <row r="113" spans="2:3">
      <c r="B113" s="211" t="s">
        <v>548</v>
      </c>
      <c r="C113" s="211" t="s">
        <v>549</v>
      </c>
    </row>
    <row r="114" spans="2:3">
      <c r="B114" s="211" t="s">
        <v>550</v>
      </c>
      <c r="C114" s="211" t="s">
        <v>551</v>
      </c>
    </row>
    <row r="115" spans="2:3">
      <c r="B115" s="211" t="s">
        <v>552</v>
      </c>
      <c r="C115" s="211" t="s">
        <v>553</v>
      </c>
    </row>
    <row r="116" spans="2:3">
      <c r="B116" s="211" t="s">
        <v>554</v>
      </c>
      <c r="C116" s="211" t="s">
        <v>555</v>
      </c>
    </row>
    <row r="117" spans="2:3">
      <c r="B117" s="211" t="s">
        <v>556</v>
      </c>
      <c r="C117" s="194" t="s">
        <v>557</v>
      </c>
    </row>
    <row r="118" spans="2:3">
      <c r="B118" s="211" t="s">
        <v>558</v>
      </c>
      <c r="C118" s="211" t="s">
        <v>559</v>
      </c>
    </row>
    <row r="119" spans="2:3">
      <c r="B119" s="211" t="s">
        <v>560</v>
      </c>
      <c r="C119" s="212" t="s">
        <v>561</v>
      </c>
    </row>
    <row r="120" spans="2:3">
      <c r="B120" s="211" t="s">
        <v>562</v>
      </c>
      <c r="C120" s="211" t="s">
        <v>563</v>
      </c>
    </row>
    <row r="121" spans="2:3">
      <c r="B121" s="211" t="s">
        <v>564</v>
      </c>
      <c r="C121" s="211" t="s">
        <v>565</v>
      </c>
    </row>
    <row r="122" spans="2:3">
      <c r="B122" s="211" t="s">
        <v>566</v>
      </c>
      <c r="C122" s="211" t="s">
        <v>567</v>
      </c>
    </row>
    <row r="123" spans="2:3">
      <c r="B123" s="211" t="s">
        <v>568</v>
      </c>
      <c r="C123" s="211" t="s">
        <v>569</v>
      </c>
    </row>
    <row r="124" spans="2:3">
      <c r="B124" s="211" t="s">
        <v>570</v>
      </c>
      <c r="C124" s="211" t="s">
        <v>571</v>
      </c>
    </row>
    <row r="125" spans="2:3">
      <c r="B125" s="211" t="s">
        <v>572</v>
      </c>
      <c r="C125" s="211" t="s">
        <v>573</v>
      </c>
    </row>
    <row r="126" spans="2:3">
      <c r="B126" s="211" t="s">
        <v>574</v>
      </c>
      <c r="C126" s="211" t="s">
        <v>575</v>
      </c>
    </row>
    <row r="127" spans="2:3">
      <c r="B127" s="211" t="s">
        <v>576</v>
      </c>
      <c r="C127" s="211" t="s">
        <v>577</v>
      </c>
    </row>
    <row r="128" spans="2:3">
      <c r="B128" s="211" t="s">
        <v>578</v>
      </c>
      <c r="C128" s="211" t="s">
        <v>579</v>
      </c>
    </row>
    <row r="129" spans="2:3">
      <c r="B129" s="211" t="s">
        <v>580</v>
      </c>
      <c r="C129" s="211" t="s">
        <v>581</v>
      </c>
    </row>
    <row r="130" spans="2:3">
      <c r="B130" s="211" t="s">
        <v>582</v>
      </c>
      <c r="C130" s="181" t="s">
        <v>583</v>
      </c>
    </row>
    <row r="131" spans="2:3">
      <c r="B131" s="182" t="s">
        <v>584</v>
      </c>
      <c r="C131" s="180" t="s">
        <v>585</v>
      </c>
    </row>
    <row r="132" spans="2:3">
      <c r="B132" s="211" t="s">
        <v>586</v>
      </c>
      <c r="C132" s="181" t="s">
        <v>587</v>
      </c>
    </row>
    <row r="133" spans="2:3">
      <c r="B133" s="211" t="s">
        <v>588</v>
      </c>
      <c r="C133" s="211" t="s">
        <v>589</v>
      </c>
    </row>
    <row r="134" spans="2:3">
      <c r="B134" s="211" t="s">
        <v>590</v>
      </c>
      <c r="C134" s="211" t="s">
        <v>591</v>
      </c>
    </row>
    <row r="135" spans="2:3">
      <c r="B135" s="211" t="s">
        <v>592</v>
      </c>
      <c r="C135" s="211" t="s">
        <v>593</v>
      </c>
    </row>
    <row r="136" spans="2:3">
      <c r="B136" s="211" t="s">
        <v>594</v>
      </c>
      <c r="C136" s="211" t="s">
        <v>595</v>
      </c>
    </row>
    <row r="137" spans="2:3">
      <c r="B137" s="211" t="s">
        <v>596</v>
      </c>
      <c r="C137" s="211" t="s">
        <v>597</v>
      </c>
    </row>
    <row r="138" spans="2:3">
      <c r="B138" s="211" t="s">
        <v>598</v>
      </c>
      <c r="C138" s="211" t="s">
        <v>599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31" zoomScale="70" zoomScaleNormal="70" workbookViewId="0">
      <selection activeCell="N65" sqref="N65"/>
    </sheetView>
  </sheetViews>
  <sheetFormatPr defaultColWidth="19.42578125" defaultRowHeight="14.25"/>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c r="A1" s="554" t="s">
        <v>121</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4"/>
      <c r="BB1" s="554"/>
      <c r="BC1" s="554"/>
      <c r="BD1" s="554"/>
      <c r="BE1" s="554"/>
      <c r="BF1" s="554"/>
      <c r="BG1" s="554"/>
      <c r="BH1" s="554"/>
      <c r="BI1" s="555" t="s">
        <v>600</v>
      </c>
      <c r="BJ1" s="555"/>
      <c r="BK1" s="555"/>
    </row>
    <row r="2" spans="1:63" ht="15.95" customHeight="1">
      <c r="A2" s="554" t="s">
        <v>123</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s="554"/>
      <c r="BB2" s="554"/>
      <c r="BC2" s="554"/>
      <c r="BD2" s="554"/>
      <c r="BE2" s="554"/>
      <c r="BF2" s="554"/>
      <c r="BG2" s="554"/>
      <c r="BH2" s="554"/>
      <c r="BI2" s="555" t="s">
        <v>124</v>
      </c>
      <c r="BJ2" s="555"/>
      <c r="BK2" s="555"/>
    </row>
    <row r="3" spans="1:63" ht="26.1" customHeight="1">
      <c r="A3" s="554" t="s">
        <v>601</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5" t="s">
        <v>126</v>
      </c>
      <c r="BJ3" s="555"/>
      <c r="BK3" s="555"/>
    </row>
    <row r="4" spans="1:63" ht="15.95" customHeight="1">
      <c r="A4" s="554" t="s">
        <v>602</v>
      </c>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4"/>
      <c r="BD4" s="554"/>
      <c r="BE4" s="554"/>
      <c r="BF4" s="554"/>
      <c r="BG4" s="554"/>
      <c r="BH4" s="554"/>
      <c r="BI4" s="551" t="s">
        <v>603</v>
      </c>
      <c r="BJ4" s="552"/>
      <c r="BK4" s="553"/>
    </row>
    <row r="5" spans="1:63" ht="26.1" customHeight="1">
      <c r="A5" s="545" t="s">
        <v>278</v>
      </c>
      <c r="B5" s="545"/>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545"/>
      <c r="AE5" s="545"/>
      <c r="AG5" s="545" t="s">
        <v>604</v>
      </c>
      <c r="AH5" s="5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545"/>
      <c r="BG5" s="545"/>
      <c r="BH5" s="545"/>
      <c r="BI5" s="546"/>
      <c r="BJ5" s="546"/>
      <c r="BK5" s="546"/>
    </row>
    <row r="6" spans="1:63" ht="31.5" customHeight="1">
      <c r="A6" s="130" t="s">
        <v>605</v>
      </c>
      <c r="B6" s="547"/>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547"/>
      <c r="AT6" s="547"/>
      <c r="AU6" s="547"/>
      <c r="AV6" s="547"/>
      <c r="AW6" s="547"/>
      <c r="AX6" s="547"/>
      <c r="AY6" s="547"/>
      <c r="AZ6" s="547"/>
      <c r="BA6" s="547"/>
      <c r="BB6" s="547"/>
      <c r="BC6" s="547"/>
      <c r="BD6" s="547"/>
      <c r="BE6" s="547"/>
      <c r="BF6" s="547"/>
      <c r="BG6" s="547"/>
      <c r="BH6" s="547"/>
      <c r="BI6" s="547"/>
      <c r="BJ6" s="547"/>
      <c r="BK6" s="547"/>
    </row>
    <row r="7" spans="1:63" ht="31.5" customHeight="1">
      <c r="A7" s="131" t="s">
        <v>606</v>
      </c>
      <c r="B7" s="548" t="s">
        <v>607</v>
      </c>
      <c r="C7" s="549"/>
      <c r="D7" s="549"/>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549"/>
      <c r="AW7" s="549"/>
      <c r="AX7" s="549"/>
      <c r="AY7" s="549"/>
      <c r="AZ7" s="549"/>
      <c r="BA7" s="549"/>
      <c r="BB7" s="549"/>
      <c r="BC7" s="549"/>
      <c r="BD7" s="549"/>
      <c r="BE7" s="549"/>
      <c r="BF7" s="549"/>
      <c r="BG7" s="549"/>
      <c r="BH7" s="549"/>
      <c r="BI7" s="549"/>
      <c r="BJ7" s="549"/>
      <c r="BK7" s="550"/>
    </row>
    <row r="8" spans="1:63" ht="18.75" customHeight="1">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c r="A9" s="543" t="s">
        <v>608</v>
      </c>
      <c r="B9" s="134" t="s">
        <v>142</v>
      </c>
      <c r="C9" s="134" t="s">
        <v>143</v>
      </c>
      <c r="D9" s="540" t="s">
        <v>144</v>
      </c>
      <c r="E9" s="541"/>
      <c r="F9" s="134" t="s">
        <v>145</v>
      </c>
      <c r="G9" s="134" t="s">
        <v>146</v>
      </c>
      <c r="H9" s="540" t="s">
        <v>147</v>
      </c>
      <c r="I9" s="541"/>
      <c r="J9" s="134" t="s">
        <v>148</v>
      </c>
      <c r="K9" s="134" t="s">
        <v>149</v>
      </c>
      <c r="L9" s="540" t="s">
        <v>128</v>
      </c>
      <c r="M9" s="541"/>
      <c r="N9" s="134" t="s">
        <v>150</v>
      </c>
      <c r="O9" s="134" t="s">
        <v>151</v>
      </c>
      <c r="P9" s="540" t="s">
        <v>152</v>
      </c>
      <c r="Q9" s="541"/>
      <c r="R9" s="540" t="s">
        <v>609</v>
      </c>
      <c r="S9" s="541"/>
      <c r="T9" s="540" t="s">
        <v>610</v>
      </c>
      <c r="U9" s="542"/>
      <c r="V9" s="542"/>
      <c r="W9" s="542"/>
      <c r="X9" s="542"/>
      <c r="Y9" s="541"/>
      <c r="Z9" s="540" t="s">
        <v>611</v>
      </c>
      <c r="AA9" s="542"/>
      <c r="AB9" s="542"/>
      <c r="AC9" s="542"/>
      <c r="AD9" s="542"/>
      <c r="AE9" s="541"/>
      <c r="AG9" s="543" t="s">
        <v>608</v>
      </c>
      <c r="AH9" s="134" t="s">
        <v>142</v>
      </c>
      <c r="AI9" s="134" t="s">
        <v>143</v>
      </c>
      <c r="AJ9" s="540" t="s">
        <v>144</v>
      </c>
      <c r="AK9" s="541"/>
      <c r="AL9" s="134" t="s">
        <v>145</v>
      </c>
      <c r="AM9" s="134" t="s">
        <v>146</v>
      </c>
      <c r="AN9" s="540" t="s">
        <v>147</v>
      </c>
      <c r="AO9" s="541"/>
      <c r="AP9" s="134" t="s">
        <v>148</v>
      </c>
      <c r="AQ9" s="134" t="s">
        <v>149</v>
      </c>
      <c r="AR9" s="540" t="s">
        <v>128</v>
      </c>
      <c r="AS9" s="541"/>
      <c r="AT9" s="134" t="s">
        <v>150</v>
      </c>
      <c r="AU9" s="134" t="s">
        <v>151</v>
      </c>
      <c r="AV9" s="540" t="s">
        <v>152</v>
      </c>
      <c r="AW9" s="541"/>
      <c r="AX9" s="540" t="s">
        <v>609</v>
      </c>
      <c r="AY9" s="541"/>
      <c r="AZ9" s="540" t="s">
        <v>610</v>
      </c>
      <c r="BA9" s="542"/>
      <c r="BB9" s="542"/>
      <c r="BC9" s="542"/>
      <c r="BD9" s="542"/>
      <c r="BE9" s="541"/>
      <c r="BF9" s="540" t="s">
        <v>611</v>
      </c>
      <c r="BG9" s="542"/>
      <c r="BH9" s="542"/>
      <c r="BI9" s="542"/>
      <c r="BJ9" s="542"/>
      <c r="BK9" s="541"/>
    </row>
    <row r="10" spans="1:63" ht="36" customHeight="1">
      <c r="A10" s="544"/>
      <c r="B10" s="126" t="s">
        <v>612</v>
      </c>
      <c r="C10" s="126" t="s">
        <v>612</v>
      </c>
      <c r="D10" s="126" t="s">
        <v>612</v>
      </c>
      <c r="E10" s="126" t="s">
        <v>613</v>
      </c>
      <c r="F10" s="126" t="s">
        <v>612</v>
      </c>
      <c r="G10" s="126" t="s">
        <v>612</v>
      </c>
      <c r="H10" s="126" t="s">
        <v>612</v>
      </c>
      <c r="I10" s="126" t="s">
        <v>613</v>
      </c>
      <c r="J10" s="126" t="s">
        <v>612</v>
      </c>
      <c r="K10" s="126" t="s">
        <v>612</v>
      </c>
      <c r="L10" s="126" t="s">
        <v>612</v>
      </c>
      <c r="M10" s="126" t="s">
        <v>613</v>
      </c>
      <c r="N10" s="126" t="s">
        <v>612</v>
      </c>
      <c r="O10" s="126" t="s">
        <v>612</v>
      </c>
      <c r="P10" s="126" t="s">
        <v>612</v>
      </c>
      <c r="Q10" s="126" t="s">
        <v>613</v>
      </c>
      <c r="R10" s="126" t="s">
        <v>612</v>
      </c>
      <c r="S10" s="126" t="s">
        <v>613</v>
      </c>
      <c r="T10" s="135" t="s">
        <v>614</v>
      </c>
      <c r="U10" s="135" t="s">
        <v>615</v>
      </c>
      <c r="V10" s="135" t="s">
        <v>616</v>
      </c>
      <c r="W10" s="135" t="s">
        <v>617</v>
      </c>
      <c r="X10" s="136" t="s">
        <v>618</v>
      </c>
      <c r="Y10" s="135" t="s">
        <v>619</v>
      </c>
      <c r="Z10" s="126" t="s">
        <v>620</v>
      </c>
      <c r="AA10" s="137" t="s">
        <v>621</v>
      </c>
      <c r="AB10" s="126" t="s">
        <v>622</v>
      </c>
      <c r="AC10" s="126" t="s">
        <v>623</v>
      </c>
      <c r="AD10" s="126" t="s">
        <v>624</v>
      </c>
      <c r="AE10" s="126" t="s">
        <v>625</v>
      </c>
      <c r="AG10" s="544"/>
      <c r="AH10" s="126" t="s">
        <v>612</v>
      </c>
      <c r="AI10" s="126" t="s">
        <v>612</v>
      </c>
      <c r="AJ10" s="126" t="s">
        <v>612</v>
      </c>
      <c r="AK10" s="126" t="s">
        <v>613</v>
      </c>
      <c r="AL10" s="126" t="s">
        <v>612</v>
      </c>
      <c r="AM10" s="126" t="s">
        <v>612</v>
      </c>
      <c r="AN10" s="126" t="s">
        <v>612</v>
      </c>
      <c r="AO10" s="126" t="s">
        <v>613</v>
      </c>
      <c r="AP10" s="126" t="s">
        <v>612</v>
      </c>
      <c r="AQ10" s="126" t="s">
        <v>612</v>
      </c>
      <c r="AR10" s="126" t="s">
        <v>612</v>
      </c>
      <c r="AS10" s="126" t="s">
        <v>613</v>
      </c>
      <c r="AT10" s="126" t="s">
        <v>612</v>
      </c>
      <c r="AU10" s="126" t="s">
        <v>612</v>
      </c>
      <c r="AV10" s="126" t="s">
        <v>612</v>
      </c>
      <c r="AW10" s="126" t="s">
        <v>613</v>
      </c>
      <c r="AX10" s="126" t="s">
        <v>612</v>
      </c>
      <c r="AY10" s="126" t="s">
        <v>613</v>
      </c>
      <c r="AZ10" s="135" t="s">
        <v>614</v>
      </c>
      <c r="BA10" s="135" t="s">
        <v>615</v>
      </c>
      <c r="BB10" s="135" t="s">
        <v>616</v>
      </c>
      <c r="BC10" s="135" t="s">
        <v>617</v>
      </c>
      <c r="BD10" s="136" t="s">
        <v>618</v>
      </c>
      <c r="BE10" s="135" t="s">
        <v>619</v>
      </c>
      <c r="BF10" s="138" t="s">
        <v>620</v>
      </c>
      <c r="BG10" s="139" t="s">
        <v>621</v>
      </c>
      <c r="BH10" s="138" t="s">
        <v>622</v>
      </c>
      <c r="BI10" s="138" t="s">
        <v>623</v>
      </c>
      <c r="BJ10" s="138" t="s">
        <v>624</v>
      </c>
      <c r="BK10" s="138" t="s">
        <v>625</v>
      </c>
    </row>
    <row r="11" spans="1:63" ht="15">
      <c r="A11" s="140" t="s">
        <v>626</v>
      </c>
      <c r="B11" s="140"/>
      <c r="C11" s="140"/>
      <c r="D11" s="140"/>
      <c r="E11" s="141"/>
      <c r="F11" s="140"/>
      <c r="G11" s="140"/>
      <c r="H11" s="140"/>
      <c r="I11" s="141"/>
      <c r="J11" s="140"/>
      <c r="K11" s="140"/>
      <c r="L11" s="140"/>
      <c r="M11" s="141"/>
      <c r="N11" s="140"/>
      <c r="O11" s="140"/>
      <c r="P11" s="140"/>
      <c r="Q11" s="141"/>
      <c r="R11" s="142">
        <f t="shared" ref="R11:R31" si="0">B11+C11+D11+F11+G11+H11+J11+K11+L11+N11+O11+P11</f>
        <v>0</v>
      </c>
      <c r="S11" s="143">
        <f>+E11+I11+M11+Q11</f>
        <v>0</v>
      </c>
      <c r="T11" s="144"/>
      <c r="U11" s="144"/>
      <c r="V11" s="144"/>
      <c r="W11" s="144"/>
      <c r="X11" s="144"/>
      <c r="Y11" s="145"/>
      <c r="Z11" s="145"/>
      <c r="AA11" s="145"/>
      <c r="AB11" s="145"/>
      <c r="AC11" s="145"/>
      <c r="AD11" s="145"/>
      <c r="AE11" s="146"/>
      <c r="AG11" s="140" t="s">
        <v>626</v>
      </c>
      <c r="AH11" s="140"/>
      <c r="AI11" s="140"/>
      <c r="AJ11" s="140"/>
      <c r="AK11" s="141"/>
      <c r="AL11" s="140"/>
      <c r="AM11" s="140"/>
      <c r="AN11" s="140"/>
      <c r="AO11" s="141"/>
      <c r="AP11" s="140"/>
      <c r="AQ11" s="140"/>
      <c r="AR11" s="140"/>
      <c r="AS11" s="141"/>
      <c r="AT11" s="140"/>
      <c r="AU11" s="140"/>
      <c r="AV11" s="140"/>
      <c r="AW11" s="141"/>
      <c r="AX11" s="142">
        <f t="shared" ref="AX11:AX31" si="1">AH11+AI11+AJ11+AL11+AM11+AN11+AP11+AQ11+AR11+AT11+AU11+AV11</f>
        <v>0</v>
      </c>
      <c r="AY11" s="143">
        <f>+AK11+AO11+AS11+AW11</f>
        <v>0</v>
      </c>
      <c r="AZ11" s="145"/>
      <c r="BA11" s="145"/>
      <c r="BB11" s="145"/>
      <c r="BC11" s="145"/>
      <c r="BD11" s="145"/>
      <c r="BE11" s="145"/>
      <c r="BF11" s="145"/>
      <c r="BG11" s="145"/>
      <c r="BH11" s="145"/>
      <c r="BI11" s="145"/>
      <c r="BJ11" s="145"/>
      <c r="BK11" s="146"/>
    </row>
    <row r="12" spans="1:63" ht="15">
      <c r="A12" s="140" t="s">
        <v>627</v>
      </c>
      <c r="B12" s="140"/>
      <c r="C12" s="140"/>
      <c r="D12" s="140"/>
      <c r="E12" s="141"/>
      <c r="F12" s="140"/>
      <c r="G12" s="140"/>
      <c r="H12" s="140"/>
      <c r="I12" s="141"/>
      <c r="J12" s="140"/>
      <c r="K12" s="140"/>
      <c r="L12" s="140"/>
      <c r="M12" s="141"/>
      <c r="N12" s="140"/>
      <c r="O12" s="140"/>
      <c r="P12" s="140"/>
      <c r="Q12" s="141"/>
      <c r="R12" s="142">
        <f t="shared" si="0"/>
        <v>0</v>
      </c>
      <c r="S12" s="143">
        <f t="shared" ref="S12:S31" si="2">+E12+I12+M12+Q12</f>
        <v>0</v>
      </c>
      <c r="T12" s="144"/>
      <c r="U12" s="144"/>
      <c r="V12" s="144"/>
      <c r="W12" s="144"/>
      <c r="X12" s="144"/>
      <c r="Y12" s="145"/>
      <c r="Z12" s="145"/>
      <c r="AA12" s="145"/>
      <c r="AB12" s="145"/>
      <c r="AC12" s="145"/>
      <c r="AD12" s="145"/>
      <c r="AE12" s="145"/>
      <c r="AG12" s="140" t="s">
        <v>627</v>
      </c>
      <c r="AH12" s="140"/>
      <c r="AI12" s="140"/>
      <c r="AJ12" s="140"/>
      <c r="AK12" s="141"/>
      <c r="AL12" s="140"/>
      <c r="AM12" s="140"/>
      <c r="AN12" s="140"/>
      <c r="AO12" s="141"/>
      <c r="AP12" s="140"/>
      <c r="AQ12" s="140"/>
      <c r="AR12" s="140"/>
      <c r="AS12" s="141"/>
      <c r="AT12" s="140"/>
      <c r="AU12" s="140"/>
      <c r="AV12" s="140"/>
      <c r="AW12" s="141"/>
      <c r="AX12" s="142">
        <f t="shared" si="1"/>
        <v>0</v>
      </c>
      <c r="AY12" s="143">
        <f t="shared" ref="AY12:AY31" si="3">+AK12+AO12+AS12+AW12</f>
        <v>0</v>
      </c>
      <c r="AZ12" s="145"/>
      <c r="BA12" s="145"/>
      <c r="BB12" s="145"/>
      <c r="BC12" s="145"/>
      <c r="BD12" s="145"/>
      <c r="BE12" s="145"/>
      <c r="BF12" s="145"/>
      <c r="BG12" s="145"/>
      <c r="BH12" s="145"/>
      <c r="BI12" s="145"/>
      <c r="BJ12" s="145"/>
      <c r="BK12" s="145"/>
    </row>
    <row r="13" spans="1:63" ht="15">
      <c r="A13" s="140" t="s">
        <v>628</v>
      </c>
      <c r="B13" s="140"/>
      <c r="C13" s="140"/>
      <c r="D13" s="140"/>
      <c r="E13" s="141"/>
      <c r="F13" s="140"/>
      <c r="G13" s="140"/>
      <c r="H13" s="140"/>
      <c r="I13" s="141"/>
      <c r="J13" s="140"/>
      <c r="K13" s="140"/>
      <c r="L13" s="140"/>
      <c r="M13" s="141"/>
      <c r="N13" s="140"/>
      <c r="O13" s="140"/>
      <c r="P13" s="140"/>
      <c r="Q13" s="141"/>
      <c r="R13" s="142">
        <f t="shared" si="0"/>
        <v>0</v>
      </c>
      <c r="S13" s="143">
        <f t="shared" si="2"/>
        <v>0</v>
      </c>
      <c r="T13" s="144"/>
      <c r="U13" s="144"/>
      <c r="V13" s="144"/>
      <c r="W13" s="144"/>
      <c r="X13" s="144"/>
      <c r="Y13" s="145"/>
      <c r="Z13" s="145"/>
      <c r="AA13" s="145"/>
      <c r="AB13" s="145"/>
      <c r="AC13" s="145"/>
      <c r="AD13" s="145"/>
      <c r="AE13" s="145"/>
      <c r="AG13" s="140" t="s">
        <v>628</v>
      </c>
      <c r="AH13" s="140"/>
      <c r="AI13" s="140"/>
      <c r="AJ13" s="140"/>
      <c r="AK13" s="141"/>
      <c r="AL13" s="140"/>
      <c r="AM13" s="140"/>
      <c r="AN13" s="140"/>
      <c r="AO13" s="141"/>
      <c r="AP13" s="140"/>
      <c r="AQ13" s="140"/>
      <c r="AR13" s="140"/>
      <c r="AS13" s="141"/>
      <c r="AT13" s="140"/>
      <c r="AU13" s="140"/>
      <c r="AV13" s="140"/>
      <c r="AW13" s="141"/>
      <c r="AX13" s="142">
        <f t="shared" si="1"/>
        <v>0</v>
      </c>
      <c r="AY13" s="143">
        <f t="shared" si="3"/>
        <v>0</v>
      </c>
      <c r="AZ13" s="145"/>
      <c r="BA13" s="145"/>
      <c r="BB13" s="145"/>
      <c r="BC13" s="145"/>
      <c r="BD13" s="145"/>
      <c r="BE13" s="145"/>
      <c r="BF13" s="145"/>
      <c r="BG13" s="145"/>
      <c r="BH13" s="145"/>
      <c r="BI13" s="145"/>
      <c r="BJ13" s="145"/>
      <c r="BK13" s="145"/>
    </row>
    <row r="14" spans="1:63" ht="15">
      <c r="A14" s="140" t="s">
        <v>629</v>
      </c>
      <c r="B14" s="140"/>
      <c r="C14" s="140"/>
      <c r="D14" s="140"/>
      <c r="E14" s="141"/>
      <c r="F14" s="140"/>
      <c r="G14" s="140"/>
      <c r="H14" s="140"/>
      <c r="I14" s="141"/>
      <c r="J14" s="140"/>
      <c r="K14" s="140"/>
      <c r="L14" s="140"/>
      <c r="M14" s="141"/>
      <c r="N14" s="140"/>
      <c r="O14" s="140"/>
      <c r="P14" s="140"/>
      <c r="Q14" s="141"/>
      <c r="R14" s="142">
        <f t="shared" si="0"/>
        <v>0</v>
      </c>
      <c r="S14" s="143">
        <f t="shared" si="2"/>
        <v>0</v>
      </c>
      <c r="T14" s="144"/>
      <c r="U14" s="144"/>
      <c r="V14" s="144"/>
      <c r="W14" s="144"/>
      <c r="X14" s="144"/>
      <c r="Y14" s="145"/>
      <c r="Z14" s="145"/>
      <c r="AA14" s="145"/>
      <c r="AB14" s="145"/>
      <c r="AC14" s="145"/>
      <c r="AD14" s="145"/>
      <c r="AE14" s="145"/>
      <c r="AG14" s="140" t="s">
        <v>629</v>
      </c>
      <c r="AH14" s="140"/>
      <c r="AI14" s="140"/>
      <c r="AJ14" s="140"/>
      <c r="AK14" s="141"/>
      <c r="AL14" s="140"/>
      <c r="AM14" s="140"/>
      <c r="AN14" s="140"/>
      <c r="AO14" s="141"/>
      <c r="AP14" s="140"/>
      <c r="AQ14" s="140"/>
      <c r="AR14" s="140"/>
      <c r="AS14" s="141"/>
      <c r="AT14" s="140"/>
      <c r="AU14" s="140"/>
      <c r="AV14" s="140"/>
      <c r="AW14" s="141"/>
      <c r="AX14" s="142">
        <f t="shared" si="1"/>
        <v>0</v>
      </c>
      <c r="AY14" s="143">
        <f t="shared" si="3"/>
        <v>0</v>
      </c>
      <c r="AZ14" s="145"/>
      <c r="BA14" s="145"/>
      <c r="BB14" s="145"/>
      <c r="BC14" s="145"/>
      <c r="BD14" s="145"/>
      <c r="BE14" s="145"/>
      <c r="BF14" s="145"/>
      <c r="BG14" s="145"/>
      <c r="BH14" s="145"/>
      <c r="BI14" s="145"/>
      <c r="BJ14" s="145"/>
      <c r="BK14" s="145"/>
    </row>
    <row r="15" spans="1:63" ht="15">
      <c r="A15" s="140" t="s">
        <v>630</v>
      </c>
      <c r="B15" s="140"/>
      <c r="C15" s="140"/>
      <c r="D15" s="140"/>
      <c r="E15" s="141"/>
      <c r="F15" s="140"/>
      <c r="G15" s="140"/>
      <c r="H15" s="140"/>
      <c r="I15" s="141"/>
      <c r="J15" s="140"/>
      <c r="K15" s="140"/>
      <c r="L15" s="140"/>
      <c r="M15" s="141"/>
      <c r="N15" s="140"/>
      <c r="O15" s="140"/>
      <c r="P15" s="140"/>
      <c r="Q15" s="141"/>
      <c r="R15" s="142">
        <f t="shared" si="0"/>
        <v>0</v>
      </c>
      <c r="S15" s="143">
        <f t="shared" si="2"/>
        <v>0</v>
      </c>
      <c r="T15" s="144"/>
      <c r="U15" s="144"/>
      <c r="V15" s="144"/>
      <c r="W15" s="144"/>
      <c r="X15" s="144"/>
      <c r="Y15" s="145"/>
      <c r="Z15" s="145"/>
      <c r="AA15" s="145"/>
      <c r="AB15" s="145"/>
      <c r="AC15" s="145"/>
      <c r="AD15" s="145"/>
      <c r="AE15" s="145"/>
      <c r="AG15" s="140" t="s">
        <v>630</v>
      </c>
      <c r="AH15" s="140"/>
      <c r="AI15" s="140"/>
      <c r="AJ15" s="140"/>
      <c r="AK15" s="141"/>
      <c r="AL15" s="140"/>
      <c r="AM15" s="140"/>
      <c r="AN15" s="140"/>
      <c r="AO15" s="141"/>
      <c r="AP15" s="140"/>
      <c r="AQ15" s="140"/>
      <c r="AR15" s="140"/>
      <c r="AS15" s="141"/>
      <c r="AT15" s="140"/>
      <c r="AU15" s="140"/>
      <c r="AV15" s="140"/>
      <c r="AW15" s="141"/>
      <c r="AX15" s="142">
        <f t="shared" si="1"/>
        <v>0</v>
      </c>
      <c r="AY15" s="143">
        <f t="shared" si="3"/>
        <v>0</v>
      </c>
      <c r="AZ15" s="145"/>
      <c r="BA15" s="145"/>
      <c r="BB15" s="145"/>
      <c r="BC15" s="145"/>
      <c r="BD15" s="145"/>
      <c r="BE15" s="145"/>
      <c r="BF15" s="145"/>
      <c r="BG15" s="145"/>
      <c r="BH15" s="145"/>
      <c r="BI15" s="145"/>
      <c r="BJ15" s="145"/>
      <c r="BK15" s="145"/>
    </row>
    <row r="16" spans="1:63" ht="15">
      <c r="A16" s="140" t="s">
        <v>631</v>
      </c>
      <c r="B16" s="140"/>
      <c r="C16" s="140"/>
      <c r="D16" s="140"/>
      <c r="E16" s="141"/>
      <c r="F16" s="140"/>
      <c r="G16" s="140"/>
      <c r="H16" s="140"/>
      <c r="I16" s="141"/>
      <c r="J16" s="140"/>
      <c r="K16" s="140"/>
      <c r="L16" s="140"/>
      <c r="M16" s="141"/>
      <c r="N16" s="140"/>
      <c r="O16" s="140"/>
      <c r="P16" s="140"/>
      <c r="Q16" s="141"/>
      <c r="R16" s="142">
        <f t="shared" si="0"/>
        <v>0</v>
      </c>
      <c r="S16" s="143">
        <f t="shared" si="2"/>
        <v>0</v>
      </c>
      <c r="T16" s="144"/>
      <c r="U16" s="144"/>
      <c r="V16" s="144"/>
      <c r="W16" s="144"/>
      <c r="X16" s="144"/>
      <c r="Y16" s="145"/>
      <c r="Z16" s="145"/>
      <c r="AA16" s="145"/>
      <c r="AB16" s="145"/>
      <c r="AC16" s="145"/>
      <c r="AD16" s="145"/>
      <c r="AE16" s="145"/>
      <c r="AG16" s="140" t="s">
        <v>631</v>
      </c>
      <c r="AH16" s="140"/>
      <c r="AI16" s="140"/>
      <c r="AJ16" s="140"/>
      <c r="AK16" s="141"/>
      <c r="AL16" s="140"/>
      <c r="AM16" s="140"/>
      <c r="AN16" s="140"/>
      <c r="AO16" s="141"/>
      <c r="AP16" s="140"/>
      <c r="AQ16" s="140"/>
      <c r="AR16" s="140"/>
      <c r="AS16" s="141"/>
      <c r="AT16" s="140"/>
      <c r="AU16" s="140"/>
      <c r="AV16" s="140"/>
      <c r="AW16" s="141"/>
      <c r="AX16" s="142">
        <f t="shared" si="1"/>
        <v>0</v>
      </c>
      <c r="AY16" s="143">
        <f t="shared" si="3"/>
        <v>0</v>
      </c>
      <c r="AZ16" s="145"/>
      <c r="BA16" s="145"/>
      <c r="BB16" s="145"/>
      <c r="BC16" s="145"/>
      <c r="BD16" s="145"/>
      <c r="BE16" s="145"/>
      <c r="BF16" s="145"/>
      <c r="BG16" s="145"/>
      <c r="BH16" s="145"/>
      <c r="BI16" s="145"/>
      <c r="BJ16" s="145"/>
      <c r="BK16" s="145"/>
    </row>
    <row r="17" spans="1:63" ht="15">
      <c r="A17" s="140" t="s">
        <v>632</v>
      </c>
      <c r="B17" s="140"/>
      <c r="C17" s="140"/>
      <c r="D17" s="140"/>
      <c r="E17" s="141"/>
      <c r="F17" s="140"/>
      <c r="G17" s="140"/>
      <c r="H17" s="140"/>
      <c r="I17" s="141"/>
      <c r="J17" s="140"/>
      <c r="K17" s="140"/>
      <c r="L17" s="140"/>
      <c r="M17" s="141"/>
      <c r="N17" s="140"/>
      <c r="O17" s="140"/>
      <c r="P17" s="140"/>
      <c r="Q17" s="141"/>
      <c r="R17" s="142">
        <f t="shared" si="0"/>
        <v>0</v>
      </c>
      <c r="S17" s="143">
        <f t="shared" si="2"/>
        <v>0</v>
      </c>
      <c r="T17" s="144"/>
      <c r="U17" s="144"/>
      <c r="V17" s="144"/>
      <c r="W17" s="144"/>
      <c r="X17" s="144"/>
      <c r="Y17" s="145"/>
      <c r="Z17" s="145"/>
      <c r="AA17" s="145"/>
      <c r="AB17" s="145"/>
      <c r="AC17" s="145"/>
      <c r="AD17" s="145"/>
      <c r="AE17" s="145"/>
      <c r="AG17" s="140" t="s">
        <v>632</v>
      </c>
      <c r="AH17" s="140"/>
      <c r="AI17" s="140"/>
      <c r="AJ17" s="140"/>
      <c r="AK17" s="141"/>
      <c r="AL17" s="140"/>
      <c r="AM17" s="140"/>
      <c r="AN17" s="140"/>
      <c r="AO17" s="141"/>
      <c r="AP17" s="140"/>
      <c r="AQ17" s="140"/>
      <c r="AR17" s="140"/>
      <c r="AS17" s="141"/>
      <c r="AT17" s="140"/>
      <c r="AU17" s="140"/>
      <c r="AV17" s="140"/>
      <c r="AW17" s="141"/>
      <c r="AX17" s="142">
        <f t="shared" si="1"/>
        <v>0</v>
      </c>
      <c r="AY17" s="143">
        <f t="shared" si="3"/>
        <v>0</v>
      </c>
      <c r="AZ17" s="145"/>
      <c r="BA17" s="145"/>
      <c r="BB17" s="145"/>
      <c r="BC17" s="145"/>
      <c r="BD17" s="145"/>
      <c r="BE17" s="145"/>
      <c r="BF17" s="145"/>
      <c r="BG17" s="145"/>
      <c r="BH17" s="145"/>
      <c r="BI17" s="145"/>
      <c r="BJ17" s="145"/>
      <c r="BK17" s="145"/>
    </row>
    <row r="18" spans="1:63" ht="15">
      <c r="A18" s="140" t="s">
        <v>633</v>
      </c>
      <c r="B18" s="140"/>
      <c r="C18" s="140"/>
      <c r="D18" s="140"/>
      <c r="E18" s="141"/>
      <c r="F18" s="140"/>
      <c r="G18" s="140"/>
      <c r="H18" s="140"/>
      <c r="I18" s="141"/>
      <c r="J18" s="140"/>
      <c r="K18" s="140"/>
      <c r="L18" s="140"/>
      <c r="M18" s="141"/>
      <c r="N18" s="140"/>
      <c r="O18" s="140"/>
      <c r="P18" s="140"/>
      <c r="Q18" s="141"/>
      <c r="R18" s="142">
        <f t="shared" si="0"/>
        <v>0</v>
      </c>
      <c r="S18" s="143">
        <f t="shared" si="2"/>
        <v>0</v>
      </c>
      <c r="T18" s="144"/>
      <c r="U18" s="144"/>
      <c r="V18" s="144"/>
      <c r="W18" s="144"/>
      <c r="X18" s="144"/>
      <c r="Y18" s="145"/>
      <c r="Z18" s="145"/>
      <c r="AA18" s="145"/>
      <c r="AB18" s="145"/>
      <c r="AC18" s="145"/>
      <c r="AD18" s="145"/>
      <c r="AE18" s="145"/>
      <c r="AG18" s="140" t="s">
        <v>633</v>
      </c>
      <c r="AH18" s="140"/>
      <c r="AI18" s="140"/>
      <c r="AJ18" s="140"/>
      <c r="AK18" s="141"/>
      <c r="AL18" s="140"/>
      <c r="AM18" s="140"/>
      <c r="AN18" s="140"/>
      <c r="AO18" s="141"/>
      <c r="AP18" s="140"/>
      <c r="AQ18" s="140"/>
      <c r="AR18" s="140"/>
      <c r="AS18" s="141"/>
      <c r="AT18" s="140"/>
      <c r="AU18" s="140"/>
      <c r="AV18" s="140"/>
      <c r="AW18" s="141"/>
      <c r="AX18" s="142">
        <f t="shared" si="1"/>
        <v>0</v>
      </c>
      <c r="AY18" s="143">
        <f t="shared" si="3"/>
        <v>0</v>
      </c>
      <c r="AZ18" s="145"/>
      <c r="BA18" s="145"/>
      <c r="BB18" s="145"/>
      <c r="BC18" s="145"/>
      <c r="BD18" s="145"/>
      <c r="BE18" s="145"/>
      <c r="BF18" s="145"/>
      <c r="BG18" s="145"/>
      <c r="BH18" s="145"/>
      <c r="BI18" s="145"/>
      <c r="BJ18" s="145"/>
      <c r="BK18" s="145"/>
    </row>
    <row r="19" spans="1:63" ht="15">
      <c r="A19" s="140" t="s">
        <v>634</v>
      </c>
      <c r="B19" s="140"/>
      <c r="C19" s="140"/>
      <c r="D19" s="140"/>
      <c r="E19" s="141"/>
      <c r="F19" s="140"/>
      <c r="G19" s="140"/>
      <c r="H19" s="140"/>
      <c r="I19" s="141"/>
      <c r="J19" s="140"/>
      <c r="K19" s="140"/>
      <c r="L19" s="140"/>
      <c r="M19" s="141"/>
      <c r="N19" s="140"/>
      <c r="O19" s="140"/>
      <c r="P19" s="140"/>
      <c r="Q19" s="141"/>
      <c r="R19" s="142">
        <f t="shared" si="0"/>
        <v>0</v>
      </c>
      <c r="S19" s="143">
        <f t="shared" si="2"/>
        <v>0</v>
      </c>
      <c r="T19" s="144"/>
      <c r="U19" s="144"/>
      <c r="V19" s="144"/>
      <c r="W19" s="144"/>
      <c r="X19" s="144"/>
      <c r="Y19" s="145"/>
      <c r="Z19" s="145"/>
      <c r="AA19" s="145"/>
      <c r="AB19" s="145"/>
      <c r="AC19" s="145"/>
      <c r="AD19" s="145"/>
      <c r="AE19" s="145"/>
      <c r="AG19" s="140" t="s">
        <v>634</v>
      </c>
      <c r="AH19" s="140"/>
      <c r="AI19" s="140"/>
      <c r="AJ19" s="140"/>
      <c r="AK19" s="141"/>
      <c r="AL19" s="140"/>
      <c r="AM19" s="140"/>
      <c r="AN19" s="140"/>
      <c r="AO19" s="141"/>
      <c r="AP19" s="140"/>
      <c r="AQ19" s="140"/>
      <c r="AR19" s="140"/>
      <c r="AS19" s="141"/>
      <c r="AT19" s="140"/>
      <c r="AU19" s="140"/>
      <c r="AV19" s="140"/>
      <c r="AW19" s="141"/>
      <c r="AX19" s="142">
        <f t="shared" si="1"/>
        <v>0</v>
      </c>
      <c r="AY19" s="143">
        <f t="shared" si="3"/>
        <v>0</v>
      </c>
      <c r="AZ19" s="145"/>
      <c r="BA19" s="145"/>
      <c r="BB19" s="145"/>
      <c r="BC19" s="145"/>
      <c r="BD19" s="145"/>
      <c r="BE19" s="145"/>
      <c r="BF19" s="145"/>
      <c r="BG19" s="145"/>
      <c r="BH19" s="145"/>
      <c r="BI19" s="140"/>
      <c r="BJ19" s="140"/>
      <c r="BK19" s="140"/>
    </row>
    <row r="20" spans="1:63" ht="15">
      <c r="A20" s="140" t="s">
        <v>635</v>
      </c>
      <c r="B20" s="140"/>
      <c r="C20" s="140"/>
      <c r="D20" s="140"/>
      <c r="E20" s="141"/>
      <c r="F20" s="140"/>
      <c r="G20" s="140"/>
      <c r="H20" s="140"/>
      <c r="I20" s="141"/>
      <c r="J20" s="140"/>
      <c r="K20" s="140"/>
      <c r="L20" s="140"/>
      <c r="M20" s="141"/>
      <c r="N20" s="140"/>
      <c r="O20" s="140"/>
      <c r="P20" s="140"/>
      <c r="Q20" s="141"/>
      <c r="R20" s="142">
        <f t="shared" si="0"/>
        <v>0</v>
      </c>
      <c r="S20" s="143">
        <f t="shared" si="2"/>
        <v>0</v>
      </c>
      <c r="T20" s="144"/>
      <c r="U20" s="144"/>
      <c r="V20" s="144"/>
      <c r="W20" s="144"/>
      <c r="X20" s="144"/>
      <c r="Y20" s="145"/>
      <c r="Z20" s="145"/>
      <c r="AA20" s="145"/>
      <c r="AB20" s="145"/>
      <c r="AC20" s="145"/>
      <c r="AD20" s="145"/>
      <c r="AE20" s="145"/>
      <c r="AG20" s="140" t="s">
        <v>635</v>
      </c>
      <c r="AH20" s="140"/>
      <c r="AI20" s="140"/>
      <c r="AJ20" s="140"/>
      <c r="AK20" s="141"/>
      <c r="AL20" s="140"/>
      <c r="AM20" s="140"/>
      <c r="AN20" s="140"/>
      <c r="AO20" s="141"/>
      <c r="AP20" s="140"/>
      <c r="AQ20" s="140"/>
      <c r="AR20" s="140"/>
      <c r="AS20" s="141"/>
      <c r="AT20" s="140"/>
      <c r="AU20" s="140"/>
      <c r="AV20" s="140"/>
      <c r="AW20" s="141"/>
      <c r="AX20" s="142">
        <f t="shared" si="1"/>
        <v>0</v>
      </c>
      <c r="AY20" s="143">
        <f t="shared" si="3"/>
        <v>0</v>
      </c>
      <c r="AZ20" s="145"/>
      <c r="BA20" s="145"/>
      <c r="BB20" s="145"/>
      <c r="BC20" s="145"/>
      <c r="BD20" s="145"/>
      <c r="BE20" s="145"/>
      <c r="BF20" s="145"/>
      <c r="BG20" s="145"/>
      <c r="BH20" s="145"/>
      <c r="BI20" s="140"/>
      <c r="BJ20" s="140"/>
      <c r="BK20" s="140"/>
    </row>
    <row r="21" spans="1:63" ht="15">
      <c r="A21" s="140" t="s">
        <v>636</v>
      </c>
      <c r="B21" s="140"/>
      <c r="C21" s="140"/>
      <c r="D21" s="140"/>
      <c r="E21" s="141"/>
      <c r="F21" s="140"/>
      <c r="G21" s="140"/>
      <c r="H21" s="140"/>
      <c r="I21" s="141"/>
      <c r="J21" s="140"/>
      <c r="K21" s="140"/>
      <c r="L21" s="140"/>
      <c r="M21" s="141"/>
      <c r="N21" s="140"/>
      <c r="O21" s="140"/>
      <c r="P21" s="140"/>
      <c r="Q21" s="141"/>
      <c r="R21" s="142">
        <f t="shared" si="0"/>
        <v>0</v>
      </c>
      <c r="S21" s="143">
        <f t="shared" si="2"/>
        <v>0</v>
      </c>
      <c r="T21" s="144"/>
      <c r="U21" s="144"/>
      <c r="V21" s="144"/>
      <c r="W21" s="144"/>
      <c r="X21" s="144"/>
      <c r="Y21" s="145"/>
      <c r="Z21" s="145"/>
      <c r="AA21" s="145"/>
      <c r="AB21" s="145"/>
      <c r="AC21" s="145"/>
      <c r="AD21" s="145"/>
      <c r="AE21" s="145"/>
      <c r="AG21" s="140" t="s">
        <v>636</v>
      </c>
      <c r="AH21" s="140"/>
      <c r="AI21" s="140"/>
      <c r="AJ21" s="140"/>
      <c r="AK21" s="141"/>
      <c r="AL21" s="140"/>
      <c r="AM21" s="140"/>
      <c r="AN21" s="140"/>
      <c r="AO21" s="141"/>
      <c r="AP21" s="140"/>
      <c r="AQ21" s="140"/>
      <c r="AR21" s="140"/>
      <c r="AS21" s="141"/>
      <c r="AT21" s="140"/>
      <c r="AU21" s="140"/>
      <c r="AV21" s="140"/>
      <c r="AW21" s="141"/>
      <c r="AX21" s="142">
        <f t="shared" si="1"/>
        <v>0</v>
      </c>
      <c r="AY21" s="143">
        <f t="shared" si="3"/>
        <v>0</v>
      </c>
      <c r="AZ21" s="145"/>
      <c r="BA21" s="145"/>
      <c r="BB21" s="145"/>
      <c r="BC21" s="145"/>
      <c r="BD21" s="145"/>
      <c r="BE21" s="145"/>
      <c r="BF21" s="145"/>
      <c r="BG21" s="145"/>
      <c r="BH21" s="145"/>
      <c r="BI21" s="140"/>
      <c r="BJ21" s="140"/>
      <c r="BK21" s="140"/>
    </row>
    <row r="22" spans="1:63" ht="15">
      <c r="A22" s="140" t="s">
        <v>637</v>
      </c>
      <c r="B22" s="140"/>
      <c r="C22" s="140"/>
      <c r="D22" s="140"/>
      <c r="E22" s="141"/>
      <c r="F22" s="140"/>
      <c r="G22" s="140"/>
      <c r="H22" s="140"/>
      <c r="I22" s="141"/>
      <c r="J22" s="140"/>
      <c r="K22" s="140"/>
      <c r="L22" s="140"/>
      <c r="M22" s="141"/>
      <c r="N22" s="140"/>
      <c r="O22" s="140"/>
      <c r="P22" s="140"/>
      <c r="Q22" s="141"/>
      <c r="R22" s="142">
        <f t="shared" si="0"/>
        <v>0</v>
      </c>
      <c r="S22" s="143">
        <f t="shared" si="2"/>
        <v>0</v>
      </c>
      <c r="T22" s="144"/>
      <c r="U22" s="144"/>
      <c r="V22" s="144"/>
      <c r="W22" s="144"/>
      <c r="X22" s="144"/>
      <c r="Y22" s="145"/>
      <c r="Z22" s="145"/>
      <c r="AA22" s="145"/>
      <c r="AB22" s="145"/>
      <c r="AC22" s="145"/>
      <c r="AD22" s="145"/>
      <c r="AE22" s="145"/>
      <c r="AG22" s="140" t="s">
        <v>637</v>
      </c>
      <c r="AH22" s="140"/>
      <c r="AI22" s="140"/>
      <c r="AJ22" s="140"/>
      <c r="AK22" s="141"/>
      <c r="AL22" s="140"/>
      <c r="AM22" s="140"/>
      <c r="AN22" s="140"/>
      <c r="AO22" s="141"/>
      <c r="AP22" s="140"/>
      <c r="AQ22" s="140"/>
      <c r="AR22" s="140"/>
      <c r="AS22" s="141"/>
      <c r="AT22" s="140"/>
      <c r="AU22" s="140"/>
      <c r="AV22" s="140"/>
      <c r="AW22" s="141"/>
      <c r="AX22" s="142">
        <f t="shared" si="1"/>
        <v>0</v>
      </c>
      <c r="AY22" s="143">
        <f t="shared" si="3"/>
        <v>0</v>
      </c>
      <c r="AZ22" s="145"/>
      <c r="BA22" s="145"/>
      <c r="BB22" s="145"/>
      <c r="BC22" s="145"/>
      <c r="BD22" s="145"/>
      <c r="BE22" s="145"/>
      <c r="BF22" s="145"/>
      <c r="BG22" s="145"/>
      <c r="BH22" s="145"/>
      <c r="BI22" s="145"/>
      <c r="BJ22" s="145"/>
      <c r="BK22" s="145"/>
    </row>
    <row r="23" spans="1:63" ht="15">
      <c r="A23" s="140" t="s">
        <v>638</v>
      </c>
      <c r="B23" s="140"/>
      <c r="C23" s="140"/>
      <c r="D23" s="140"/>
      <c r="E23" s="141"/>
      <c r="F23" s="140"/>
      <c r="G23" s="140"/>
      <c r="H23" s="140"/>
      <c r="I23" s="141"/>
      <c r="J23" s="140"/>
      <c r="K23" s="140"/>
      <c r="L23" s="140"/>
      <c r="M23" s="141"/>
      <c r="N23" s="140"/>
      <c r="O23" s="140"/>
      <c r="P23" s="140"/>
      <c r="Q23" s="141"/>
      <c r="R23" s="142">
        <f t="shared" si="0"/>
        <v>0</v>
      </c>
      <c r="S23" s="143">
        <f t="shared" si="2"/>
        <v>0</v>
      </c>
      <c r="T23" s="144"/>
      <c r="U23" s="144"/>
      <c r="V23" s="144"/>
      <c r="W23" s="144"/>
      <c r="X23" s="144"/>
      <c r="Y23" s="145"/>
      <c r="Z23" s="145"/>
      <c r="AA23" s="145"/>
      <c r="AB23" s="145"/>
      <c r="AC23" s="145"/>
      <c r="AD23" s="145"/>
      <c r="AE23" s="145"/>
      <c r="AG23" s="140" t="s">
        <v>638</v>
      </c>
      <c r="AH23" s="140"/>
      <c r="AI23" s="140"/>
      <c r="AJ23" s="140"/>
      <c r="AK23" s="141"/>
      <c r="AL23" s="140"/>
      <c r="AM23" s="140"/>
      <c r="AN23" s="140"/>
      <c r="AO23" s="141"/>
      <c r="AP23" s="140"/>
      <c r="AQ23" s="140"/>
      <c r="AR23" s="140"/>
      <c r="AS23" s="141"/>
      <c r="AT23" s="140"/>
      <c r="AU23" s="140"/>
      <c r="AV23" s="140"/>
      <c r="AW23" s="141"/>
      <c r="AX23" s="142">
        <f t="shared" si="1"/>
        <v>0</v>
      </c>
      <c r="AY23" s="143">
        <f t="shared" si="3"/>
        <v>0</v>
      </c>
      <c r="AZ23" s="145"/>
      <c r="BA23" s="145"/>
      <c r="BB23" s="145"/>
      <c r="BC23" s="145"/>
      <c r="BD23" s="145"/>
      <c r="BE23" s="145"/>
      <c r="BF23" s="145"/>
      <c r="BG23" s="145"/>
      <c r="BH23" s="145"/>
      <c r="BI23" s="145"/>
      <c r="BJ23" s="145"/>
      <c r="BK23" s="145"/>
    </row>
    <row r="24" spans="1:63" ht="15">
      <c r="A24" s="140" t="s">
        <v>639</v>
      </c>
      <c r="B24" s="140"/>
      <c r="C24" s="140"/>
      <c r="D24" s="140"/>
      <c r="E24" s="141"/>
      <c r="F24" s="140"/>
      <c r="G24" s="140"/>
      <c r="H24" s="140"/>
      <c r="I24" s="141"/>
      <c r="J24" s="140"/>
      <c r="K24" s="140"/>
      <c r="L24" s="140"/>
      <c r="M24" s="141"/>
      <c r="N24" s="140"/>
      <c r="O24" s="140"/>
      <c r="P24" s="140"/>
      <c r="Q24" s="141"/>
      <c r="R24" s="142">
        <f t="shared" si="0"/>
        <v>0</v>
      </c>
      <c r="S24" s="143">
        <f t="shared" si="2"/>
        <v>0</v>
      </c>
      <c r="T24" s="144"/>
      <c r="U24" s="144"/>
      <c r="V24" s="144"/>
      <c r="W24" s="144"/>
      <c r="X24" s="144"/>
      <c r="Y24" s="145"/>
      <c r="Z24" s="145"/>
      <c r="AA24" s="145"/>
      <c r="AB24" s="145"/>
      <c r="AC24" s="145"/>
      <c r="AD24" s="145"/>
      <c r="AE24" s="145"/>
      <c r="AG24" s="140" t="s">
        <v>639</v>
      </c>
      <c r="AH24" s="140"/>
      <c r="AI24" s="140"/>
      <c r="AJ24" s="140"/>
      <c r="AK24" s="141"/>
      <c r="AL24" s="140"/>
      <c r="AM24" s="140"/>
      <c r="AN24" s="140"/>
      <c r="AO24" s="141"/>
      <c r="AP24" s="140"/>
      <c r="AQ24" s="140"/>
      <c r="AR24" s="140"/>
      <c r="AS24" s="141"/>
      <c r="AT24" s="140"/>
      <c r="AU24" s="140"/>
      <c r="AV24" s="140"/>
      <c r="AW24" s="141"/>
      <c r="AX24" s="142">
        <f t="shared" si="1"/>
        <v>0</v>
      </c>
      <c r="AY24" s="143">
        <f t="shared" si="3"/>
        <v>0</v>
      </c>
      <c r="AZ24" s="145"/>
      <c r="BA24" s="145"/>
      <c r="BB24" s="145"/>
      <c r="BC24" s="145"/>
      <c r="BD24" s="145"/>
      <c r="BE24" s="145"/>
      <c r="BF24" s="145"/>
      <c r="BG24" s="145"/>
      <c r="BH24" s="145"/>
      <c r="BI24" s="145"/>
      <c r="BJ24" s="145"/>
      <c r="BK24" s="145"/>
    </row>
    <row r="25" spans="1:63" ht="15">
      <c r="A25" s="140" t="s">
        <v>640</v>
      </c>
      <c r="B25" s="140"/>
      <c r="C25" s="140"/>
      <c r="D25" s="140"/>
      <c r="E25" s="141"/>
      <c r="F25" s="140"/>
      <c r="G25" s="140"/>
      <c r="H25" s="140"/>
      <c r="I25" s="141"/>
      <c r="J25" s="140"/>
      <c r="K25" s="140"/>
      <c r="L25" s="140"/>
      <c r="M25" s="141"/>
      <c r="N25" s="140"/>
      <c r="O25" s="140"/>
      <c r="P25" s="140"/>
      <c r="Q25" s="141"/>
      <c r="R25" s="142">
        <f t="shared" si="0"/>
        <v>0</v>
      </c>
      <c r="S25" s="143">
        <f t="shared" si="2"/>
        <v>0</v>
      </c>
      <c r="T25" s="144"/>
      <c r="U25" s="144"/>
      <c r="V25" s="144"/>
      <c r="W25" s="144"/>
      <c r="X25" s="144"/>
      <c r="Y25" s="145"/>
      <c r="Z25" s="145"/>
      <c r="AA25" s="145"/>
      <c r="AB25" s="145"/>
      <c r="AC25" s="145"/>
      <c r="AD25" s="145"/>
      <c r="AE25" s="145"/>
      <c r="AG25" s="140" t="s">
        <v>640</v>
      </c>
      <c r="AH25" s="140"/>
      <c r="AI25" s="140"/>
      <c r="AJ25" s="140"/>
      <c r="AK25" s="141"/>
      <c r="AL25" s="140"/>
      <c r="AM25" s="140"/>
      <c r="AN25" s="140"/>
      <c r="AO25" s="141"/>
      <c r="AP25" s="140"/>
      <c r="AQ25" s="140"/>
      <c r="AR25" s="140"/>
      <c r="AS25" s="141"/>
      <c r="AT25" s="140"/>
      <c r="AU25" s="140"/>
      <c r="AV25" s="140"/>
      <c r="AW25" s="141"/>
      <c r="AX25" s="142">
        <f t="shared" si="1"/>
        <v>0</v>
      </c>
      <c r="AY25" s="143">
        <f t="shared" si="3"/>
        <v>0</v>
      </c>
      <c r="AZ25" s="145"/>
      <c r="BA25" s="145"/>
      <c r="BB25" s="145"/>
      <c r="BC25" s="145"/>
      <c r="BD25" s="145"/>
      <c r="BE25" s="145"/>
      <c r="BF25" s="145"/>
      <c r="BG25" s="145"/>
      <c r="BH25" s="145"/>
      <c r="BI25" s="145"/>
      <c r="BJ25" s="145"/>
      <c r="BK25" s="145"/>
    </row>
    <row r="26" spans="1:63" ht="15">
      <c r="A26" s="140" t="s">
        <v>641</v>
      </c>
      <c r="B26" s="140"/>
      <c r="C26" s="140"/>
      <c r="D26" s="140"/>
      <c r="E26" s="141"/>
      <c r="F26" s="140"/>
      <c r="G26" s="140"/>
      <c r="H26" s="140"/>
      <c r="I26" s="141"/>
      <c r="J26" s="140"/>
      <c r="K26" s="140"/>
      <c r="L26" s="140"/>
      <c r="M26" s="141"/>
      <c r="N26" s="140"/>
      <c r="O26" s="140"/>
      <c r="P26" s="140"/>
      <c r="Q26" s="141"/>
      <c r="R26" s="142">
        <f t="shared" si="0"/>
        <v>0</v>
      </c>
      <c r="S26" s="143">
        <f t="shared" si="2"/>
        <v>0</v>
      </c>
      <c r="T26" s="144"/>
      <c r="U26" s="144"/>
      <c r="V26" s="144"/>
      <c r="W26" s="144"/>
      <c r="X26" s="144"/>
      <c r="Y26" s="145"/>
      <c r="Z26" s="145"/>
      <c r="AA26" s="145"/>
      <c r="AB26" s="145"/>
      <c r="AC26" s="145"/>
      <c r="AD26" s="145"/>
      <c r="AE26" s="145"/>
      <c r="AG26" s="140" t="s">
        <v>641</v>
      </c>
      <c r="AH26" s="140"/>
      <c r="AI26" s="140"/>
      <c r="AJ26" s="140"/>
      <c r="AK26" s="141"/>
      <c r="AL26" s="140"/>
      <c r="AM26" s="140"/>
      <c r="AN26" s="140"/>
      <c r="AO26" s="141"/>
      <c r="AP26" s="140"/>
      <c r="AQ26" s="140"/>
      <c r="AR26" s="140"/>
      <c r="AS26" s="141"/>
      <c r="AT26" s="140"/>
      <c r="AU26" s="140"/>
      <c r="AV26" s="140"/>
      <c r="AW26" s="141"/>
      <c r="AX26" s="142">
        <f t="shared" si="1"/>
        <v>0</v>
      </c>
      <c r="AY26" s="143">
        <f t="shared" si="3"/>
        <v>0</v>
      </c>
      <c r="AZ26" s="145"/>
      <c r="BA26" s="145"/>
      <c r="BB26" s="145"/>
      <c r="BC26" s="145"/>
      <c r="BD26" s="145"/>
      <c r="BE26" s="145"/>
      <c r="BF26" s="145"/>
      <c r="BG26" s="145"/>
      <c r="BH26" s="145"/>
      <c r="BI26" s="145"/>
      <c r="BJ26" s="145"/>
      <c r="BK26" s="145"/>
    </row>
    <row r="27" spans="1:63" ht="15">
      <c r="A27" s="140" t="s">
        <v>642</v>
      </c>
      <c r="B27" s="140"/>
      <c r="C27" s="140"/>
      <c r="D27" s="140"/>
      <c r="E27" s="141"/>
      <c r="F27" s="140"/>
      <c r="G27" s="140"/>
      <c r="H27" s="140"/>
      <c r="I27" s="141"/>
      <c r="J27" s="140"/>
      <c r="K27" s="140"/>
      <c r="L27" s="140"/>
      <c r="M27" s="141"/>
      <c r="N27" s="140"/>
      <c r="O27" s="140"/>
      <c r="P27" s="140"/>
      <c r="Q27" s="141"/>
      <c r="R27" s="142">
        <f t="shared" si="0"/>
        <v>0</v>
      </c>
      <c r="S27" s="143">
        <f t="shared" si="2"/>
        <v>0</v>
      </c>
      <c r="T27" s="144"/>
      <c r="U27" s="144"/>
      <c r="V27" s="144"/>
      <c r="W27" s="144"/>
      <c r="X27" s="144"/>
      <c r="Y27" s="145"/>
      <c r="Z27" s="145"/>
      <c r="AA27" s="145"/>
      <c r="AB27" s="145"/>
      <c r="AC27" s="145"/>
      <c r="AD27" s="145"/>
      <c r="AE27" s="145"/>
      <c r="AG27" s="140" t="s">
        <v>642</v>
      </c>
      <c r="AH27" s="140"/>
      <c r="AI27" s="140"/>
      <c r="AJ27" s="140"/>
      <c r="AK27" s="141"/>
      <c r="AL27" s="140"/>
      <c r="AM27" s="140"/>
      <c r="AN27" s="140"/>
      <c r="AO27" s="141"/>
      <c r="AP27" s="140"/>
      <c r="AQ27" s="140"/>
      <c r="AR27" s="140"/>
      <c r="AS27" s="141"/>
      <c r="AT27" s="140"/>
      <c r="AU27" s="140"/>
      <c r="AV27" s="140"/>
      <c r="AW27" s="141"/>
      <c r="AX27" s="142">
        <f t="shared" si="1"/>
        <v>0</v>
      </c>
      <c r="AY27" s="143">
        <f t="shared" si="3"/>
        <v>0</v>
      </c>
      <c r="AZ27" s="145"/>
      <c r="BA27" s="145"/>
      <c r="BB27" s="145"/>
      <c r="BC27" s="145"/>
      <c r="BD27" s="145"/>
      <c r="BE27" s="145"/>
      <c r="BF27" s="145"/>
      <c r="BG27" s="145"/>
      <c r="BH27" s="145"/>
      <c r="BI27" s="145"/>
      <c r="BJ27" s="145"/>
      <c r="BK27" s="145"/>
    </row>
    <row r="28" spans="1:63" ht="15">
      <c r="A28" s="140" t="s">
        <v>643</v>
      </c>
      <c r="B28" s="140"/>
      <c r="C28" s="140"/>
      <c r="D28" s="140"/>
      <c r="E28" s="141"/>
      <c r="F28" s="140"/>
      <c r="G28" s="140"/>
      <c r="H28" s="140"/>
      <c r="I28" s="141"/>
      <c r="J28" s="140"/>
      <c r="K28" s="140"/>
      <c r="L28" s="140"/>
      <c r="M28" s="141"/>
      <c r="N28" s="140"/>
      <c r="O28" s="140"/>
      <c r="P28" s="140"/>
      <c r="Q28" s="141"/>
      <c r="R28" s="142">
        <f t="shared" si="0"/>
        <v>0</v>
      </c>
      <c r="S28" s="143">
        <f t="shared" si="2"/>
        <v>0</v>
      </c>
      <c r="T28" s="144"/>
      <c r="U28" s="144"/>
      <c r="V28" s="144"/>
      <c r="W28" s="144"/>
      <c r="X28" s="144"/>
      <c r="Y28" s="145"/>
      <c r="Z28" s="145"/>
      <c r="AA28" s="145"/>
      <c r="AB28" s="145"/>
      <c r="AC28" s="145"/>
      <c r="AD28" s="145"/>
      <c r="AE28" s="145"/>
      <c r="AG28" s="140" t="s">
        <v>643</v>
      </c>
      <c r="AH28" s="140"/>
      <c r="AI28" s="140"/>
      <c r="AJ28" s="140"/>
      <c r="AK28" s="141"/>
      <c r="AL28" s="140"/>
      <c r="AM28" s="140"/>
      <c r="AN28" s="140"/>
      <c r="AO28" s="141"/>
      <c r="AP28" s="140"/>
      <c r="AQ28" s="140"/>
      <c r="AR28" s="140"/>
      <c r="AS28" s="141"/>
      <c r="AT28" s="140"/>
      <c r="AU28" s="140"/>
      <c r="AV28" s="140"/>
      <c r="AW28" s="141"/>
      <c r="AX28" s="142">
        <f t="shared" si="1"/>
        <v>0</v>
      </c>
      <c r="AY28" s="143">
        <f t="shared" si="3"/>
        <v>0</v>
      </c>
      <c r="AZ28" s="145"/>
      <c r="BA28" s="145"/>
      <c r="BB28" s="145"/>
      <c r="BC28" s="145"/>
      <c r="BD28" s="145"/>
      <c r="BE28" s="145"/>
      <c r="BF28" s="145"/>
      <c r="BG28" s="145"/>
      <c r="BH28" s="145"/>
      <c r="BI28" s="145"/>
      <c r="BJ28" s="145"/>
      <c r="BK28" s="145"/>
    </row>
    <row r="29" spans="1:63" ht="15">
      <c r="A29" s="140" t="s">
        <v>644</v>
      </c>
      <c r="B29" s="140"/>
      <c r="C29" s="140"/>
      <c r="D29" s="140"/>
      <c r="E29" s="141"/>
      <c r="F29" s="140"/>
      <c r="G29" s="140"/>
      <c r="H29" s="140"/>
      <c r="I29" s="141"/>
      <c r="J29" s="140"/>
      <c r="K29" s="140"/>
      <c r="L29" s="140"/>
      <c r="M29" s="141"/>
      <c r="N29" s="140"/>
      <c r="O29" s="140"/>
      <c r="P29" s="140"/>
      <c r="Q29" s="141"/>
      <c r="R29" s="142">
        <f t="shared" si="0"/>
        <v>0</v>
      </c>
      <c r="S29" s="143">
        <f t="shared" si="2"/>
        <v>0</v>
      </c>
      <c r="T29" s="144"/>
      <c r="U29" s="144"/>
      <c r="V29" s="144"/>
      <c r="W29" s="144"/>
      <c r="X29" s="144"/>
      <c r="Y29" s="145"/>
      <c r="Z29" s="145"/>
      <c r="AA29" s="145"/>
      <c r="AB29" s="145"/>
      <c r="AC29" s="145"/>
      <c r="AD29" s="145"/>
      <c r="AE29" s="145"/>
      <c r="AG29" s="140" t="s">
        <v>644</v>
      </c>
      <c r="AH29" s="140"/>
      <c r="AI29" s="140"/>
      <c r="AJ29" s="140"/>
      <c r="AK29" s="141"/>
      <c r="AL29" s="140"/>
      <c r="AM29" s="140"/>
      <c r="AN29" s="140"/>
      <c r="AO29" s="141"/>
      <c r="AP29" s="140"/>
      <c r="AQ29" s="140"/>
      <c r="AR29" s="140"/>
      <c r="AS29" s="141"/>
      <c r="AT29" s="140"/>
      <c r="AU29" s="140"/>
      <c r="AV29" s="140"/>
      <c r="AW29" s="141"/>
      <c r="AX29" s="142">
        <f t="shared" si="1"/>
        <v>0</v>
      </c>
      <c r="AY29" s="143">
        <f t="shared" si="3"/>
        <v>0</v>
      </c>
      <c r="AZ29" s="145"/>
      <c r="BA29" s="145"/>
      <c r="BB29" s="145"/>
      <c r="BC29" s="145"/>
      <c r="BD29" s="145"/>
      <c r="BE29" s="145"/>
      <c r="BF29" s="145"/>
      <c r="BG29" s="145"/>
      <c r="BH29" s="145"/>
      <c r="BI29" s="145"/>
      <c r="BJ29" s="145"/>
      <c r="BK29" s="145"/>
    </row>
    <row r="30" spans="1:63" ht="15">
      <c r="A30" s="140" t="s">
        <v>645</v>
      </c>
      <c r="B30" s="140"/>
      <c r="C30" s="140"/>
      <c r="D30" s="140"/>
      <c r="E30" s="141"/>
      <c r="F30" s="140"/>
      <c r="G30" s="140"/>
      <c r="H30" s="140"/>
      <c r="I30" s="141"/>
      <c r="J30" s="140"/>
      <c r="K30" s="140"/>
      <c r="L30" s="140"/>
      <c r="M30" s="141"/>
      <c r="N30" s="140"/>
      <c r="O30" s="140"/>
      <c r="P30" s="140"/>
      <c r="Q30" s="141"/>
      <c r="R30" s="142">
        <f t="shared" si="0"/>
        <v>0</v>
      </c>
      <c r="S30" s="143">
        <f t="shared" si="2"/>
        <v>0</v>
      </c>
      <c r="T30" s="144"/>
      <c r="U30" s="144"/>
      <c r="V30" s="144"/>
      <c r="W30" s="144"/>
      <c r="X30" s="144"/>
      <c r="Y30" s="145"/>
      <c r="Z30" s="145"/>
      <c r="AA30" s="145"/>
      <c r="AB30" s="145"/>
      <c r="AC30" s="145"/>
      <c r="AD30" s="145"/>
      <c r="AE30" s="145"/>
      <c r="AG30" s="140" t="s">
        <v>645</v>
      </c>
      <c r="AH30" s="140"/>
      <c r="AI30" s="140"/>
      <c r="AJ30" s="140"/>
      <c r="AK30" s="141"/>
      <c r="AL30" s="140"/>
      <c r="AM30" s="140"/>
      <c r="AN30" s="140"/>
      <c r="AO30" s="141"/>
      <c r="AP30" s="140"/>
      <c r="AQ30" s="140"/>
      <c r="AR30" s="140"/>
      <c r="AS30" s="141"/>
      <c r="AT30" s="140"/>
      <c r="AU30" s="140"/>
      <c r="AV30" s="140"/>
      <c r="AW30" s="141"/>
      <c r="AX30" s="142">
        <f t="shared" si="1"/>
        <v>0</v>
      </c>
      <c r="AY30" s="143">
        <f t="shared" si="3"/>
        <v>0</v>
      </c>
      <c r="AZ30" s="145"/>
      <c r="BA30" s="145"/>
      <c r="BB30" s="145"/>
      <c r="BC30" s="145"/>
      <c r="BD30" s="145"/>
      <c r="BE30" s="145"/>
      <c r="BF30" s="145"/>
      <c r="BG30" s="145"/>
      <c r="BH30" s="145"/>
      <c r="BI30" s="145"/>
      <c r="BJ30" s="145"/>
      <c r="BK30" s="145"/>
    </row>
    <row r="31" spans="1:63" ht="15">
      <c r="A31" s="140" t="s">
        <v>646</v>
      </c>
      <c r="B31" s="140"/>
      <c r="C31" s="140"/>
      <c r="D31" s="140"/>
      <c r="E31" s="141"/>
      <c r="F31" s="140"/>
      <c r="G31" s="140"/>
      <c r="H31" s="140"/>
      <c r="I31" s="141"/>
      <c r="J31" s="140"/>
      <c r="K31" s="140"/>
      <c r="L31" s="140"/>
      <c r="M31" s="141"/>
      <c r="N31" s="140"/>
      <c r="O31" s="140"/>
      <c r="P31" s="140"/>
      <c r="Q31" s="141"/>
      <c r="R31" s="142">
        <f t="shared" si="0"/>
        <v>0</v>
      </c>
      <c r="S31" s="143">
        <f t="shared" si="2"/>
        <v>0</v>
      </c>
      <c r="T31" s="144"/>
      <c r="U31" s="144"/>
      <c r="V31" s="144"/>
      <c r="W31" s="144"/>
      <c r="X31" s="144"/>
      <c r="Y31" s="145"/>
      <c r="Z31" s="145"/>
      <c r="AA31" s="145"/>
      <c r="AB31" s="145"/>
      <c r="AC31" s="145"/>
      <c r="AD31" s="145"/>
      <c r="AE31" s="145"/>
      <c r="AG31" s="140" t="s">
        <v>646</v>
      </c>
      <c r="AH31" s="140"/>
      <c r="AI31" s="140"/>
      <c r="AJ31" s="140"/>
      <c r="AK31" s="141"/>
      <c r="AL31" s="140"/>
      <c r="AM31" s="140"/>
      <c r="AN31" s="140"/>
      <c r="AO31" s="141"/>
      <c r="AP31" s="140"/>
      <c r="AQ31" s="140"/>
      <c r="AR31" s="140"/>
      <c r="AS31" s="141"/>
      <c r="AT31" s="140"/>
      <c r="AU31" s="140"/>
      <c r="AV31" s="140"/>
      <c r="AW31" s="141"/>
      <c r="AX31" s="142">
        <f t="shared" si="1"/>
        <v>0</v>
      </c>
      <c r="AY31" s="143">
        <f t="shared" si="3"/>
        <v>0</v>
      </c>
      <c r="AZ31" s="145"/>
      <c r="BA31" s="145"/>
      <c r="BB31" s="145"/>
      <c r="BC31" s="145"/>
      <c r="BD31" s="145"/>
      <c r="BE31" s="145"/>
      <c r="BF31" s="145"/>
      <c r="BG31" s="145"/>
      <c r="BH31" s="145"/>
      <c r="BI31" s="145"/>
      <c r="BJ31" s="145"/>
      <c r="BK31" s="145"/>
    </row>
    <row r="32" spans="1:63" ht="15">
      <c r="A32" s="147" t="s">
        <v>647</v>
      </c>
      <c r="B32" s="148">
        <f>SUM(B11:B31)</f>
        <v>0</v>
      </c>
      <c r="C32" s="148">
        <f t="shared" ref="C32:AE32" si="4">SUM(C11:C31)</f>
        <v>0</v>
      </c>
      <c r="D32" s="148">
        <f t="shared" si="4"/>
        <v>0</v>
      </c>
      <c r="E32" s="149">
        <f>SUM(E11:E31)</f>
        <v>0</v>
      </c>
      <c r="F32" s="148">
        <f t="shared" si="4"/>
        <v>0</v>
      </c>
      <c r="G32" s="148">
        <f t="shared" si="4"/>
        <v>0</v>
      </c>
      <c r="H32" s="148">
        <f t="shared" si="4"/>
        <v>0</v>
      </c>
      <c r="I32" s="149">
        <f>SUM(I11:I31)</f>
        <v>0</v>
      </c>
      <c r="J32" s="148">
        <f t="shared" si="4"/>
        <v>0</v>
      </c>
      <c r="K32" s="148">
        <f t="shared" si="4"/>
        <v>0</v>
      </c>
      <c r="L32" s="148">
        <f t="shared" si="4"/>
        <v>0</v>
      </c>
      <c r="M32" s="149">
        <f>SUM(M11:M31)</f>
        <v>0</v>
      </c>
      <c r="N32" s="148">
        <f t="shared" si="4"/>
        <v>0</v>
      </c>
      <c r="O32" s="148">
        <f t="shared" si="4"/>
        <v>0</v>
      </c>
      <c r="P32" s="148">
        <f t="shared" si="4"/>
        <v>0</v>
      </c>
      <c r="Q32" s="149">
        <f>SUM(Q11:Q31)</f>
        <v>0</v>
      </c>
      <c r="R32" s="148">
        <f t="shared" si="4"/>
        <v>0</v>
      </c>
      <c r="S32" s="143">
        <f t="shared" si="4"/>
        <v>0</v>
      </c>
      <c r="T32" s="148">
        <f t="shared" si="4"/>
        <v>0</v>
      </c>
      <c r="U32" s="148">
        <f t="shared" si="4"/>
        <v>0</v>
      </c>
      <c r="V32" s="148">
        <f t="shared" si="4"/>
        <v>0</v>
      </c>
      <c r="W32" s="148">
        <f t="shared" si="4"/>
        <v>0</v>
      </c>
      <c r="X32" s="148">
        <f t="shared" si="4"/>
        <v>0</v>
      </c>
      <c r="Y32" s="148">
        <f t="shared" si="4"/>
        <v>0</v>
      </c>
      <c r="Z32" s="148">
        <f t="shared" si="4"/>
        <v>0</v>
      </c>
      <c r="AA32" s="148">
        <f t="shared" si="4"/>
        <v>0</v>
      </c>
      <c r="AB32" s="148">
        <f t="shared" si="4"/>
        <v>0</v>
      </c>
      <c r="AC32" s="148">
        <f t="shared" si="4"/>
        <v>0</v>
      </c>
      <c r="AD32" s="148">
        <f t="shared" si="4"/>
        <v>0</v>
      </c>
      <c r="AE32" s="148">
        <f t="shared" si="4"/>
        <v>0</v>
      </c>
      <c r="AG32" s="147" t="s">
        <v>647</v>
      </c>
      <c r="AH32" s="148">
        <f t="shared" ref="AH32:AW32" si="5">SUM(AH11:AH31)</f>
        <v>0</v>
      </c>
      <c r="AI32" s="148">
        <f t="shared" si="5"/>
        <v>0</v>
      </c>
      <c r="AJ32" s="148">
        <f t="shared" si="5"/>
        <v>0</v>
      </c>
      <c r="AK32" s="149">
        <f t="shared" si="5"/>
        <v>0</v>
      </c>
      <c r="AL32" s="148">
        <f t="shared" si="5"/>
        <v>0</v>
      </c>
      <c r="AM32" s="148">
        <f t="shared" si="5"/>
        <v>0</v>
      </c>
      <c r="AN32" s="148">
        <f t="shared" si="5"/>
        <v>0</v>
      </c>
      <c r="AO32" s="149">
        <f t="shared" si="5"/>
        <v>0</v>
      </c>
      <c r="AP32" s="148">
        <f t="shared" si="5"/>
        <v>0</v>
      </c>
      <c r="AQ32" s="148">
        <f t="shared" si="5"/>
        <v>0</v>
      </c>
      <c r="AR32" s="148">
        <f t="shared" si="5"/>
        <v>0</v>
      </c>
      <c r="AS32" s="149">
        <f t="shared" si="5"/>
        <v>0</v>
      </c>
      <c r="AT32" s="148">
        <f t="shared" si="5"/>
        <v>0</v>
      </c>
      <c r="AU32" s="148">
        <f t="shared" si="5"/>
        <v>0</v>
      </c>
      <c r="AV32" s="148">
        <f t="shared" si="5"/>
        <v>0</v>
      </c>
      <c r="AW32" s="149">
        <f t="shared" si="5"/>
        <v>0</v>
      </c>
      <c r="AX32" s="150">
        <f t="shared" ref="AX32:BK32" si="6">SUM(AX11:AX31)</f>
        <v>0</v>
      </c>
      <c r="AY32" s="151">
        <f t="shared" si="6"/>
        <v>0</v>
      </c>
      <c r="AZ32" s="148">
        <f t="shared" si="6"/>
        <v>0</v>
      </c>
      <c r="BA32" s="148">
        <f t="shared" si="6"/>
        <v>0</v>
      </c>
      <c r="BB32" s="148">
        <f t="shared" si="6"/>
        <v>0</v>
      </c>
      <c r="BC32" s="148">
        <f t="shared" si="6"/>
        <v>0</v>
      </c>
      <c r="BD32" s="148">
        <f t="shared" si="6"/>
        <v>0</v>
      </c>
      <c r="BE32" s="148">
        <f t="shared" si="6"/>
        <v>0</v>
      </c>
      <c r="BF32" s="148">
        <f t="shared" si="6"/>
        <v>0</v>
      </c>
      <c r="BG32" s="148">
        <f t="shared" si="6"/>
        <v>0</v>
      </c>
      <c r="BH32" s="148">
        <f t="shared" si="6"/>
        <v>0</v>
      </c>
      <c r="BI32" s="148">
        <f t="shared" si="6"/>
        <v>0</v>
      </c>
      <c r="BJ32" s="148">
        <f t="shared" si="6"/>
        <v>0</v>
      </c>
      <c r="BK32" s="148">
        <f t="shared" si="6"/>
        <v>0</v>
      </c>
    </row>
    <row r="35" spans="1:63" ht="30" customHeight="1">
      <c r="A35" s="543" t="s">
        <v>608</v>
      </c>
      <c r="B35" s="134" t="s">
        <v>142</v>
      </c>
      <c r="C35" s="134" t="s">
        <v>143</v>
      </c>
      <c r="D35" s="540" t="s">
        <v>144</v>
      </c>
      <c r="E35" s="541"/>
      <c r="F35" s="134" t="s">
        <v>145</v>
      </c>
      <c r="G35" s="134" t="s">
        <v>146</v>
      </c>
      <c r="H35" s="540" t="s">
        <v>147</v>
      </c>
      <c r="I35" s="541"/>
      <c r="J35" s="134" t="s">
        <v>148</v>
      </c>
      <c r="K35" s="134" t="s">
        <v>149</v>
      </c>
      <c r="L35" s="540" t="s">
        <v>128</v>
      </c>
      <c r="M35" s="541"/>
      <c r="N35" s="134" t="s">
        <v>150</v>
      </c>
      <c r="O35" s="134" t="s">
        <v>151</v>
      </c>
      <c r="P35" s="540" t="s">
        <v>152</v>
      </c>
      <c r="Q35" s="541"/>
      <c r="R35" s="540" t="s">
        <v>609</v>
      </c>
      <c r="S35" s="541"/>
      <c r="T35" s="540" t="s">
        <v>610</v>
      </c>
      <c r="U35" s="542"/>
      <c r="V35" s="542"/>
      <c r="W35" s="542"/>
      <c r="X35" s="542"/>
      <c r="Y35" s="541"/>
      <c r="Z35" s="540" t="s">
        <v>611</v>
      </c>
      <c r="AA35" s="542"/>
      <c r="AB35" s="542"/>
      <c r="AC35" s="542"/>
      <c r="AD35" s="542"/>
      <c r="AE35" s="541"/>
      <c r="AG35" s="543" t="s">
        <v>608</v>
      </c>
      <c r="AH35" s="134" t="s">
        <v>142</v>
      </c>
      <c r="AI35" s="134" t="s">
        <v>143</v>
      </c>
      <c r="AJ35" s="540" t="s">
        <v>144</v>
      </c>
      <c r="AK35" s="541"/>
      <c r="AL35" s="134" t="s">
        <v>145</v>
      </c>
      <c r="AM35" s="134" t="s">
        <v>146</v>
      </c>
      <c r="AN35" s="540" t="s">
        <v>147</v>
      </c>
      <c r="AO35" s="541"/>
      <c r="AP35" s="134" t="s">
        <v>148</v>
      </c>
      <c r="AQ35" s="134" t="s">
        <v>149</v>
      </c>
      <c r="AR35" s="540" t="s">
        <v>128</v>
      </c>
      <c r="AS35" s="541"/>
      <c r="AT35" s="134" t="s">
        <v>150</v>
      </c>
      <c r="AU35" s="134" t="s">
        <v>151</v>
      </c>
      <c r="AV35" s="540" t="s">
        <v>152</v>
      </c>
      <c r="AW35" s="541"/>
      <c r="AX35" s="540" t="s">
        <v>609</v>
      </c>
      <c r="AY35" s="541"/>
      <c r="AZ35" s="540" t="s">
        <v>610</v>
      </c>
      <c r="BA35" s="542"/>
      <c r="BB35" s="542"/>
      <c r="BC35" s="542"/>
      <c r="BD35" s="542"/>
      <c r="BE35" s="541"/>
      <c r="BF35" s="540" t="s">
        <v>611</v>
      </c>
      <c r="BG35" s="542"/>
      <c r="BH35" s="542"/>
      <c r="BI35" s="542"/>
      <c r="BJ35" s="542"/>
      <c r="BK35" s="541"/>
    </row>
    <row r="36" spans="1:63" ht="36" customHeight="1">
      <c r="A36" s="544"/>
      <c r="B36" s="126" t="s">
        <v>612</v>
      </c>
      <c r="C36" s="126" t="s">
        <v>612</v>
      </c>
      <c r="D36" s="126" t="s">
        <v>612</v>
      </c>
      <c r="E36" s="126" t="s">
        <v>613</v>
      </c>
      <c r="F36" s="126" t="s">
        <v>612</v>
      </c>
      <c r="G36" s="126" t="s">
        <v>612</v>
      </c>
      <c r="H36" s="126" t="s">
        <v>612</v>
      </c>
      <c r="I36" s="126" t="s">
        <v>613</v>
      </c>
      <c r="J36" s="126" t="s">
        <v>612</v>
      </c>
      <c r="K36" s="126" t="s">
        <v>612</v>
      </c>
      <c r="L36" s="126" t="s">
        <v>612</v>
      </c>
      <c r="M36" s="126" t="s">
        <v>613</v>
      </c>
      <c r="N36" s="126" t="s">
        <v>612</v>
      </c>
      <c r="O36" s="126" t="s">
        <v>612</v>
      </c>
      <c r="P36" s="126" t="s">
        <v>612</v>
      </c>
      <c r="Q36" s="126" t="s">
        <v>613</v>
      </c>
      <c r="R36" s="126" t="s">
        <v>612</v>
      </c>
      <c r="S36" s="126" t="s">
        <v>613</v>
      </c>
      <c r="T36" s="135" t="s">
        <v>614</v>
      </c>
      <c r="U36" s="135" t="s">
        <v>615</v>
      </c>
      <c r="V36" s="135" t="s">
        <v>616</v>
      </c>
      <c r="W36" s="135" t="s">
        <v>617</v>
      </c>
      <c r="X36" s="136" t="s">
        <v>618</v>
      </c>
      <c r="Y36" s="135" t="s">
        <v>619</v>
      </c>
      <c r="Z36" s="126" t="s">
        <v>620</v>
      </c>
      <c r="AA36" s="137" t="s">
        <v>621</v>
      </c>
      <c r="AB36" s="126" t="s">
        <v>622</v>
      </c>
      <c r="AC36" s="126" t="s">
        <v>623</v>
      </c>
      <c r="AD36" s="126" t="s">
        <v>624</v>
      </c>
      <c r="AE36" s="126" t="s">
        <v>625</v>
      </c>
      <c r="AG36" s="544"/>
      <c r="AH36" s="126" t="s">
        <v>612</v>
      </c>
      <c r="AI36" s="126" t="s">
        <v>612</v>
      </c>
      <c r="AJ36" s="126" t="s">
        <v>612</v>
      </c>
      <c r="AK36" s="126" t="s">
        <v>613</v>
      </c>
      <c r="AL36" s="126" t="s">
        <v>612</v>
      </c>
      <c r="AM36" s="126" t="s">
        <v>612</v>
      </c>
      <c r="AN36" s="126" t="s">
        <v>612</v>
      </c>
      <c r="AO36" s="126" t="s">
        <v>613</v>
      </c>
      <c r="AP36" s="126" t="s">
        <v>612</v>
      </c>
      <c r="AQ36" s="126" t="s">
        <v>612</v>
      </c>
      <c r="AR36" s="126" t="s">
        <v>612</v>
      </c>
      <c r="AS36" s="126" t="s">
        <v>613</v>
      </c>
      <c r="AT36" s="126" t="s">
        <v>612</v>
      </c>
      <c r="AU36" s="126" t="s">
        <v>612</v>
      </c>
      <c r="AV36" s="126" t="s">
        <v>612</v>
      </c>
      <c r="AW36" s="126" t="s">
        <v>613</v>
      </c>
      <c r="AX36" s="126" t="s">
        <v>612</v>
      </c>
      <c r="AY36" s="126" t="s">
        <v>613</v>
      </c>
      <c r="AZ36" s="135" t="s">
        <v>614</v>
      </c>
      <c r="BA36" s="135" t="s">
        <v>615</v>
      </c>
      <c r="BB36" s="135" t="s">
        <v>616</v>
      </c>
      <c r="BC36" s="135" t="s">
        <v>617</v>
      </c>
      <c r="BD36" s="136" t="s">
        <v>618</v>
      </c>
      <c r="BE36" s="135" t="s">
        <v>619</v>
      </c>
      <c r="BF36" s="138" t="s">
        <v>620</v>
      </c>
      <c r="BG36" s="139" t="s">
        <v>621</v>
      </c>
      <c r="BH36" s="138" t="s">
        <v>622</v>
      </c>
      <c r="BI36" s="138" t="s">
        <v>623</v>
      </c>
      <c r="BJ36" s="138" t="s">
        <v>624</v>
      </c>
      <c r="BK36" s="138" t="s">
        <v>625</v>
      </c>
    </row>
    <row r="37" spans="1:63" ht="15">
      <c r="A37" s="140" t="s">
        <v>626</v>
      </c>
      <c r="B37" s="140"/>
      <c r="C37" s="140"/>
      <c r="D37" s="140"/>
      <c r="E37" s="141"/>
      <c r="F37" s="140"/>
      <c r="G37" s="140"/>
      <c r="H37" s="140"/>
      <c r="I37" s="141"/>
      <c r="J37" s="140"/>
      <c r="K37" s="140"/>
      <c r="L37" s="140"/>
      <c r="M37" s="141"/>
      <c r="N37" s="140"/>
      <c r="O37" s="140"/>
      <c r="P37" s="140"/>
      <c r="Q37" s="141"/>
      <c r="R37" s="142">
        <f t="shared" ref="R37:R57" si="7">B37+C37+D37+F37+G37+H37+J37+K37+L37+N37+O37+P37</f>
        <v>0</v>
      </c>
      <c r="S37" s="143">
        <f>+E37+I37+M37+Q37</f>
        <v>0</v>
      </c>
      <c r="T37" s="144"/>
      <c r="U37" s="144"/>
      <c r="V37" s="144"/>
      <c r="W37" s="144"/>
      <c r="X37" s="144"/>
      <c r="Y37" s="145"/>
      <c r="Z37" s="145"/>
      <c r="AA37" s="145"/>
      <c r="AB37" s="145"/>
      <c r="AC37" s="145"/>
      <c r="AD37" s="145"/>
      <c r="AE37" s="146"/>
      <c r="AG37" s="140" t="s">
        <v>626</v>
      </c>
      <c r="AH37" s="140"/>
      <c r="AI37" s="140"/>
      <c r="AJ37" s="140"/>
      <c r="AK37" s="141"/>
      <c r="AL37" s="140"/>
      <c r="AM37" s="140"/>
      <c r="AN37" s="140"/>
      <c r="AO37" s="141"/>
      <c r="AP37" s="140"/>
      <c r="AQ37" s="140"/>
      <c r="AR37" s="140"/>
      <c r="AS37" s="141"/>
      <c r="AT37" s="140"/>
      <c r="AU37" s="140"/>
      <c r="AV37" s="140"/>
      <c r="AW37" s="141"/>
      <c r="AX37" s="142">
        <f t="shared" ref="AX37:AX57" si="8">AH37+AI37+AJ37+AL37+AM37+AN37+AP37+AQ37+AR37+AT37+AU37+AV37</f>
        <v>0</v>
      </c>
      <c r="AY37" s="143">
        <f>+AK37+AO37+AS37+AW37</f>
        <v>0</v>
      </c>
      <c r="AZ37" s="145"/>
      <c r="BA37" s="145"/>
      <c r="BB37" s="145"/>
      <c r="BC37" s="145"/>
      <c r="BD37" s="145"/>
      <c r="BE37" s="145"/>
      <c r="BF37" s="145"/>
      <c r="BG37" s="145"/>
      <c r="BH37" s="145"/>
      <c r="BI37" s="145"/>
      <c r="BJ37" s="145"/>
      <c r="BK37" s="146"/>
    </row>
    <row r="38" spans="1:63" ht="15">
      <c r="A38" s="140" t="s">
        <v>627</v>
      </c>
      <c r="B38" s="140"/>
      <c r="C38" s="140"/>
      <c r="D38" s="140"/>
      <c r="E38" s="141"/>
      <c r="F38" s="140"/>
      <c r="G38" s="140"/>
      <c r="H38" s="140"/>
      <c r="I38" s="141"/>
      <c r="J38" s="140"/>
      <c r="K38" s="140"/>
      <c r="L38" s="140"/>
      <c r="M38" s="141"/>
      <c r="N38" s="140"/>
      <c r="O38" s="140"/>
      <c r="P38" s="140"/>
      <c r="Q38" s="141"/>
      <c r="R38" s="142">
        <f t="shared" si="7"/>
        <v>0</v>
      </c>
      <c r="S38" s="143">
        <f t="shared" ref="S38:S57" si="9">+E38+I38+M38+Q38</f>
        <v>0</v>
      </c>
      <c r="T38" s="144"/>
      <c r="U38" s="144"/>
      <c r="V38" s="144"/>
      <c r="W38" s="144"/>
      <c r="X38" s="144"/>
      <c r="Y38" s="145"/>
      <c r="Z38" s="145"/>
      <c r="AA38" s="145"/>
      <c r="AB38" s="145"/>
      <c r="AC38" s="145"/>
      <c r="AD38" s="145"/>
      <c r="AE38" s="145"/>
      <c r="AG38" s="140" t="s">
        <v>627</v>
      </c>
      <c r="AH38" s="140"/>
      <c r="AI38" s="140"/>
      <c r="AJ38" s="140"/>
      <c r="AK38" s="141"/>
      <c r="AL38" s="140"/>
      <c r="AM38" s="140"/>
      <c r="AN38" s="140"/>
      <c r="AO38" s="141"/>
      <c r="AP38" s="140"/>
      <c r="AQ38" s="140"/>
      <c r="AR38" s="140"/>
      <c r="AS38" s="141"/>
      <c r="AT38" s="140"/>
      <c r="AU38" s="140"/>
      <c r="AV38" s="140"/>
      <c r="AW38" s="141"/>
      <c r="AX38" s="142">
        <f t="shared" si="8"/>
        <v>0</v>
      </c>
      <c r="AY38" s="143">
        <f t="shared" ref="AY38:AY57" si="10">+AK38+AO38+AS38+AW38</f>
        <v>0</v>
      </c>
      <c r="AZ38" s="145"/>
      <c r="BA38" s="145"/>
      <c r="BB38" s="145"/>
      <c r="BC38" s="145"/>
      <c r="BD38" s="145"/>
      <c r="BE38" s="145"/>
      <c r="BF38" s="145"/>
      <c r="BG38" s="145"/>
      <c r="BH38" s="145"/>
      <c r="BI38" s="145"/>
      <c r="BJ38" s="145"/>
      <c r="BK38" s="145"/>
    </row>
    <row r="39" spans="1:63" ht="15">
      <c r="A39" s="140" t="s">
        <v>628</v>
      </c>
      <c r="B39" s="140"/>
      <c r="C39" s="140"/>
      <c r="D39" s="140"/>
      <c r="E39" s="141"/>
      <c r="F39" s="140"/>
      <c r="G39" s="140"/>
      <c r="H39" s="140"/>
      <c r="I39" s="141"/>
      <c r="J39" s="140"/>
      <c r="K39" s="140"/>
      <c r="L39" s="140"/>
      <c r="M39" s="141"/>
      <c r="N39" s="140"/>
      <c r="O39" s="140"/>
      <c r="P39" s="140"/>
      <c r="Q39" s="141"/>
      <c r="R39" s="142">
        <f t="shared" si="7"/>
        <v>0</v>
      </c>
      <c r="S39" s="143">
        <f t="shared" si="9"/>
        <v>0</v>
      </c>
      <c r="T39" s="144"/>
      <c r="U39" s="144"/>
      <c r="V39" s="144"/>
      <c r="W39" s="144"/>
      <c r="X39" s="144"/>
      <c r="Y39" s="145"/>
      <c r="Z39" s="145"/>
      <c r="AA39" s="145"/>
      <c r="AB39" s="145"/>
      <c r="AC39" s="145"/>
      <c r="AD39" s="145"/>
      <c r="AE39" s="145"/>
      <c r="AG39" s="140" t="s">
        <v>628</v>
      </c>
      <c r="AH39" s="140"/>
      <c r="AI39" s="140"/>
      <c r="AJ39" s="140"/>
      <c r="AK39" s="141"/>
      <c r="AL39" s="140"/>
      <c r="AM39" s="140"/>
      <c r="AN39" s="140"/>
      <c r="AO39" s="141"/>
      <c r="AP39" s="140"/>
      <c r="AQ39" s="140"/>
      <c r="AR39" s="140"/>
      <c r="AS39" s="141"/>
      <c r="AT39" s="140"/>
      <c r="AU39" s="140"/>
      <c r="AV39" s="140"/>
      <c r="AW39" s="141"/>
      <c r="AX39" s="142">
        <f t="shared" si="8"/>
        <v>0</v>
      </c>
      <c r="AY39" s="143">
        <f t="shared" si="10"/>
        <v>0</v>
      </c>
      <c r="AZ39" s="145"/>
      <c r="BA39" s="145"/>
      <c r="BB39" s="145"/>
      <c r="BC39" s="145"/>
      <c r="BD39" s="145"/>
      <c r="BE39" s="145"/>
      <c r="BF39" s="145"/>
      <c r="BG39" s="145"/>
      <c r="BH39" s="145"/>
      <c r="BI39" s="145"/>
      <c r="BJ39" s="145"/>
      <c r="BK39" s="145"/>
    </row>
    <row r="40" spans="1:63" ht="15">
      <c r="A40" s="140" t="s">
        <v>629</v>
      </c>
      <c r="B40" s="140"/>
      <c r="C40" s="140"/>
      <c r="D40" s="140"/>
      <c r="E40" s="141"/>
      <c r="F40" s="140"/>
      <c r="G40" s="140"/>
      <c r="H40" s="140"/>
      <c r="I40" s="141"/>
      <c r="J40" s="140"/>
      <c r="K40" s="140"/>
      <c r="L40" s="140"/>
      <c r="M40" s="141"/>
      <c r="N40" s="140"/>
      <c r="O40" s="140"/>
      <c r="P40" s="140"/>
      <c r="Q40" s="141"/>
      <c r="R40" s="142">
        <f t="shared" si="7"/>
        <v>0</v>
      </c>
      <c r="S40" s="143">
        <f t="shared" si="9"/>
        <v>0</v>
      </c>
      <c r="T40" s="144"/>
      <c r="U40" s="144"/>
      <c r="V40" s="144"/>
      <c r="W40" s="144"/>
      <c r="X40" s="144"/>
      <c r="Y40" s="145"/>
      <c r="Z40" s="145"/>
      <c r="AA40" s="145"/>
      <c r="AB40" s="145"/>
      <c r="AC40" s="145"/>
      <c r="AD40" s="145"/>
      <c r="AE40" s="145"/>
      <c r="AG40" s="140" t="s">
        <v>629</v>
      </c>
      <c r="AH40" s="140"/>
      <c r="AI40" s="140"/>
      <c r="AJ40" s="140"/>
      <c r="AK40" s="141"/>
      <c r="AL40" s="140"/>
      <c r="AM40" s="140"/>
      <c r="AN40" s="140"/>
      <c r="AO40" s="141"/>
      <c r="AP40" s="140"/>
      <c r="AQ40" s="140"/>
      <c r="AR40" s="140"/>
      <c r="AS40" s="141"/>
      <c r="AT40" s="140"/>
      <c r="AU40" s="140"/>
      <c r="AV40" s="140"/>
      <c r="AW40" s="141"/>
      <c r="AX40" s="142">
        <f t="shared" si="8"/>
        <v>0</v>
      </c>
      <c r="AY40" s="143">
        <f t="shared" si="10"/>
        <v>0</v>
      </c>
      <c r="AZ40" s="145"/>
      <c r="BA40" s="145"/>
      <c r="BB40" s="145"/>
      <c r="BC40" s="145"/>
      <c r="BD40" s="145"/>
      <c r="BE40" s="145"/>
      <c r="BF40" s="145"/>
      <c r="BG40" s="145"/>
      <c r="BH40" s="145"/>
      <c r="BI40" s="145"/>
      <c r="BJ40" s="145"/>
      <c r="BK40" s="145"/>
    </row>
    <row r="41" spans="1:63" ht="15">
      <c r="A41" s="140" t="s">
        <v>630</v>
      </c>
      <c r="B41" s="140"/>
      <c r="C41" s="140"/>
      <c r="D41" s="140"/>
      <c r="E41" s="141"/>
      <c r="F41" s="140"/>
      <c r="G41" s="140"/>
      <c r="H41" s="140"/>
      <c r="I41" s="141"/>
      <c r="J41" s="140"/>
      <c r="K41" s="140"/>
      <c r="L41" s="140"/>
      <c r="M41" s="141"/>
      <c r="N41" s="140"/>
      <c r="O41" s="140"/>
      <c r="P41" s="140"/>
      <c r="Q41" s="141"/>
      <c r="R41" s="142">
        <f t="shared" si="7"/>
        <v>0</v>
      </c>
      <c r="S41" s="143">
        <f t="shared" si="9"/>
        <v>0</v>
      </c>
      <c r="T41" s="144"/>
      <c r="U41" s="144"/>
      <c r="V41" s="144"/>
      <c r="W41" s="144"/>
      <c r="X41" s="144"/>
      <c r="Y41" s="145"/>
      <c r="Z41" s="145"/>
      <c r="AA41" s="145"/>
      <c r="AB41" s="145"/>
      <c r="AC41" s="145"/>
      <c r="AD41" s="145"/>
      <c r="AE41" s="145"/>
      <c r="AG41" s="140" t="s">
        <v>630</v>
      </c>
      <c r="AH41" s="140"/>
      <c r="AI41" s="140"/>
      <c r="AJ41" s="140"/>
      <c r="AK41" s="141"/>
      <c r="AL41" s="140"/>
      <c r="AM41" s="140"/>
      <c r="AN41" s="140"/>
      <c r="AO41" s="141"/>
      <c r="AP41" s="140"/>
      <c r="AQ41" s="140"/>
      <c r="AR41" s="140"/>
      <c r="AS41" s="141"/>
      <c r="AT41" s="140"/>
      <c r="AU41" s="140"/>
      <c r="AV41" s="140"/>
      <c r="AW41" s="141"/>
      <c r="AX41" s="142">
        <f t="shared" si="8"/>
        <v>0</v>
      </c>
      <c r="AY41" s="143">
        <f t="shared" si="10"/>
        <v>0</v>
      </c>
      <c r="AZ41" s="145"/>
      <c r="BA41" s="145"/>
      <c r="BB41" s="145"/>
      <c r="BC41" s="145"/>
      <c r="BD41" s="145"/>
      <c r="BE41" s="145"/>
      <c r="BF41" s="145"/>
      <c r="BG41" s="145"/>
      <c r="BH41" s="145"/>
      <c r="BI41" s="145"/>
      <c r="BJ41" s="145"/>
      <c r="BK41" s="145"/>
    </row>
    <row r="42" spans="1:63" ht="15">
      <c r="A42" s="140" t="s">
        <v>631</v>
      </c>
      <c r="B42" s="140"/>
      <c r="C42" s="140"/>
      <c r="D42" s="140"/>
      <c r="E42" s="141"/>
      <c r="F42" s="140"/>
      <c r="G42" s="140"/>
      <c r="H42" s="140"/>
      <c r="I42" s="141"/>
      <c r="J42" s="140"/>
      <c r="K42" s="140"/>
      <c r="L42" s="140"/>
      <c r="M42" s="141"/>
      <c r="N42" s="140"/>
      <c r="O42" s="140"/>
      <c r="P42" s="140"/>
      <c r="Q42" s="141"/>
      <c r="R42" s="142">
        <f t="shared" si="7"/>
        <v>0</v>
      </c>
      <c r="S42" s="143">
        <f t="shared" si="9"/>
        <v>0</v>
      </c>
      <c r="T42" s="144"/>
      <c r="U42" s="144"/>
      <c r="V42" s="144"/>
      <c r="W42" s="144"/>
      <c r="X42" s="144"/>
      <c r="Y42" s="145"/>
      <c r="Z42" s="145"/>
      <c r="AA42" s="145"/>
      <c r="AB42" s="145"/>
      <c r="AC42" s="145"/>
      <c r="AD42" s="145"/>
      <c r="AE42" s="145"/>
      <c r="AG42" s="140" t="s">
        <v>631</v>
      </c>
      <c r="AH42" s="140"/>
      <c r="AI42" s="140"/>
      <c r="AJ42" s="140"/>
      <c r="AK42" s="141"/>
      <c r="AL42" s="140"/>
      <c r="AM42" s="140"/>
      <c r="AN42" s="140"/>
      <c r="AO42" s="141"/>
      <c r="AP42" s="140"/>
      <c r="AQ42" s="140"/>
      <c r="AR42" s="140"/>
      <c r="AS42" s="141"/>
      <c r="AT42" s="140"/>
      <c r="AU42" s="140"/>
      <c r="AV42" s="140"/>
      <c r="AW42" s="141"/>
      <c r="AX42" s="142">
        <f t="shared" si="8"/>
        <v>0</v>
      </c>
      <c r="AY42" s="143">
        <f t="shared" si="10"/>
        <v>0</v>
      </c>
      <c r="AZ42" s="145"/>
      <c r="BA42" s="145"/>
      <c r="BB42" s="145"/>
      <c r="BC42" s="145"/>
      <c r="BD42" s="145"/>
      <c r="BE42" s="145"/>
      <c r="BF42" s="145"/>
      <c r="BG42" s="145"/>
      <c r="BH42" s="145"/>
      <c r="BI42" s="145"/>
      <c r="BJ42" s="145"/>
      <c r="BK42" s="145"/>
    </row>
    <row r="43" spans="1:63" ht="15">
      <c r="A43" s="140" t="s">
        <v>632</v>
      </c>
      <c r="B43" s="140"/>
      <c r="C43" s="140"/>
      <c r="D43" s="140"/>
      <c r="E43" s="141"/>
      <c r="F43" s="140"/>
      <c r="G43" s="140"/>
      <c r="H43" s="140"/>
      <c r="I43" s="141"/>
      <c r="J43" s="140"/>
      <c r="K43" s="140"/>
      <c r="L43" s="140"/>
      <c r="M43" s="141"/>
      <c r="N43" s="140"/>
      <c r="O43" s="140"/>
      <c r="P43" s="140"/>
      <c r="Q43" s="141"/>
      <c r="R43" s="142">
        <f t="shared" si="7"/>
        <v>0</v>
      </c>
      <c r="S43" s="143">
        <f t="shared" si="9"/>
        <v>0</v>
      </c>
      <c r="T43" s="144"/>
      <c r="U43" s="144"/>
      <c r="V43" s="144"/>
      <c r="W43" s="144"/>
      <c r="X43" s="144"/>
      <c r="Y43" s="145"/>
      <c r="Z43" s="145"/>
      <c r="AA43" s="145"/>
      <c r="AB43" s="145"/>
      <c r="AC43" s="145"/>
      <c r="AD43" s="145"/>
      <c r="AE43" s="145"/>
      <c r="AG43" s="140" t="s">
        <v>632</v>
      </c>
      <c r="AH43" s="140"/>
      <c r="AI43" s="140"/>
      <c r="AJ43" s="140"/>
      <c r="AK43" s="141"/>
      <c r="AL43" s="140"/>
      <c r="AM43" s="140"/>
      <c r="AN43" s="140"/>
      <c r="AO43" s="141"/>
      <c r="AP43" s="140"/>
      <c r="AQ43" s="140"/>
      <c r="AR43" s="140"/>
      <c r="AS43" s="141"/>
      <c r="AT43" s="140"/>
      <c r="AU43" s="140"/>
      <c r="AV43" s="140"/>
      <c r="AW43" s="141"/>
      <c r="AX43" s="142">
        <f t="shared" si="8"/>
        <v>0</v>
      </c>
      <c r="AY43" s="143">
        <f t="shared" si="10"/>
        <v>0</v>
      </c>
      <c r="AZ43" s="145"/>
      <c r="BA43" s="145"/>
      <c r="BB43" s="145"/>
      <c r="BC43" s="145"/>
      <c r="BD43" s="145"/>
      <c r="BE43" s="145"/>
      <c r="BF43" s="145"/>
      <c r="BG43" s="145"/>
      <c r="BH43" s="145"/>
      <c r="BI43" s="145"/>
      <c r="BJ43" s="145"/>
      <c r="BK43" s="145"/>
    </row>
    <row r="44" spans="1:63" ht="15">
      <c r="A44" s="140" t="s">
        <v>633</v>
      </c>
      <c r="B44" s="140"/>
      <c r="C44" s="140"/>
      <c r="D44" s="140"/>
      <c r="E44" s="141"/>
      <c r="F44" s="140"/>
      <c r="G44" s="140"/>
      <c r="H44" s="140"/>
      <c r="I44" s="141"/>
      <c r="J44" s="140"/>
      <c r="K44" s="140"/>
      <c r="L44" s="140"/>
      <c r="M44" s="141"/>
      <c r="N44" s="140"/>
      <c r="O44" s="140"/>
      <c r="P44" s="140"/>
      <c r="Q44" s="141"/>
      <c r="R44" s="142">
        <f t="shared" si="7"/>
        <v>0</v>
      </c>
      <c r="S44" s="143">
        <f t="shared" si="9"/>
        <v>0</v>
      </c>
      <c r="T44" s="144"/>
      <c r="U44" s="144"/>
      <c r="V44" s="144"/>
      <c r="W44" s="144"/>
      <c r="X44" s="144"/>
      <c r="Y44" s="145"/>
      <c r="Z44" s="145"/>
      <c r="AA44" s="145"/>
      <c r="AB44" s="145"/>
      <c r="AC44" s="145"/>
      <c r="AD44" s="145"/>
      <c r="AE44" s="145"/>
      <c r="AG44" s="140" t="s">
        <v>633</v>
      </c>
      <c r="AH44" s="140"/>
      <c r="AI44" s="140"/>
      <c r="AJ44" s="140"/>
      <c r="AK44" s="141"/>
      <c r="AL44" s="140"/>
      <c r="AM44" s="140"/>
      <c r="AN44" s="140"/>
      <c r="AO44" s="141"/>
      <c r="AP44" s="140"/>
      <c r="AQ44" s="140"/>
      <c r="AR44" s="140"/>
      <c r="AS44" s="141"/>
      <c r="AT44" s="140"/>
      <c r="AU44" s="140"/>
      <c r="AV44" s="140"/>
      <c r="AW44" s="141"/>
      <c r="AX44" s="142">
        <f t="shared" si="8"/>
        <v>0</v>
      </c>
      <c r="AY44" s="143">
        <f t="shared" si="10"/>
        <v>0</v>
      </c>
      <c r="AZ44" s="145"/>
      <c r="BA44" s="145"/>
      <c r="BB44" s="145"/>
      <c r="BC44" s="145"/>
      <c r="BD44" s="145"/>
      <c r="BE44" s="145"/>
      <c r="BF44" s="145"/>
      <c r="BG44" s="145"/>
      <c r="BH44" s="145"/>
      <c r="BI44" s="145"/>
      <c r="BJ44" s="145"/>
      <c r="BK44" s="145"/>
    </row>
    <row r="45" spans="1:63" ht="15">
      <c r="A45" s="140" t="s">
        <v>634</v>
      </c>
      <c r="B45" s="140"/>
      <c r="C45" s="140"/>
      <c r="D45" s="140"/>
      <c r="E45" s="141"/>
      <c r="F45" s="140"/>
      <c r="G45" s="140"/>
      <c r="H45" s="140"/>
      <c r="I45" s="141"/>
      <c r="J45" s="140"/>
      <c r="K45" s="140"/>
      <c r="L45" s="140"/>
      <c r="M45" s="141"/>
      <c r="N45" s="140"/>
      <c r="O45" s="140"/>
      <c r="P45" s="140"/>
      <c r="Q45" s="141"/>
      <c r="R45" s="142">
        <f t="shared" si="7"/>
        <v>0</v>
      </c>
      <c r="S45" s="143">
        <f t="shared" si="9"/>
        <v>0</v>
      </c>
      <c r="T45" s="144"/>
      <c r="U45" s="144"/>
      <c r="V45" s="144"/>
      <c r="W45" s="144"/>
      <c r="X45" s="144"/>
      <c r="Y45" s="145"/>
      <c r="Z45" s="145"/>
      <c r="AA45" s="145"/>
      <c r="AB45" s="145"/>
      <c r="AC45" s="145"/>
      <c r="AD45" s="145"/>
      <c r="AE45" s="145"/>
      <c r="AG45" s="140" t="s">
        <v>634</v>
      </c>
      <c r="AH45" s="140"/>
      <c r="AI45" s="140"/>
      <c r="AJ45" s="140"/>
      <c r="AK45" s="141"/>
      <c r="AL45" s="140"/>
      <c r="AM45" s="140"/>
      <c r="AN45" s="140"/>
      <c r="AO45" s="141"/>
      <c r="AP45" s="140"/>
      <c r="AQ45" s="140"/>
      <c r="AR45" s="140"/>
      <c r="AS45" s="141"/>
      <c r="AT45" s="140"/>
      <c r="AU45" s="140"/>
      <c r="AV45" s="140"/>
      <c r="AW45" s="141"/>
      <c r="AX45" s="142">
        <f t="shared" si="8"/>
        <v>0</v>
      </c>
      <c r="AY45" s="143">
        <f t="shared" si="10"/>
        <v>0</v>
      </c>
      <c r="AZ45" s="145"/>
      <c r="BA45" s="145"/>
      <c r="BB45" s="145"/>
      <c r="BC45" s="145"/>
      <c r="BD45" s="145"/>
      <c r="BE45" s="145"/>
      <c r="BF45" s="145"/>
      <c r="BG45" s="145"/>
      <c r="BH45" s="145"/>
      <c r="BI45" s="140"/>
      <c r="BJ45" s="140"/>
      <c r="BK45" s="140"/>
    </row>
    <row r="46" spans="1:63" ht="15">
      <c r="A46" s="140" t="s">
        <v>635</v>
      </c>
      <c r="B46" s="140"/>
      <c r="C46" s="140"/>
      <c r="D46" s="140"/>
      <c r="E46" s="141"/>
      <c r="F46" s="140"/>
      <c r="G46" s="140"/>
      <c r="H46" s="140"/>
      <c r="I46" s="141"/>
      <c r="J46" s="140"/>
      <c r="K46" s="140"/>
      <c r="L46" s="140"/>
      <c r="M46" s="141"/>
      <c r="N46" s="140"/>
      <c r="O46" s="140"/>
      <c r="P46" s="140"/>
      <c r="Q46" s="141"/>
      <c r="R46" s="142">
        <f t="shared" si="7"/>
        <v>0</v>
      </c>
      <c r="S46" s="143">
        <f t="shared" si="9"/>
        <v>0</v>
      </c>
      <c r="T46" s="144"/>
      <c r="U46" s="144"/>
      <c r="V46" s="144"/>
      <c r="W46" s="144"/>
      <c r="X46" s="144"/>
      <c r="Y46" s="145"/>
      <c r="Z46" s="145"/>
      <c r="AA46" s="145"/>
      <c r="AB46" s="145"/>
      <c r="AC46" s="145"/>
      <c r="AD46" s="145"/>
      <c r="AE46" s="145"/>
      <c r="AG46" s="140" t="s">
        <v>635</v>
      </c>
      <c r="AH46" s="140"/>
      <c r="AI46" s="140"/>
      <c r="AJ46" s="140"/>
      <c r="AK46" s="141"/>
      <c r="AL46" s="140"/>
      <c r="AM46" s="140"/>
      <c r="AN46" s="140"/>
      <c r="AO46" s="141"/>
      <c r="AP46" s="140"/>
      <c r="AQ46" s="140"/>
      <c r="AR46" s="140"/>
      <c r="AS46" s="141"/>
      <c r="AT46" s="140"/>
      <c r="AU46" s="140"/>
      <c r="AV46" s="140"/>
      <c r="AW46" s="141"/>
      <c r="AX46" s="142">
        <f t="shared" si="8"/>
        <v>0</v>
      </c>
      <c r="AY46" s="143">
        <f t="shared" si="10"/>
        <v>0</v>
      </c>
      <c r="AZ46" s="145"/>
      <c r="BA46" s="145"/>
      <c r="BB46" s="145"/>
      <c r="BC46" s="145"/>
      <c r="BD46" s="145"/>
      <c r="BE46" s="145"/>
      <c r="BF46" s="145"/>
      <c r="BG46" s="145"/>
      <c r="BH46" s="145"/>
      <c r="BI46" s="140"/>
      <c r="BJ46" s="140"/>
      <c r="BK46" s="140"/>
    </row>
    <row r="47" spans="1:63" ht="15">
      <c r="A47" s="140" t="s">
        <v>636</v>
      </c>
      <c r="B47" s="140"/>
      <c r="C47" s="140"/>
      <c r="D47" s="140"/>
      <c r="E47" s="141"/>
      <c r="F47" s="140"/>
      <c r="G47" s="140"/>
      <c r="H47" s="140"/>
      <c r="I47" s="141"/>
      <c r="J47" s="140"/>
      <c r="K47" s="140"/>
      <c r="L47" s="140"/>
      <c r="M47" s="141"/>
      <c r="N47" s="140"/>
      <c r="O47" s="140"/>
      <c r="P47" s="140"/>
      <c r="Q47" s="141"/>
      <c r="R47" s="142">
        <f t="shared" si="7"/>
        <v>0</v>
      </c>
      <c r="S47" s="143">
        <f t="shared" si="9"/>
        <v>0</v>
      </c>
      <c r="T47" s="144"/>
      <c r="U47" s="144"/>
      <c r="V47" s="144"/>
      <c r="W47" s="144"/>
      <c r="X47" s="144"/>
      <c r="Y47" s="145"/>
      <c r="Z47" s="145"/>
      <c r="AA47" s="145"/>
      <c r="AB47" s="145"/>
      <c r="AC47" s="145"/>
      <c r="AD47" s="145"/>
      <c r="AE47" s="145"/>
      <c r="AG47" s="140" t="s">
        <v>636</v>
      </c>
      <c r="AH47" s="140"/>
      <c r="AI47" s="140"/>
      <c r="AJ47" s="140"/>
      <c r="AK47" s="141"/>
      <c r="AL47" s="140"/>
      <c r="AM47" s="140"/>
      <c r="AN47" s="140"/>
      <c r="AO47" s="141"/>
      <c r="AP47" s="140"/>
      <c r="AQ47" s="140"/>
      <c r="AR47" s="140"/>
      <c r="AS47" s="141"/>
      <c r="AT47" s="140"/>
      <c r="AU47" s="140"/>
      <c r="AV47" s="140"/>
      <c r="AW47" s="141"/>
      <c r="AX47" s="142">
        <f t="shared" si="8"/>
        <v>0</v>
      </c>
      <c r="AY47" s="143">
        <f t="shared" si="10"/>
        <v>0</v>
      </c>
      <c r="AZ47" s="145"/>
      <c r="BA47" s="145"/>
      <c r="BB47" s="145"/>
      <c r="BC47" s="145"/>
      <c r="BD47" s="145"/>
      <c r="BE47" s="145"/>
      <c r="BF47" s="145"/>
      <c r="BG47" s="145"/>
      <c r="BH47" s="145"/>
      <c r="BI47" s="140"/>
      <c r="BJ47" s="140"/>
      <c r="BK47" s="140"/>
    </row>
    <row r="48" spans="1:63" ht="15">
      <c r="A48" s="140" t="s">
        <v>637</v>
      </c>
      <c r="B48" s="140"/>
      <c r="C48" s="140"/>
      <c r="D48" s="140"/>
      <c r="E48" s="141"/>
      <c r="F48" s="140"/>
      <c r="G48" s="140"/>
      <c r="H48" s="140"/>
      <c r="I48" s="141"/>
      <c r="J48" s="140"/>
      <c r="K48" s="140"/>
      <c r="L48" s="140"/>
      <c r="M48" s="141"/>
      <c r="N48" s="140"/>
      <c r="O48" s="140"/>
      <c r="P48" s="140"/>
      <c r="Q48" s="141"/>
      <c r="R48" s="142">
        <f t="shared" si="7"/>
        <v>0</v>
      </c>
      <c r="S48" s="143">
        <f t="shared" si="9"/>
        <v>0</v>
      </c>
      <c r="T48" s="144"/>
      <c r="U48" s="144"/>
      <c r="V48" s="144"/>
      <c r="W48" s="144"/>
      <c r="X48" s="144"/>
      <c r="Y48" s="145"/>
      <c r="Z48" s="145"/>
      <c r="AA48" s="145"/>
      <c r="AB48" s="145"/>
      <c r="AC48" s="145"/>
      <c r="AD48" s="145"/>
      <c r="AE48" s="145"/>
      <c r="AG48" s="140" t="s">
        <v>637</v>
      </c>
      <c r="AH48" s="140"/>
      <c r="AI48" s="140"/>
      <c r="AJ48" s="140"/>
      <c r="AK48" s="141"/>
      <c r="AL48" s="140"/>
      <c r="AM48" s="140"/>
      <c r="AN48" s="140"/>
      <c r="AO48" s="141"/>
      <c r="AP48" s="140"/>
      <c r="AQ48" s="140"/>
      <c r="AR48" s="140"/>
      <c r="AS48" s="141"/>
      <c r="AT48" s="140"/>
      <c r="AU48" s="140"/>
      <c r="AV48" s="140"/>
      <c r="AW48" s="141"/>
      <c r="AX48" s="142">
        <f t="shared" si="8"/>
        <v>0</v>
      </c>
      <c r="AY48" s="143">
        <f t="shared" si="10"/>
        <v>0</v>
      </c>
      <c r="AZ48" s="145"/>
      <c r="BA48" s="145"/>
      <c r="BB48" s="145"/>
      <c r="BC48" s="145"/>
      <c r="BD48" s="145"/>
      <c r="BE48" s="145"/>
      <c r="BF48" s="145"/>
      <c r="BG48" s="145"/>
      <c r="BH48" s="145"/>
      <c r="BI48" s="145"/>
      <c r="BJ48" s="145"/>
      <c r="BK48" s="145"/>
    </row>
    <row r="49" spans="1:63" ht="15">
      <c r="A49" s="140" t="s">
        <v>638</v>
      </c>
      <c r="B49" s="140"/>
      <c r="C49" s="140"/>
      <c r="D49" s="140"/>
      <c r="E49" s="141"/>
      <c r="F49" s="140"/>
      <c r="G49" s="140"/>
      <c r="H49" s="140"/>
      <c r="I49" s="141"/>
      <c r="J49" s="140"/>
      <c r="K49" s="140"/>
      <c r="L49" s="140"/>
      <c r="M49" s="141"/>
      <c r="N49" s="140"/>
      <c r="O49" s="140"/>
      <c r="P49" s="140"/>
      <c r="Q49" s="141"/>
      <c r="R49" s="142">
        <f t="shared" si="7"/>
        <v>0</v>
      </c>
      <c r="S49" s="143">
        <f t="shared" si="9"/>
        <v>0</v>
      </c>
      <c r="T49" s="144"/>
      <c r="U49" s="144"/>
      <c r="V49" s="144"/>
      <c r="W49" s="144"/>
      <c r="X49" s="144"/>
      <c r="Y49" s="145"/>
      <c r="Z49" s="145"/>
      <c r="AA49" s="145"/>
      <c r="AB49" s="145"/>
      <c r="AC49" s="145"/>
      <c r="AD49" s="145"/>
      <c r="AE49" s="145"/>
      <c r="AG49" s="140" t="s">
        <v>638</v>
      </c>
      <c r="AH49" s="140"/>
      <c r="AI49" s="140"/>
      <c r="AJ49" s="140"/>
      <c r="AK49" s="141"/>
      <c r="AL49" s="140"/>
      <c r="AM49" s="140"/>
      <c r="AN49" s="140"/>
      <c r="AO49" s="141"/>
      <c r="AP49" s="140"/>
      <c r="AQ49" s="140"/>
      <c r="AR49" s="140"/>
      <c r="AS49" s="141"/>
      <c r="AT49" s="140"/>
      <c r="AU49" s="140"/>
      <c r="AV49" s="140"/>
      <c r="AW49" s="141"/>
      <c r="AX49" s="142">
        <f t="shared" si="8"/>
        <v>0</v>
      </c>
      <c r="AY49" s="143">
        <f t="shared" si="10"/>
        <v>0</v>
      </c>
      <c r="AZ49" s="145"/>
      <c r="BA49" s="145"/>
      <c r="BB49" s="145"/>
      <c r="BC49" s="145"/>
      <c r="BD49" s="145"/>
      <c r="BE49" s="145"/>
      <c r="BF49" s="145"/>
      <c r="BG49" s="145"/>
      <c r="BH49" s="145"/>
      <c r="BI49" s="145"/>
      <c r="BJ49" s="145"/>
      <c r="BK49" s="145"/>
    </row>
    <row r="50" spans="1:63" ht="15">
      <c r="A50" s="140" t="s">
        <v>639</v>
      </c>
      <c r="B50" s="140"/>
      <c r="C50" s="140"/>
      <c r="D50" s="140"/>
      <c r="E50" s="141"/>
      <c r="F50" s="140"/>
      <c r="G50" s="140"/>
      <c r="H50" s="140"/>
      <c r="I50" s="141"/>
      <c r="J50" s="140"/>
      <c r="K50" s="140"/>
      <c r="L50" s="140"/>
      <c r="M50" s="141"/>
      <c r="N50" s="140"/>
      <c r="O50" s="140"/>
      <c r="P50" s="140"/>
      <c r="Q50" s="141"/>
      <c r="R50" s="142">
        <f t="shared" si="7"/>
        <v>0</v>
      </c>
      <c r="S50" s="143">
        <f t="shared" si="9"/>
        <v>0</v>
      </c>
      <c r="T50" s="144"/>
      <c r="U50" s="144"/>
      <c r="V50" s="144"/>
      <c r="W50" s="144"/>
      <c r="X50" s="144"/>
      <c r="Y50" s="145"/>
      <c r="Z50" s="145"/>
      <c r="AA50" s="145"/>
      <c r="AB50" s="145"/>
      <c r="AC50" s="145"/>
      <c r="AD50" s="145"/>
      <c r="AE50" s="145"/>
      <c r="AG50" s="140" t="s">
        <v>639</v>
      </c>
      <c r="AH50" s="140"/>
      <c r="AI50" s="140"/>
      <c r="AJ50" s="140"/>
      <c r="AK50" s="141"/>
      <c r="AL50" s="140"/>
      <c r="AM50" s="140"/>
      <c r="AN50" s="140"/>
      <c r="AO50" s="141"/>
      <c r="AP50" s="140"/>
      <c r="AQ50" s="140"/>
      <c r="AR50" s="140"/>
      <c r="AS50" s="141"/>
      <c r="AT50" s="140"/>
      <c r="AU50" s="140"/>
      <c r="AV50" s="140"/>
      <c r="AW50" s="141"/>
      <c r="AX50" s="142">
        <f t="shared" si="8"/>
        <v>0</v>
      </c>
      <c r="AY50" s="143">
        <f t="shared" si="10"/>
        <v>0</v>
      </c>
      <c r="AZ50" s="145"/>
      <c r="BA50" s="145"/>
      <c r="BB50" s="145"/>
      <c r="BC50" s="145"/>
      <c r="BD50" s="145"/>
      <c r="BE50" s="145"/>
      <c r="BF50" s="145"/>
      <c r="BG50" s="145"/>
      <c r="BH50" s="145"/>
      <c r="BI50" s="145"/>
      <c r="BJ50" s="145"/>
      <c r="BK50" s="145"/>
    </row>
    <row r="51" spans="1:63" ht="15">
      <c r="A51" s="140" t="s">
        <v>640</v>
      </c>
      <c r="B51" s="140"/>
      <c r="C51" s="140"/>
      <c r="D51" s="140"/>
      <c r="E51" s="141"/>
      <c r="F51" s="140"/>
      <c r="G51" s="140"/>
      <c r="H51" s="140"/>
      <c r="I51" s="141"/>
      <c r="J51" s="140"/>
      <c r="K51" s="140"/>
      <c r="L51" s="140"/>
      <c r="M51" s="141"/>
      <c r="N51" s="140"/>
      <c r="O51" s="140"/>
      <c r="P51" s="140"/>
      <c r="Q51" s="141"/>
      <c r="R51" s="142">
        <f t="shared" si="7"/>
        <v>0</v>
      </c>
      <c r="S51" s="143">
        <f t="shared" si="9"/>
        <v>0</v>
      </c>
      <c r="T51" s="144"/>
      <c r="U51" s="144"/>
      <c r="V51" s="144"/>
      <c r="W51" s="144"/>
      <c r="X51" s="144"/>
      <c r="Y51" s="145"/>
      <c r="Z51" s="145"/>
      <c r="AA51" s="145"/>
      <c r="AB51" s="145"/>
      <c r="AC51" s="145"/>
      <c r="AD51" s="145"/>
      <c r="AE51" s="145"/>
      <c r="AG51" s="140" t="s">
        <v>640</v>
      </c>
      <c r="AH51" s="140"/>
      <c r="AI51" s="140"/>
      <c r="AJ51" s="140"/>
      <c r="AK51" s="141"/>
      <c r="AL51" s="140"/>
      <c r="AM51" s="140"/>
      <c r="AN51" s="140"/>
      <c r="AO51" s="141"/>
      <c r="AP51" s="140"/>
      <c r="AQ51" s="140"/>
      <c r="AR51" s="140"/>
      <c r="AS51" s="141"/>
      <c r="AT51" s="140"/>
      <c r="AU51" s="140"/>
      <c r="AV51" s="140"/>
      <c r="AW51" s="141"/>
      <c r="AX51" s="142">
        <f t="shared" si="8"/>
        <v>0</v>
      </c>
      <c r="AY51" s="143">
        <f t="shared" si="10"/>
        <v>0</v>
      </c>
      <c r="AZ51" s="145"/>
      <c r="BA51" s="145"/>
      <c r="BB51" s="145"/>
      <c r="BC51" s="145"/>
      <c r="BD51" s="145"/>
      <c r="BE51" s="145"/>
      <c r="BF51" s="145"/>
      <c r="BG51" s="145"/>
      <c r="BH51" s="145"/>
      <c r="BI51" s="145"/>
      <c r="BJ51" s="145"/>
      <c r="BK51" s="145"/>
    </row>
    <row r="52" spans="1:63" ht="15">
      <c r="A52" s="140" t="s">
        <v>641</v>
      </c>
      <c r="B52" s="140"/>
      <c r="C52" s="140"/>
      <c r="D52" s="140"/>
      <c r="E52" s="141"/>
      <c r="F52" s="140"/>
      <c r="G52" s="140"/>
      <c r="H52" s="140"/>
      <c r="I52" s="141"/>
      <c r="J52" s="140"/>
      <c r="K52" s="140"/>
      <c r="L52" s="140"/>
      <c r="M52" s="141"/>
      <c r="N52" s="140"/>
      <c r="O52" s="140"/>
      <c r="P52" s="140"/>
      <c r="Q52" s="141"/>
      <c r="R52" s="142">
        <f t="shared" si="7"/>
        <v>0</v>
      </c>
      <c r="S52" s="143">
        <f t="shared" si="9"/>
        <v>0</v>
      </c>
      <c r="T52" s="144"/>
      <c r="U52" s="144"/>
      <c r="V52" s="144"/>
      <c r="W52" s="144"/>
      <c r="X52" s="144"/>
      <c r="Y52" s="145"/>
      <c r="Z52" s="145"/>
      <c r="AA52" s="145"/>
      <c r="AB52" s="145"/>
      <c r="AC52" s="145"/>
      <c r="AD52" s="145"/>
      <c r="AE52" s="145"/>
      <c r="AG52" s="140" t="s">
        <v>641</v>
      </c>
      <c r="AH52" s="140"/>
      <c r="AI52" s="140"/>
      <c r="AJ52" s="140"/>
      <c r="AK52" s="141"/>
      <c r="AL52" s="140"/>
      <c r="AM52" s="140"/>
      <c r="AN52" s="140"/>
      <c r="AO52" s="141"/>
      <c r="AP52" s="140"/>
      <c r="AQ52" s="140"/>
      <c r="AR52" s="140"/>
      <c r="AS52" s="141"/>
      <c r="AT52" s="140"/>
      <c r="AU52" s="140"/>
      <c r="AV52" s="140"/>
      <c r="AW52" s="141"/>
      <c r="AX52" s="142">
        <f t="shared" si="8"/>
        <v>0</v>
      </c>
      <c r="AY52" s="143">
        <f t="shared" si="10"/>
        <v>0</v>
      </c>
      <c r="AZ52" s="145"/>
      <c r="BA52" s="145"/>
      <c r="BB52" s="145"/>
      <c r="BC52" s="145"/>
      <c r="BD52" s="145"/>
      <c r="BE52" s="145"/>
      <c r="BF52" s="145"/>
      <c r="BG52" s="145"/>
      <c r="BH52" s="145"/>
      <c r="BI52" s="145"/>
      <c r="BJ52" s="145"/>
      <c r="BK52" s="145"/>
    </row>
    <row r="53" spans="1:63" ht="15">
      <c r="A53" s="140" t="s">
        <v>642</v>
      </c>
      <c r="B53" s="140"/>
      <c r="C53" s="140"/>
      <c r="D53" s="140"/>
      <c r="E53" s="141"/>
      <c r="F53" s="140"/>
      <c r="G53" s="140"/>
      <c r="H53" s="140"/>
      <c r="I53" s="141"/>
      <c r="J53" s="140"/>
      <c r="K53" s="140"/>
      <c r="L53" s="140"/>
      <c r="M53" s="141"/>
      <c r="N53" s="140"/>
      <c r="O53" s="140"/>
      <c r="P53" s="140"/>
      <c r="Q53" s="141"/>
      <c r="R53" s="142">
        <f t="shared" si="7"/>
        <v>0</v>
      </c>
      <c r="S53" s="143">
        <f t="shared" si="9"/>
        <v>0</v>
      </c>
      <c r="T53" s="144"/>
      <c r="U53" s="144"/>
      <c r="V53" s="144"/>
      <c r="W53" s="144"/>
      <c r="X53" s="144"/>
      <c r="Y53" s="145"/>
      <c r="Z53" s="145"/>
      <c r="AA53" s="145"/>
      <c r="AB53" s="145"/>
      <c r="AC53" s="145"/>
      <c r="AD53" s="145"/>
      <c r="AE53" s="145"/>
      <c r="AG53" s="140" t="s">
        <v>642</v>
      </c>
      <c r="AH53" s="140"/>
      <c r="AI53" s="140"/>
      <c r="AJ53" s="140"/>
      <c r="AK53" s="141"/>
      <c r="AL53" s="140"/>
      <c r="AM53" s="140"/>
      <c r="AN53" s="140"/>
      <c r="AO53" s="141"/>
      <c r="AP53" s="140"/>
      <c r="AQ53" s="140"/>
      <c r="AR53" s="140"/>
      <c r="AS53" s="141"/>
      <c r="AT53" s="140"/>
      <c r="AU53" s="140"/>
      <c r="AV53" s="140"/>
      <c r="AW53" s="141"/>
      <c r="AX53" s="142">
        <f t="shared" si="8"/>
        <v>0</v>
      </c>
      <c r="AY53" s="143">
        <f t="shared" si="10"/>
        <v>0</v>
      </c>
      <c r="AZ53" s="145"/>
      <c r="BA53" s="145"/>
      <c r="BB53" s="145"/>
      <c r="BC53" s="145"/>
      <c r="BD53" s="145"/>
      <c r="BE53" s="145"/>
      <c r="BF53" s="145"/>
      <c r="BG53" s="145"/>
      <c r="BH53" s="145"/>
      <c r="BI53" s="145"/>
      <c r="BJ53" s="145"/>
      <c r="BK53" s="145"/>
    </row>
    <row r="54" spans="1:63" ht="15">
      <c r="A54" s="140" t="s">
        <v>643</v>
      </c>
      <c r="B54" s="140"/>
      <c r="C54" s="140"/>
      <c r="D54" s="140"/>
      <c r="E54" s="141"/>
      <c r="F54" s="140"/>
      <c r="G54" s="140"/>
      <c r="H54" s="140"/>
      <c r="I54" s="141"/>
      <c r="J54" s="140"/>
      <c r="K54" s="140"/>
      <c r="L54" s="140"/>
      <c r="M54" s="141"/>
      <c r="N54" s="140"/>
      <c r="O54" s="140"/>
      <c r="P54" s="140"/>
      <c r="Q54" s="141"/>
      <c r="R54" s="142">
        <f t="shared" si="7"/>
        <v>0</v>
      </c>
      <c r="S54" s="143">
        <f t="shared" si="9"/>
        <v>0</v>
      </c>
      <c r="T54" s="144"/>
      <c r="U54" s="144"/>
      <c r="V54" s="144"/>
      <c r="W54" s="144"/>
      <c r="X54" s="144"/>
      <c r="Y54" s="145"/>
      <c r="Z54" s="145"/>
      <c r="AA54" s="145"/>
      <c r="AB54" s="145"/>
      <c r="AC54" s="145"/>
      <c r="AD54" s="145"/>
      <c r="AE54" s="145"/>
      <c r="AG54" s="140" t="s">
        <v>643</v>
      </c>
      <c r="AH54" s="140"/>
      <c r="AI54" s="140"/>
      <c r="AJ54" s="140"/>
      <c r="AK54" s="141"/>
      <c r="AL54" s="140"/>
      <c r="AM54" s="140"/>
      <c r="AN54" s="140"/>
      <c r="AO54" s="141"/>
      <c r="AP54" s="140"/>
      <c r="AQ54" s="140"/>
      <c r="AR54" s="140"/>
      <c r="AS54" s="141"/>
      <c r="AT54" s="140"/>
      <c r="AU54" s="140"/>
      <c r="AV54" s="140"/>
      <c r="AW54" s="141"/>
      <c r="AX54" s="142">
        <f t="shared" si="8"/>
        <v>0</v>
      </c>
      <c r="AY54" s="143">
        <f t="shared" si="10"/>
        <v>0</v>
      </c>
      <c r="AZ54" s="145"/>
      <c r="BA54" s="145"/>
      <c r="BB54" s="145"/>
      <c r="BC54" s="145"/>
      <c r="BD54" s="145"/>
      <c r="BE54" s="145"/>
      <c r="BF54" s="145"/>
      <c r="BG54" s="145"/>
      <c r="BH54" s="145"/>
      <c r="BI54" s="145"/>
      <c r="BJ54" s="145"/>
      <c r="BK54" s="145"/>
    </row>
    <row r="55" spans="1:63" ht="15">
      <c r="A55" s="140" t="s">
        <v>644</v>
      </c>
      <c r="B55" s="140"/>
      <c r="C55" s="140"/>
      <c r="D55" s="140"/>
      <c r="E55" s="141"/>
      <c r="F55" s="140"/>
      <c r="G55" s="140"/>
      <c r="H55" s="140"/>
      <c r="I55" s="141"/>
      <c r="J55" s="140"/>
      <c r="K55" s="140"/>
      <c r="L55" s="140"/>
      <c r="M55" s="141"/>
      <c r="N55" s="140"/>
      <c r="O55" s="140"/>
      <c r="P55" s="140"/>
      <c r="Q55" s="141"/>
      <c r="R55" s="142">
        <f t="shared" si="7"/>
        <v>0</v>
      </c>
      <c r="S55" s="143">
        <f t="shared" si="9"/>
        <v>0</v>
      </c>
      <c r="T55" s="144"/>
      <c r="U55" s="144"/>
      <c r="V55" s="144"/>
      <c r="W55" s="144"/>
      <c r="X55" s="144"/>
      <c r="Y55" s="145"/>
      <c r="Z55" s="145"/>
      <c r="AA55" s="145"/>
      <c r="AB55" s="145"/>
      <c r="AC55" s="145"/>
      <c r="AD55" s="145"/>
      <c r="AE55" s="145"/>
      <c r="AG55" s="140" t="s">
        <v>644</v>
      </c>
      <c r="AH55" s="140"/>
      <c r="AI55" s="140"/>
      <c r="AJ55" s="140"/>
      <c r="AK55" s="141"/>
      <c r="AL55" s="140"/>
      <c r="AM55" s="140"/>
      <c r="AN55" s="140"/>
      <c r="AO55" s="141"/>
      <c r="AP55" s="140"/>
      <c r="AQ55" s="140"/>
      <c r="AR55" s="140"/>
      <c r="AS55" s="141"/>
      <c r="AT55" s="140"/>
      <c r="AU55" s="140"/>
      <c r="AV55" s="140"/>
      <c r="AW55" s="141"/>
      <c r="AX55" s="142">
        <f t="shared" si="8"/>
        <v>0</v>
      </c>
      <c r="AY55" s="143">
        <f t="shared" si="10"/>
        <v>0</v>
      </c>
      <c r="AZ55" s="145"/>
      <c r="BA55" s="145"/>
      <c r="BB55" s="145"/>
      <c r="BC55" s="145"/>
      <c r="BD55" s="145"/>
      <c r="BE55" s="145"/>
      <c r="BF55" s="145"/>
      <c r="BG55" s="145"/>
      <c r="BH55" s="145"/>
      <c r="BI55" s="145"/>
      <c r="BJ55" s="145"/>
      <c r="BK55" s="145"/>
    </row>
    <row r="56" spans="1:63" ht="15">
      <c r="A56" s="140" t="s">
        <v>645</v>
      </c>
      <c r="B56" s="140"/>
      <c r="C56" s="140"/>
      <c r="D56" s="140"/>
      <c r="E56" s="141"/>
      <c r="F56" s="140"/>
      <c r="G56" s="140"/>
      <c r="H56" s="140"/>
      <c r="I56" s="141"/>
      <c r="J56" s="140"/>
      <c r="K56" s="140"/>
      <c r="L56" s="140"/>
      <c r="M56" s="141"/>
      <c r="N56" s="140"/>
      <c r="O56" s="140"/>
      <c r="P56" s="140"/>
      <c r="Q56" s="141"/>
      <c r="R56" s="142">
        <f t="shared" si="7"/>
        <v>0</v>
      </c>
      <c r="S56" s="143">
        <f t="shared" si="9"/>
        <v>0</v>
      </c>
      <c r="T56" s="144"/>
      <c r="U56" s="144"/>
      <c r="V56" s="144"/>
      <c r="W56" s="144"/>
      <c r="X56" s="144"/>
      <c r="Y56" s="145"/>
      <c r="Z56" s="145"/>
      <c r="AA56" s="145"/>
      <c r="AB56" s="145"/>
      <c r="AC56" s="145"/>
      <c r="AD56" s="145"/>
      <c r="AE56" s="145"/>
      <c r="AG56" s="140" t="s">
        <v>645</v>
      </c>
      <c r="AH56" s="140"/>
      <c r="AI56" s="140"/>
      <c r="AJ56" s="140"/>
      <c r="AK56" s="141"/>
      <c r="AL56" s="140"/>
      <c r="AM56" s="140"/>
      <c r="AN56" s="140"/>
      <c r="AO56" s="141"/>
      <c r="AP56" s="140"/>
      <c r="AQ56" s="140"/>
      <c r="AR56" s="140"/>
      <c r="AS56" s="141"/>
      <c r="AT56" s="140"/>
      <c r="AU56" s="140"/>
      <c r="AV56" s="140"/>
      <c r="AW56" s="141"/>
      <c r="AX56" s="142">
        <f t="shared" si="8"/>
        <v>0</v>
      </c>
      <c r="AY56" s="143">
        <f t="shared" si="10"/>
        <v>0</v>
      </c>
      <c r="AZ56" s="145"/>
      <c r="BA56" s="145"/>
      <c r="BB56" s="145"/>
      <c r="BC56" s="145"/>
      <c r="BD56" s="145"/>
      <c r="BE56" s="145"/>
      <c r="BF56" s="145"/>
      <c r="BG56" s="145"/>
      <c r="BH56" s="145"/>
      <c r="BI56" s="145"/>
      <c r="BJ56" s="145"/>
      <c r="BK56" s="145"/>
    </row>
    <row r="57" spans="1:63" ht="15">
      <c r="A57" s="140" t="s">
        <v>646</v>
      </c>
      <c r="B57" s="140"/>
      <c r="C57" s="140"/>
      <c r="D57" s="140"/>
      <c r="E57" s="141"/>
      <c r="F57" s="140"/>
      <c r="G57" s="140"/>
      <c r="H57" s="140"/>
      <c r="I57" s="141"/>
      <c r="J57" s="140"/>
      <c r="K57" s="140"/>
      <c r="L57" s="140"/>
      <c r="M57" s="141"/>
      <c r="N57" s="140"/>
      <c r="O57" s="140"/>
      <c r="P57" s="140"/>
      <c r="Q57" s="141"/>
      <c r="R57" s="142">
        <f t="shared" si="7"/>
        <v>0</v>
      </c>
      <c r="S57" s="143">
        <f t="shared" si="9"/>
        <v>0</v>
      </c>
      <c r="T57" s="144"/>
      <c r="U57" s="144"/>
      <c r="V57" s="144"/>
      <c r="W57" s="144"/>
      <c r="X57" s="144"/>
      <c r="Y57" s="145"/>
      <c r="Z57" s="145"/>
      <c r="AA57" s="145"/>
      <c r="AB57" s="145"/>
      <c r="AC57" s="145"/>
      <c r="AD57" s="145"/>
      <c r="AE57" s="145"/>
      <c r="AG57" s="140" t="s">
        <v>646</v>
      </c>
      <c r="AH57" s="140"/>
      <c r="AI57" s="140"/>
      <c r="AJ57" s="140"/>
      <c r="AK57" s="141"/>
      <c r="AL57" s="140"/>
      <c r="AM57" s="140"/>
      <c r="AN57" s="140"/>
      <c r="AO57" s="141"/>
      <c r="AP57" s="140"/>
      <c r="AQ57" s="140"/>
      <c r="AR57" s="140"/>
      <c r="AS57" s="141"/>
      <c r="AT57" s="140"/>
      <c r="AU57" s="140"/>
      <c r="AV57" s="140"/>
      <c r="AW57" s="141"/>
      <c r="AX57" s="142">
        <f t="shared" si="8"/>
        <v>0</v>
      </c>
      <c r="AY57" s="143">
        <f t="shared" si="10"/>
        <v>0</v>
      </c>
      <c r="AZ57" s="145"/>
      <c r="BA57" s="145"/>
      <c r="BB57" s="145"/>
      <c r="BC57" s="145"/>
      <c r="BD57" s="145"/>
      <c r="BE57" s="145"/>
      <c r="BF57" s="145"/>
      <c r="BG57" s="145"/>
      <c r="BH57" s="145"/>
      <c r="BI57" s="145"/>
      <c r="BJ57" s="145"/>
      <c r="BK57" s="145"/>
    </row>
    <row r="58" spans="1:63" ht="15">
      <c r="A58" s="147" t="s">
        <v>647</v>
      </c>
      <c r="B58" s="148">
        <f t="shared" ref="B58:Q58" si="11">SUM(B37:B57)</f>
        <v>0</v>
      </c>
      <c r="C58" s="148">
        <f t="shared" si="11"/>
        <v>0</v>
      </c>
      <c r="D58" s="148">
        <f t="shared" si="11"/>
        <v>0</v>
      </c>
      <c r="E58" s="149">
        <f t="shared" si="11"/>
        <v>0</v>
      </c>
      <c r="F58" s="148">
        <f t="shared" si="11"/>
        <v>0</v>
      </c>
      <c r="G58" s="148">
        <f t="shared" si="11"/>
        <v>0</v>
      </c>
      <c r="H58" s="148">
        <f t="shared" si="11"/>
        <v>0</v>
      </c>
      <c r="I58" s="149">
        <f t="shared" si="11"/>
        <v>0</v>
      </c>
      <c r="J58" s="148">
        <f t="shared" si="11"/>
        <v>0</v>
      </c>
      <c r="K58" s="148">
        <f t="shared" si="11"/>
        <v>0</v>
      </c>
      <c r="L58" s="148">
        <f t="shared" si="11"/>
        <v>0</v>
      </c>
      <c r="M58" s="149">
        <f t="shared" si="11"/>
        <v>0</v>
      </c>
      <c r="N58" s="148">
        <f t="shared" si="11"/>
        <v>0</v>
      </c>
      <c r="O58" s="148">
        <f t="shared" si="11"/>
        <v>0</v>
      </c>
      <c r="P58" s="148">
        <f t="shared" si="11"/>
        <v>0</v>
      </c>
      <c r="Q58" s="149">
        <f t="shared" si="11"/>
        <v>0</v>
      </c>
      <c r="R58" s="148">
        <f t="shared" ref="R58:AE58" si="12">SUM(R37:R57)</f>
        <v>0</v>
      </c>
      <c r="S58" s="143">
        <f t="shared" si="12"/>
        <v>0</v>
      </c>
      <c r="T58" s="148">
        <f t="shared" si="12"/>
        <v>0</v>
      </c>
      <c r="U58" s="148">
        <f t="shared" si="12"/>
        <v>0</v>
      </c>
      <c r="V58" s="148">
        <f t="shared" si="12"/>
        <v>0</v>
      </c>
      <c r="W58" s="148">
        <f t="shared" si="12"/>
        <v>0</v>
      </c>
      <c r="X58" s="148">
        <f t="shared" si="12"/>
        <v>0</v>
      </c>
      <c r="Y58" s="148">
        <f t="shared" si="12"/>
        <v>0</v>
      </c>
      <c r="Z58" s="148">
        <f t="shared" si="12"/>
        <v>0</v>
      </c>
      <c r="AA58" s="148">
        <f t="shared" si="12"/>
        <v>0</v>
      </c>
      <c r="AB58" s="148">
        <f t="shared" si="12"/>
        <v>0</v>
      </c>
      <c r="AC58" s="148">
        <f t="shared" si="12"/>
        <v>0</v>
      </c>
      <c r="AD58" s="148">
        <f t="shared" si="12"/>
        <v>0</v>
      </c>
      <c r="AE58" s="148">
        <f t="shared" si="12"/>
        <v>0</v>
      </c>
      <c r="AG58" s="147" t="s">
        <v>647</v>
      </c>
      <c r="AH58" s="148">
        <f t="shared" ref="AH58:AW58" si="13">SUM(AH37:AH57)</f>
        <v>0</v>
      </c>
      <c r="AI58" s="148">
        <f t="shared" si="13"/>
        <v>0</v>
      </c>
      <c r="AJ58" s="148">
        <f t="shared" si="13"/>
        <v>0</v>
      </c>
      <c r="AK58" s="149">
        <f t="shared" si="13"/>
        <v>0</v>
      </c>
      <c r="AL58" s="148">
        <f t="shared" si="13"/>
        <v>0</v>
      </c>
      <c r="AM58" s="148">
        <f t="shared" si="13"/>
        <v>0</v>
      </c>
      <c r="AN58" s="148">
        <f t="shared" si="13"/>
        <v>0</v>
      </c>
      <c r="AO58" s="149">
        <f t="shared" si="13"/>
        <v>0</v>
      </c>
      <c r="AP58" s="148">
        <f t="shared" si="13"/>
        <v>0</v>
      </c>
      <c r="AQ58" s="148">
        <f t="shared" si="13"/>
        <v>0</v>
      </c>
      <c r="AR58" s="148">
        <f t="shared" si="13"/>
        <v>0</v>
      </c>
      <c r="AS58" s="149">
        <f t="shared" si="13"/>
        <v>0</v>
      </c>
      <c r="AT58" s="148">
        <f t="shared" si="13"/>
        <v>0</v>
      </c>
      <c r="AU58" s="148">
        <f t="shared" si="13"/>
        <v>0</v>
      </c>
      <c r="AV58" s="148">
        <f t="shared" si="13"/>
        <v>0</v>
      </c>
      <c r="AW58" s="149">
        <f t="shared" si="13"/>
        <v>0</v>
      </c>
      <c r="AX58" s="150">
        <f t="shared" ref="AX58:BK58" si="14">SUM(AX37:AX57)</f>
        <v>0</v>
      </c>
      <c r="AY58" s="151">
        <f t="shared" si="14"/>
        <v>0</v>
      </c>
      <c r="AZ58" s="148">
        <f t="shared" si="14"/>
        <v>0</v>
      </c>
      <c r="BA58" s="148">
        <f t="shared" si="14"/>
        <v>0</v>
      </c>
      <c r="BB58" s="148">
        <f t="shared" si="14"/>
        <v>0</v>
      </c>
      <c r="BC58" s="148">
        <f t="shared" si="14"/>
        <v>0</v>
      </c>
      <c r="BD58" s="148">
        <f t="shared" si="14"/>
        <v>0</v>
      </c>
      <c r="BE58" s="148">
        <f t="shared" si="14"/>
        <v>0</v>
      </c>
      <c r="BF58" s="148">
        <f t="shared" si="14"/>
        <v>0</v>
      </c>
      <c r="BG58" s="148">
        <f t="shared" si="14"/>
        <v>0</v>
      </c>
      <c r="BH58" s="148">
        <f t="shared" si="14"/>
        <v>0</v>
      </c>
      <c r="BI58" s="148">
        <f t="shared" si="14"/>
        <v>0</v>
      </c>
      <c r="BJ58" s="148">
        <f t="shared" si="14"/>
        <v>0</v>
      </c>
      <c r="BK58" s="148">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310132-39d2-45f9-a9e7-d4e20b014621">
      <Terms xmlns="http://schemas.microsoft.com/office/infopath/2007/PartnerControls"/>
    </lcf76f155ced4ddcb4097134ff3c332f>
    <TaxCatchAll xmlns="e4214a98-8106-43c1-876b-0a623317a76f" xsi:nil="true"/>
  </documentManagement>
</p:properties>
</file>

<file path=customXml/itemProps1.xml><?xml version="1.0" encoding="utf-8"?>
<ds:datastoreItem xmlns:ds="http://schemas.openxmlformats.org/officeDocument/2006/customXml" ds:itemID="{76725F5B-FF5C-430D-AB20-F37D6003DD67}"/>
</file>

<file path=customXml/itemProps2.xml><?xml version="1.0" encoding="utf-8"?>
<ds:datastoreItem xmlns:ds="http://schemas.openxmlformats.org/officeDocument/2006/customXml" ds:itemID="{7CDEA462-F35A-4209-9E69-E1A28B7245AB}"/>
</file>

<file path=customXml/itemProps3.xml><?xml version="1.0" encoding="utf-8"?>
<ds:datastoreItem xmlns:ds="http://schemas.openxmlformats.org/officeDocument/2006/customXml" ds:itemID="{202E8B72-858C-4889-8960-E361352B4D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2024-11-05T22:04:19Z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Order">
    <vt:r8>259300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