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9"/>
  <workbookPr codeName="ThisWorkbook" defaultThemeVersion="124226"/>
  <mc:AlternateContent xmlns:mc="http://schemas.openxmlformats.org/markup-compatibility/2006">
    <mc:Choice Requires="x15">
      <x15ac:absPath xmlns:x15ac="http://schemas.microsoft.com/office/spreadsheetml/2010/11/ac" url="D:\SDMUJER 202006\PRESUPUESTO 2020\PLAN DE ACCIÓN II SEMESTRE 2020\2024\AGOSTO\"/>
    </mc:Choice>
  </mc:AlternateContent>
  <xr:revisionPtr revIDLastSave="0" documentId="8_{32D353FF-FED2-4DD7-965E-510ACFE27DC3}" xr6:coauthVersionLast="47" xr6:coauthVersionMax="47" xr10:uidLastSave="{00000000-0000-0000-0000-000000000000}"/>
  <bookViews>
    <workbookView xWindow="-110" yWindow="-110" windowWidth="22620" windowHeight="13500" firstSheet="1" activeTab="5" xr2:uid="{00000000-000D-0000-FFFF-FFFF00000000}"/>
  </bookViews>
  <sheets>
    <sheet name="Instructivo" sheetId="44" r:id="rId1"/>
    <sheet name="META 1" sheetId="40" r:id="rId2"/>
    <sheet name="META 2" sheetId="46" r:id="rId3"/>
    <sheet name="META 3" sheetId="47" r:id="rId4"/>
    <sheet name="META 4" sheetId="48" r:id="rId5"/>
    <sheet name="Indicadores PA" sheetId="36" r:id="rId6"/>
    <sheet name="SIGLAS" sheetId="49" r:id="rId7"/>
    <sheet name="Hoja1" sheetId="42" state="hidden" r:id="rId8"/>
    <sheet name="Territorialización PA" sheetId="37" r:id="rId9"/>
    <sheet name="Control de Cambios" sheetId="41" r:id="rId10"/>
    <sheet name="listas" sheetId="43" state="hidden" r:id="rId11"/>
  </sheets>
  <definedNames>
    <definedName name="_xlnm._FilterDatabase" localSheetId="5" hidden="1">'Indicadores PA'!$A$12:$AV$12</definedName>
    <definedName name="_xlnm.Print_Area" localSheetId="1">'META 1'!$A$1:$AD$48</definedName>
    <definedName name="_xlnm.Print_Area" localSheetId="2">'META 2'!$A$1:$AD$50</definedName>
    <definedName name="_xlnm.Print_Area" localSheetId="3">'META 3'!$A$1:$AD$52</definedName>
    <definedName name="_xlnm.Print_Area" localSheetId="4">'META 4'!$A$1:$AD$48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6" l="1"/>
  <c r="I7" i="48"/>
  <c r="I7" i="47"/>
  <c r="I7" i="46"/>
  <c r="P42" i="40"/>
  <c r="AC23" i="40"/>
  <c r="P42" i="47"/>
  <c r="P43" i="47"/>
  <c r="P44" i="47"/>
  <c r="P45" i="47"/>
  <c r="P46" i="47"/>
  <c r="P47" i="47"/>
  <c r="P48" i="47"/>
  <c r="P49" i="47"/>
  <c r="P50" i="47"/>
  <c r="P51" i="47"/>
  <c r="P42" i="46"/>
  <c r="P43" i="46"/>
  <c r="P44" i="46"/>
  <c r="P45" i="46"/>
  <c r="P46" i="46"/>
  <c r="P47" i="46"/>
  <c r="P48" i="46"/>
  <c r="P49" i="46"/>
  <c r="P43" i="40"/>
  <c r="P44" i="40"/>
  <c r="P45" i="40"/>
  <c r="P46" i="40"/>
  <c r="P47" i="40"/>
  <c r="P42" i="48"/>
  <c r="P43" i="48"/>
  <c r="P44" i="48"/>
  <c r="P45" i="48"/>
  <c r="P46" i="48"/>
  <c r="P47" i="48"/>
  <c r="P36" i="48"/>
  <c r="P35" i="48"/>
  <c r="AC22" i="48"/>
  <c r="AC23" i="48"/>
  <c r="AD23" i="48" s="1"/>
  <c r="AC24" i="48"/>
  <c r="AC25" i="48"/>
  <c r="AD25" i="48" s="1"/>
  <c r="AD25" i="46"/>
  <c r="P36" i="47"/>
  <c r="P35" i="47"/>
  <c r="P36" i="46"/>
  <c r="P35" i="46"/>
  <c r="AD25" i="40"/>
  <c r="P36" i="40"/>
  <c r="P35" i="40"/>
  <c r="B24" i="40"/>
  <c r="C24" i="40"/>
  <c r="D24" i="40"/>
  <c r="E24" i="40"/>
  <c r="F24" i="40"/>
  <c r="G24" i="40"/>
  <c r="H24" i="40"/>
  <c r="I24" i="40"/>
  <c r="J24" i="40"/>
  <c r="K24" i="40"/>
  <c r="L24" i="40"/>
  <c r="M24" i="40"/>
  <c r="P48" i="48"/>
  <c r="P41" i="48"/>
  <c r="P30" i="48"/>
  <c r="N25" i="48"/>
  <c r="O25" i="48" s="1"/>
  <c r="M24" i="48"/>
  <c r="L24" i="48"/>
  <c r="K24" i="48"/>
  <c r="J24" i="48"/>
  <c r="I24" i="48"/>
  <c r="H24" i="48"/>
  <c r="G24" i="48"/>
  <c r="F24" i="48"/>
  <c r="E24" i="48"/>
  <c r="D24" i="48"/>
  <c r="C24" i="48"/>
  <c r="B24" i="48"/>
  <c r="N23" i="48"/>
  <c r="O23" i="48" s="1"/>
  <c r="N22" i="48"/>
  <c r="P52" i="47"/>
  <c r="P41" i="47"/>
  <c r="P30" i="47"/>
  <c r="AC25" i="47"/>
  <c r="AD25" i="47" s="1"/>
  <c r="N25" i="47"/>
  <c r="O25" i="47" s="1"/>
  <c r="AC24" i="47"/>
  <c r="M24" i="47"/>
  <c r="L24" i="47"/>
  <c r="K24" i="47"/>
  <c r="J24" i="47"/>
  <c r="I24" i="47"/>
  <c r="H24" i="47"/>
  <c r="G24" i="47"/>
  <c r="F24" i="47"/>
  <c r="E24" i="47"/>
  <c r="D24" i="47"/>
  <c r="C24" i="47"/>
  <c r="B24" i="47"/>
  <c r="AC23" i="47"/>
  <c r="AD23" i="47" s="1"/>
  <c r="N23" i="47"/>
  <c r="O23" i="47" s="1"/>
  <c r="AC22" i="47"/>
  <c r="N22" i="47"/>
  <c r="P50" i="46"/>
  <c r="P41" i="46"/>
  <c r="P30" i="46"/>
  <c r="AC25" i="46"/>
  <c r="N25" i="46"/>
  <c r="O25" i="46" s="1"/>
  <c r="AC24" i="46"/>
  <c r="M24" i="46"/>
  <c r="L24" i="46"/>
  <c r="K24" i="46"/>
  <c r="J24" i="46"/>
  <c r="I24" i="46"/>
  <c r="H24" i="46"/>
  <c r="G24" i="46"/>
  <c r="F24" i="46"/>
  <c r="E24" i="46"/>
  <c r="D24" i="46"/>
  <c r="C24" i="46"/>
  <c r="B24" i="46"/>
  <c r="N24" i="46" s="1"/>
  <c r="AC23" i="46"/>
  <c r="AD23" i="46" s="1"/>
  <c r="N23" i="46"/>
  <c r="O23" i="46" s="1"/>
  <c r="AC22" i="46"/>
  <c r="N22" i="46"/>
  <c r="AE23" i="46" l="1"/>
  <c r="N24" i="48"/>
  <c r="AE23" i="47"/>
  <c r="N24" i="47"/>
  <c r="AE23" i="48"/>
  <c r="N22" i="40" l="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c r="T32" i="37"/>
  <c r="U32" i="37"/>
  <c r="V32" i="37"/>
  <c r="W32" i="37"/>
  <c r="X32" i="37"/>
  <c r="AZ32" i="37"/>
  <c r="BA32" i="37"/>
  <c r="BB32" i="37"/>
  <c r="BC32" i="37"/>
  <c r="BD32" i="37"/>
  <c r="BE32" i="37"/>
  <c r="AC25" i="40"/>
  <c r="AC24" i="40"/>
  <c r="AD23" i="40"/>
  <c r="AC22" i="40"/>
  <c r="N25" i="40"/>
  <c r="O25" i="40"/>
  <c r="N24" i="40"/>
  <c r="P48" i="40"/>
  <c r="P41"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c r="AE23"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P24" authorId="2" shapeId="0" xr:uid="{E2BFE05D-C5EE-45CB-90D7-F9CDCE86CA3A}">
      <text>
        <r>
          <rPr>
            <b/>
            <sz val="9"/>
            <color indexed="81"/>
            <rFont val="Tahoma"/>
            <family val="2"/>
          </rPr>
          <t>Rocío López:</t>
        </r>
        <r>
          <rPr>
            <sz val="9"/>
            <color indexed="81"/>
            <rFont val="Tahoma"/>
            <family val="2"/>
          </rPr>
          <t xml:space="preserve">
Se debe incluir en esta fila la programación de los giros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5095B76-491C-4623-AB71-FE4EFA5508E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9779162-D892-4AA3-BE08-DD5F0878540F}">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F057FDC1-0DAE-4F7A-9E24-6127C93BBE1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4DD19693-0D99-48B6-86BC-F83114C1DB7F}">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D2FD0DC1-8D7E-4F3B-ACB5-9D164BCA51E7}">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ED3D372A-DEE3-4FAF-975B-DB6C24DF86BE}">
      <text>
        <r>
          <rPr>
            <sz val="9"/>
            <color indexed="81"/>
            <rFont val="Tahoma"/>
            <family val="2"/>
          </rPr>
          <t>En este campo se diligencia el nombre de la actividad del proyecto de inversión</t>
        </r>
      </text>
    </comment>
    <comment ref="A21" authorId="0" shapeId="0" xr:uid="{DE97E65D-2128-4255-957A-33A6547D62E1}">
      <text>
        <r>
          <rPr>
            <sz val="9"/>
            <color indexed="81"/>
            <rFont val="Tahoma"/>
            <family val="2"/>
          </rPr>
          <t>Valor de la reserva constituida al inicio de la vigencia</t>
        </r>
      </text>
    </comment>
    <comment ref="AD21" authorId="0" shapeId="0" xr:uid="{D0A5260E-1036-4145-AE05-DAFEF6BCD067}">
      <text>
        <r>
          <rPr>
            <sz val="9"/>
            <color indexed="81"/>
            <rFont val="Tahoma"/>
            <family val="2"/>
          </rPr>
          <t>Ajustar las sumatorias en las formulas de compromisos y giros según el periodo según corresponda</t>
        </r>
      </text>
    </comment>
    <comment ref="A22" authorId="0" shapeId="0" xr:uid="{609F9A3F-CB34-499E-9D12-3DA7CC342FB0}">
      <text>
        <r>
          <rPr>
            <sz val="9"/>
            <color indexed="81"/>
            <rFont val="Tahoma"/>
            <family val="2"/>
          </rPr>
          <t>Programación de acuerdo de desempleño en la ejecución de giros para cada mes de la vigencia.</t>
        </r>
      </text>
    </comment>
    <comment ref="A23" authorId="0" shapeId="0" xr:uid="{6DE5760A-AF6F-4F3B-A147-BD5BD8654F6D}">
      <text>
        <r>
          <rPr>
            <sz val="9"/>
            <color indexed="81"/>
            <rFont val="Tahoma"/>
            <family val="2"/>
          </rPr>
          <t>Liberaciones de reservas realizadas en cada mes de la vigencia.</t>
        </r>
      </text>
    </comment>
    <comment ref="A24" authorId="0" shapeId="0" xr:uid="{1F87209C-3C97-4288-A5E1-1FBE79FA7F90}">
      <text>
        <r>
          <rPr>
            <sz val="9"/>
            <color indexed="81"/>
            <rFont val="Tahoma"/>
            <family val="2"/>
          </rPr>
          <t>Reserva definitiva despues de liberaciones.</t>
        </r>
      </text>
    </comment>
    <comment ref="A25" authorId="0" shapeId="0" xr:uid="{E81F9122-C582-44FC-B06E-67C3B5E6ECDB}">
      <text>
        <r>
          <rPr>
            <sz val="9"/>
            <color indexed="81"/>
            <rFont val="Tahoma"/>
            <family val="2"/>
          </rPr>
          <t>Ejecución de los giros de la reserva para mes</t>
        </r>
      </text>
    </comment>
    <comment ref="A28" authorId="2" shapeId="0" xr:uid="{2C7ECECC-CA89-4A2D-9F3F-5FE5EE3FAE53}">
      <text>
        <r>
          <rPr>
            <sz val="9"/>
            <color indexed="81"/>
            <rFont val="Tahoma"/>
            <family val="2"/>
          </rPr>
          <t>En este campo se diligencia el nombre de la actividad del proyecto que se reportó con rezago en su cumplimiento físico en la vigencia anterior</t>
        </r>
      </text>
    </comment>
    <comment ref="B28" authorId="2" shapeId="0" xr:uid="{F97FDA45-5C69-4A27-BE5A-AEFFB98B8EE0}">
      <text>
        <r>
          <rPr>
            <sz val="9"/>
            <color indexed="81"/>
            <rFont val="Tahoma"/>
            <family val="2"/>
          </rPr>
          <t>Se diligencia el rezago reportado al corte de diciembre de la vigencia anterior</t>
        </r>
      </text>
    </comment>
    <comment ref="A33" authorId="2" shapeId="0" xr:uid="{57E5C4BF-2A24-4F7B-AB59-2E86FF08A4A6}">
      <text>
        <r>
          <rPr>
            <sz val="9"/>
            <color indexed="81"/>
            <rFont val="Tahoma"/>
            <family val="2"/>
          </rPr>
          <t>En este campo se diligencia el nombre de la actividad del proyecto de inversión</t>
        </r>
      </text>
    </comment>
    <comment ref="B33" authorId="2" shapeId="0" xr:uid="{9703CF8B-8E05-4F74-A702-0938E41444C4}">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7685A049-E88F-48A4-B3B2-5679D1C6F90E}">
      <text>
        <r>
          <rPr>
            <sz val="9"/>
            <color indexed="81"/>
            <rFont val="Tahoma"/>
            <family val="2"/>
          </rPr>
          <t>Se diligencia la programación mensual de la actividad proyecto de inversión</t>
        </r>
      </text>
    </comment>
    <comment ref="A39" authorId="2" shapeId="0" xr:uid="{56414D67-AEB4-4206-BD54-59161E43709A}">
      <text>
        <r>
          <rPr>
            <sz val="9"/>
            <color indexed="81"/>
            <rFont val="Tahoma"/>
            <family val="2"/>
          </rPr>
          <t>En este campo se diligencia el nombre de la tarea definida para la gestión de cumplimiento de la actividad del proyecto de inversión</t>
        </r>
      </text>
    </comment>
    <comment ref="B39" authorId="2" shapeId="0" xr:uid="{E4834B51-FEBC-4B25-94DB-C95786944D5C}">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3E8DD7D-F16C-4C51-9488-F035A738452B}">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F049790D-3A3E-4264-86CD-6F9F90D90E4E}">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2D8B54C7-F97B-4AF2-AD45-DE82A9561845}">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6D2FE312-2051-4CE9-8318-B53A3D77A0FF}">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4985521E-8EF7-4084-9F50-BC5DF11C912A}">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38585B44-D189-4C5A-B94F-1F13EB7FB692}">
      <text>
        <r>
          <rPr>
            <sz val="9"/>
            <color indexed="81"/>
            <rFont val="Tahoma"/>
            <family val="2"/>
          </rPr>
          <t>En este campo se diligencia el nombre de la actividad del proyecto de inversión</t>
        </r>
      </text>
    </comment>
    <comment ref="A21" authorId="0" shapeId="0" xr:uid="{4D61C2C8-7051-4CC5-8042-1E88BAA7C3FD}">
      <text>
        <r>
          <rPr>
            <sz val="9"/>
            <color indexed="81"/>
            <rFont val="Tahoma"/>
            <family val="2"/>
          </rPr>
          <t>Valor de la reserva constituida al inicio de la vigencia</t>
        </r>
      </text>
    </comment>
    <comment ref="AD21" authorId="0" shapeId="0" xr:uid="{7189C490-D168-4E23-A4F8-C5F7D623C13C}">
      <text>
        <r>
          <rPr>
            <sz val="9"/>
            <color indexed="81"/>
            <rFont val="Tahoma"/>
            <family val="2"/>
          </rPr>
          <t>Ajustar las sumatorias en las formulas de compromisos y giros según el periodo según corresponda</t>
        </r>
      </text>
    </comment>
    <comment ref="A22" authorId="0" shapeId="0" xr:uid="{94BEF6B1-F2FB-40BA-BE8C-FD8B8A9E60B2}">
      <text>
        <r>
          <rPr>
            <sz val="9"/>
            <color indexed="81"/>
            <rFont val="Tahoma"/>
            <family val="2"/>
          </rPr>
          <t>Programación de acuerdo de desempleño en la ejecución de giros para cada mes de la vigencia.</t>
        </r>
      </text>
    </comment>
    <comment ref="A23" authorId="0" shapeId="0" xr:uid="{820B8480-8864-4A0F-ABE5-532B86DF9F46}">
      <text>
        <r>
          <rPr>
            <sz val="9"/>
            <color indexed="81"/>
            <rFont val="Tahoma"/>
            <family val="2"/>
          </rPr>
          <t>Liberaciones de reservas realizadas en cada mes de la vigencia.</t>
        </r>
      </text>
    </comment>
    <comment ref="A24" authorId="0" shapeId="0" xr:uid="{70224FF6-985C-4359-903D-832785C75B55}">
      <text>
        <r>
          <rPr>
            <sz val="9"/>
            <color indexed="81"/>
            <rFont val="Tahoma"/>
            <family val="2"/>
          </rPr>
          <t>Reserva definitiva despues de liberaciones.</t>
        </r>
      </text>
    </comment>
    <comment ref="A25" authorId="0" shapeId="0" xr:uid="{64E76508-6242-4F16-939C-740117B878E0}">
      <text>
        <r>
          <rPr>
            <sz val="9"/>
            <color indexed="81"/>
            <rFont val="Tahoma"/>
            <family val="2"/>
          </rPr>
          <t>Ejecución de los giros de la reserva para mes</t>
        </r>
      </text>
    </comment>
    <comment ref="A28" authorId="2" shapeId="0" xr:uid="{1A92E655-EC16-45D4-AED1-CDE99B1ED7B5}">
      <text>
        <r>
          <rPr>
            <sz val="9"/>
            <color indexed="81"/>
            <rFont val="Tahoma"/>
            <family val="2"/>
          </rPr>
          <t>En este campo se diligencia el nombre de la actividad del proyecto que se reportó con rezago en su cumplimiento físico en la vigencia anterior</t>
        </r>
      </text>
    </comment>
    <comment ref="B28" authorId="2" shapeId="0" xr:uid="{2DABB6D1-063F-4671-B044-46A35599CD2E}">
      <text>
        <r>
          <rPr>
            <sz val="9"/>
            <color indexed="81"/>
            <rFont val="Tahoma"/>
            <family val="2"/>
          </rPr>
          <t>Se diligencia el rezago reportado al corte de diciembre de la vigencia anterior</t>
        </r>
      </text>
    </comment>
    <comment ref="A33" authorId="2" shapeId="0" xr:uid="{3D2F511F-4F97-40AF-B306-189EBB9A820A}">
      <text>
        <r>
          <rPr>
            <sz val="9"/>
            <color indexed="81"/>
            <rFont val="Tahoma"/>
            <family val="2"/>
          </rPr>
          <t>En este campo se diligencia el nombre de la actividad del proyecto de inversión</t>
        </r>
      </text>
    </comment>
    <comment ref="B33" authorId="2" shapeId="0" xr:uid="{8AF99527-A7B6-4E70-9EEC-2AE0A12792C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2336539F-5DC8-4F5D-8C8D-C20558576FAA}">
      <text>
        <r>
          <rPr>
            <sz val="9"/>
            <color indexed="81"/>
            <rFont val="Tahoma"/>
            <family val="2"/>
          </rPr>
          <t>Se diligencia la programación mensual de la actividad proyecto de inversión</t>
        </r>
      </text>
    </comment>
    <comment ref="A39" authorId="2" shapeId="0" xr:uid="{ECB0BD7B-8329-4D5C-ABCD-FECD74B6EF4E}">
      <text>
        <r>
          <rPr>
            <sz val="9"/>
            <color indexed="81"/>
            <rFont val="Tahoma"/>
            <family val="2"/>
          </rPr>
          <t>En este campo se diligencia el nombre de la tarea definida para la gestión de cumplimiento de la actividad del proyecto de inversión</t>
        </r>
      </text>
    </comment>
    <comment ref="B39" authorId="2" shapeId="0" xr:uid="{5B425EA4-CA41-4D6C-9788-96A84C5ADF0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DF99B1E3-72FE-4BCA-AD17-F358CD7335A9}">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40099CC2-60E8-48DF-80DA-7D3281BF5806}">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819C8EA2-CB01-4A4D-8AFA-B0F401275E6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292B6868-B949-4C16-BC2E-D5BCEF1BFCE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EC8779D2-A7CF-499C-A83B-AF7354082B68}">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F49B03D2-ED2F-4261-9735-2DED5B1BBAA3}">
      <text>
        <r>
          <rPr>
            <sz val="9"/>
            <color indexed="81"/>
            <rFont val="Tahoma"/>
            <family val="2"/>
          </rPr>
          <t>En este campo se diligencia el nombre de la actividad del proyecto de inversión</t>
        </r>
      </text>
    </comment>
    <comment ref="A21" authorId="0" shapeId="0" xr:uid="{5A684F99-838B-45E8-A63A-1FEBA9605F25}">
      <text>
        <r>
          <rPr>
            <sz val="9"/>
            <color indexed="81"/>
            <rFont val="Tahoma"/>
            <family val="2"/>
          </rPr>
          <t>Valor de la reserva constituida al inicio de la vigencia</t>
        </r>
      </text>
    </comment>
    <comment ref="AD21" authorId="0" shapeId="0" xr:uid="{2559A5CD-5966-4C4A-A7DB-3DFE504237E3}">
      <text>
        <r>
          <rPr>
            <sz val="9"/>
            <color indexed="81"/>
            <rFont val="Tahoma"/>
            <family val="2"/>
          </rPr>
          <t>Ajustar las sumatorias en las formulas de compromisos y giros según el periodo según corresponda</t>
        </r>
      </text>
    </comment>
    <comment ref="A22" authorId="0" shapeId="0" xr:uid="{2E48CED8-9F56-4F4B-B51B-F16F33ABE117}">
      <text>
        <r>
          <rPr>
            <sz val="9"/>
            <color indexed="81"/>
            <rFont val="Tahoma"/>
            <family val="2"/>
          </rPr>
          <t>Programación de acuerdo de desempleño en la ejecución de giros para cada mes de la vigencia.</t>
        </r>
      </text>
    </comment>
    <comment ref="A23" authorId="0" shapeId="0" xr:uid="{7BFC5554-6EFD-4C8C-8E0B-55DC01BF7AAC}">
      <text>
        <r>
          <rPr>
            <sz val="9"/>
            <color indexed="81"/>
            <rFont val="Tahoma"/>
            <family val="2"/>
          </rPr>
          <t>Liberaciones de reservas realizadas en cada mes de la vigencia.</t>
        </r>
      </text>
    </comment>
    <comment ref="A24" authorId="0" shapeId="0" xr:uid="{EDB32530-8F18-45EC-A3AE-144B1431DEF2}">
      <text>
        <r>
          <rPr>
            <sz val="9"/>
            <color indexed="81"/>
            <rFont val="Tahoma"/>
            <family val="2"/>
          </rPr>
          <t>Reserva definitiva despues de liberaciones.</t>
        </r>
      </text>
    </comment>
    <comment ref="A25" authorId="0" shapeId="0" xr:uid="{E4B01FB7-3E9A-4171-872E-2581B70D6E05}">
      <text>
        <r>
          <rPr>
            <sz val="9"/>
            <color indexed="81"/>
            <rFont val="Tahoma"/>
            <family val="2"/>
          </rPr>
          <t>Ejecución de los giros de la reserva para mes</t>
        </r>
      </text>
    </comment>
    <comment ref="A28" authorId="2" shapeId="0" xr:uid="{D63BEA42-69EC-49B4-97F0-D4093EDCA5B8}">
      <text>
        <r>
          <rPr>
            <sz val="9"/>
            <color indexed="81"/>
            <rFont val="Tahoma"/>
            <family val="2"/>
          </rPr>
          <t>En este campo se diligencia el nombre de la actividad del proyecto que se reportó con rezago en su cumplimiento físico en la vigencia anterior</t>
        </r>
      </text>
    </comment>
    <comment ref="B28" authorId="2" shapeId="0" xr:uid="{55170654-F194-4060-8948-40773B7D47BF}">
      <text>
        <r>
          <rPr>
            <sz val="9"/>
            <color indexed="81"/>
            <rFont val="Tahoma"/>
            <family val="2"/>
          </rPr>
          <t>Se diligencia el rezago reportado al corte de diciembre de la vigencia anterior</t>
        </r>
      </text>
    </comment>
    <comment ref="A33" authorId="2" shapeId="0" xr:uid="{ECFA991D-B27D-460D-B24C-73F148A6AA93}">
      <text>
        <r>
          <rPr>
            <sz val="9"/>
            <color indexed="81"/>
            <rFont val="Tahoma"/>
            <family val="2"/>
          </rPr>
          <t>En este campo se diligencia el nombre de la actividad del proyecto de inversión</t>
        </r>
      </text>
    </comment>
    <comment ref="B33" authorId="2" shapeId="0" xr:uid="{7D352494-105B-4677-B83C-4B9B9E5B688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61DCD248-F983-4BFC-B010-BD0F83957A3E}">
      <text>
        <r>
          <rPr>
            <sz val="9"/>
            <color indexed="81"/>
            <rFont val="Tahoma"/>
            <family val="2"/>
          </rPr>
          <t>Se diligencia la programación mensual de la actividad proyecto de inversión</t>
        </r>
      </text>
    </comment>
    <comment ref="J35" authorId="2" shapeId="0" xr:uid="{B14965AE-0E06-4B7D-B3F3-415563D69531}">
      <text>
        <r>
          <rPr>
            <b/>
            <sz val="9"/>
            <color indexed="81"/>
            <rFont val="Tahoma"/>
            <family val="2"/>
          </rPr>
          <t>Rocío López:</t>
        </r>
        <r>
          <rPr>
            <sz val="9"/>
            <color indexed="81"/>
            <rFont val="Tahoma"/>
            <family val="2"/>
          </rPr>
          <t xml:space="preserve">
La meta es una sola estrategia y es constante, por favor ajustar la programación</t>
        </r>
      </text>
    </comment>
    <comment ref="A39" authorId="2" shapeId="0" xr:uid="{8025F1CF-CCB7-4189-9312-6EECCDDF2276}">
      <text>
        <r>
          <rPr>
            <sz val="9"/>
            <color indexed="81"/>
            <rFont val="Tahoma"/>
            <family val="2"/>
          </rPr>
          <t>En este campo se diligencia el nombre de la tarea definida para la gestión de cumplimiento de la actividad del proyecto de inversión</t>
        </r>
      </text>
    </comment>
    <comment ref="B39" authorId="2" shapeId="0" xr:uid="{424205D6-6584-48F0-91CD-686C91587B9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indexed="81"/>
            <rFont val="Tahoma"/>
            <family val="2"/>
          </rPr>
          <t>En este campo se diligencia el link o la ruta donde se puede consultar las evidencias que soportan la ejecución reportada</t>
        </r>
      </text>
    </comment>
    <comment ref="AT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<sst xmlns="http://schemas.openxmlformats.org/spreadsheetml/2006/main" count="1539" uniqueCount="696">
  <si>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</si>
  <si>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</si>
  <si>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</si>
  <si>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</si>
  <si>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</si>
  <si>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</si>
  <si>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</si>
  <si>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</si>
  <si>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</si>
  <si>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</si>
  <si>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</si>
  <si>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</si>
  <si>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</si>
  <si>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</si>
  <si>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</si>
  <si>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</si>
  <si>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</si>
  <si>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</si>
  <si>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</si>
  <si>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</si>
  <si>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</si>
  <si>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</si>
  <si>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</si>
  <si>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</si>
  <si>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</si>
  <si>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</si>
  <si>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</si>
  <si>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</si>
  <si>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</si>
  <si>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</si>
  <si>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</si>
  <si>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</si>
  <si>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</si>
  <si>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</si>
  <si>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</si>
  <si>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</si>
  <si>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</si>
  <si>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</si>
  <si>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</si>
  <si>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</si>
  <si>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</si>
  <si>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</si>
  <si>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</si>
  <si>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</si>
  <si>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</si>
  <si>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</si>
  <si>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</si>
  <si>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</si>
  <si>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</si>
  <si>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</si>
  <si>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</si>
  <si>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</si>
  <si>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</si>
  <si>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</si>
  <si>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</si>
  <si>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</si>
  <si>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</si>
  <si>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</si>
  <si>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</si>
  <si>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</si>
  <si>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</si>
  <si>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</si>
  <si>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</si>
  <si>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</si>
  <si>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</si>
  <si>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</si>
  <si>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</si>
  <si>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</si>
  <si>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</si>
  <si>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</si>
  <si>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</si>
  <si>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</si>
  <si>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</si>
  <si>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</si>
  <si>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</si>
  <si>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</si>
  <si>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</si>
  <si>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</si>
  <si>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</si>
  <si>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</si>
  <si>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</si>
  <si>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</si>
  <si>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</si>
  <si>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</si>
  <si>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</si>
  <si>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</si>
  <si>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</si>
  <si>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</si>
  <si>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</si>
  <si>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</si>
  <si>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</si>
  <si>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</si>
  <si>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</si>
  <si>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</si>
  <si>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</si>
  <si>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</si>
  <si>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</si>
  <si>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</si>
  <si>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</si>
  <si>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</si>
  <si>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</si>
  <si>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</si>
  <si>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</si>
  <si>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</si>
  <si>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</si>
  <si>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</si>
  <si>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</si>
  <si>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</si>
  <si>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</si>
  <si>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</si>
  <si>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</si>
  <si>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</si>
  <si>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</si>
  <si>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</si>
  <si>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</si>
  <si>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</si>
  <si>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</si>
  <si>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</si>
  <si>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</si>
  <si>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</si>
  <si>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</si>
  <si>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</si>
  <si>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</si>
  <si>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</si>
  <si>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</si>
  <si>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</si>
  <si>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</si>
  <si>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</si>
  <si>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AGO</t>
  </si>
  <si>
    <t>FORMULACION</t>
  </si>
  <si>
    <t>ACTUALIZACION</t>
  </si>
  <si>
    <t>SEGUIMIENTO</t>
  </si>
  <si>
    <t>X</t>
  </si>
  <si>
    <t>8200 - Implementación de las políticas públicas PPMYEG y PPASP para la garantía de los derechos de las mujeres, la transversalización del enfoque de género y la igualdad en Bogotá D.C.</t>
  </si>
  <si>
    <t>5. Bogotá confía en su gobierno</t>
  </si>
  <si>
    <t>5.33. Fortalecimiento institucional para un gobierno confiable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</si>
  <si>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</si>
  <si>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 xml:space="preserve">1 - Acompañar técnicamente el 100% de requerimientos asociados a la incorporación del enfoque de género y de derechos de las mujeres en el ciclo de Política Pública de la Administración Distrital </t>
  </si>
  <si>
    <t>EJECUCIÓN PRESUPUESTAL DEL PROYECTO</t>
  </si>
  <si>
    <t>RESERVAS VIGENCIA ANTERIOR (en pesos, sin decimales)</t>
  </si>
  <si>
    <t>PRESUPUESTO ASIGNADO EN LA VIGENCIA ACTUAL (en pesos, sin decimales)</t>
  </si>
  <si>
    <t>-</t>
  </si>
  <si>
    <t>ENE</t>
  </si>
  <si>
    <t>FEB</t>
  </si>
  <si>
    <t>MAR</t>
  </si>
  <si>
    <t>ABR</t>
  </si>
  <si>
    <t>MAY</t>
  </si>
  <si>
    <t>JUN</t>
  </si>
  <si>
    <t>JUL</t>
  </si>
  <si>
    <t>SEP</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</si>
  <si>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</si>
  <si>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</si>
  <si>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</si>
  <si>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</si>
  <si>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</si>
  <si>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</si>
  <si>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</si>
  <si>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</si>
  <si>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</si>
  <si>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NA</t>
  </si>
  <si>
    <t>REPORTE ACTIVIDADES VIGENCIA (Ejecución vigencia)</t>
  </si>
  <si>
    <t>AVANCE DE LA ACTIVIDAD</t>
  </si>
  <si>
    <t>DESCRIPCIÓN CUALITATIVA DEL AVANCE POR ACTIVIDAD</t>
  </si>
  <si>
    <r>
      <rPr>
        <sz val="11"/>
        <color rgb="FF000000"/>
        <rFont val="Arial"/>
      </rPr>
      <t xml:space="preserve">* </t>
    </r>
    <r>
      <rPr>
        <b/>
        <sz val="11"/>
        <color rgb="FF000000"/>
        <rFont val="Arial"/>
      </rPr>
      <t xml:space="preserve">Realización de:
</t>
    </r>
    <r>
      <rPr>
        <sz val="11"/>
        <color rgb="FF000000"/>
        <rFont val="Arial"/>
      </rPr>
      <t xml:space="preserve">1 jornada de socialización con CCMB del avance Implementación PPMyEG; 1 reunión de organización de la CIM-UTA programada para agosto 2024; II Sesión de la CIM (participación de 13 delegaciones oficales) se presentaron las Metas del PDD y proyectos de inversión con enfoque de género por sector; 5 Mesas de trabajo con el sector Mujeres sobre estrategias de acompañamiento a la implementación de la PPASP, en temas de: 1 liderazgo de la PPASP, 1 nueva instancia de seguimiento a la PPASP, 1 ante la CIM y UTA, 1 Derecho a la salud y sector salud, 1 creación de proyecto de Ley sobre Acoso Callejero; 3 jornadas de socialización de la PPPASP: 1 en la feria de servicios en Casa de Todas, 1 en la feria de servicios de Barrios Unidos y 1 ante la mesa coordinadora del consejo consultivo de mujeres, instancia autónoma. 
</t>
    </r>
    <r>
      <rPr>
        <b/>
        <sz val="11"/>
        <color rgb="FF000000"/>
        <rFont val="Arial"/>
      </rPr>
      <t xml:space="preserve">* Atención a: 
</t>
    </r>
    <r>
      <rPr>
        <sz val="11"/>
        <color rgb="FF000000"/>
        <rFont val="Arial"/>
      </rPr>
      <t xml:space="preserve">1 mesa interinstitucional en el marco del componente social y cultural de la ZESAI, participaron sectores: EDU, SAL, INT, CUL y MUJ.
</t>
    </r>
    <r>
      <rPr>
        <b/>
        <sz val="11"/>
        <color rgb="FF000000"/>
        <rFont val="Arial"/>
      </rPr>
      <t xml:space="preserve">* Participanción en:
</t>
    </r>
    <r>
      <rPr>
        <sz val="11"/>
        <color rgb="FF000000"/>
        <rFont val="Arial"/>
      </rPr>
      <t xml:space="preserve">2 reuniones del Comité de Evaluación de la  PPMyEG sobre RUA a Mujeres Víctimas de Violencias y en riesgo de feminicidio; 2 mesas de trabajo: Derecho a la Salud/Sector Salud y equipo de reconocimiento de acuerdo a los compromisos establecidos en la PPMyEG.
</t>
    </r>
  </si>
  <si>
    <r>
      <rPr>
        <b/>
        <sz val="11"/>
        <color rgb="FF000000"/>
        <rFont val="Arial"/>
      </rPr>
      <t xml:space="preserve">* Realización de: </t>
    </r>
    <r>
      <rPr>
        <sz val="11"/>
        <color rgb="FF000000"/>
        <rFont val="Arial"/>
      </rPr>
      <t xml:space="preserve">7jordandas socializacion: 2COLMYG de Fontibón y Tunjuelito, 2SDIS equipos de TH y adultez, 1SDMujer equipo Empleo y Emprendimiento, 1DASC y 1CCMB; 1reunión para organizar la CIM-UTA  para agosto 2024; 3 sesiones de la CIM; 16 Mesas de trabajo con sector MUJ sobre acompañamiento a implementación de la PPASP, en temas de: 1 liderazgo de PPASP, 1 nueva instancia de seguimiento a PPASP, 1 ante la CIM y UTA, 1Derecho a la salud y sector salud, 1creación de proyecto de Ley Acoso Callejero, 1Sector Educación, 1SDIS, 1SDMujer, 1 DEE, 4 MesaS Zesai, 1Gobierno, 1Planeación, 1Salud; 19 ornadas socialización de PPASP: Con Policía en localidades: 1Engativa, 2Mártires, 3RafaelUribeUribe y 3Kennedy. Con funcionarios: 2mesa Distrital de VIH y Lucha Contra la Trata de personas. Con ciudadanía, 3casa de todas, 1en parque el rosario de Kennedy y 1IPS Quiasmo de Barrios Unidos, 1Feria de servicios en Casa de Todas,1Feria de servicios de Barrios Unidos y 1mesa coordinadora del CCM, instancia autónoma; 5 reuniones acompañamiento técnico para ajustes a productos del PlanAcción de la PPMyEG con sectores: 2Hábitat, 2Salud y 1Mujeres.
</t>
    </r>
    <r>
      <rPr>
        <b/>
        <sz val="11"/>
        <color rgb="FF000000"/>
        <rFont val="Arial"/>
      </rPr>
      <t xml:space="preserve">* Atención a: </t>
    </r>
    <r>
      <rPr>
        <sz val="11"/>
        <color rgb="FF000000"/>
        <rFont val="Arial"/>
      </rPr>
      <t xml:space="preserve">1 mesa interinstitucional en el marco del componente social y cultural de la ZESAI, participaron sectores: EDU, SAL, INT, CUL y MUJ.
</t>
    </r>
    <r>
      <rPr>
        <b/>
        <sz val="11"/>
        <color rgb="FF000000"/>
        <rFont val="Arial"/>
      </rPr>
      <t>* Participación en:</t>
    </r>
    <r>
      <rPr>
        <sz val="11"/>
        <color rgb="FF000000"/>
        <rFont val="Arial"/>
      </rPr>
      <t xml:space="preserve"> 2 reuniones del Comité de Evaluación de la  PPMyEG sobre la Ruta Única de Atención a Mujeres Víctimas de Violencias y en riesgo de feminicidio; 2 mesas de trabajo sobre el derecho a la Salud/Sector Salud y equipo de reconocimiento, sobre articulación, armonización y proyección de acciones internas de la dirección de acuerdo a los compromisos establecidos en la PPMyEG. 
</t>
    </r>
    <r>
      <rPr>
        <b/>
        <sz val="11"/>
        <color rgb="FF000000"/>
        <rFont val="Arial"/>
      </rPr>
      <t>* Desarrollo de:</t>
    </r>
    <r>
      <rPr>
        <sz val="11"/>
        <color rgb="FF000000"/>
        <rFont val="Arial"/>
      </rPr>
      <t xml:space="preserve"> 6 mesas técnicas de seguimiento a la implementación de la PPMYEG con los sectores: 2 DEE, 1 MOV, 1 JUR, 1 GOB y 1 AMB.</t>
    </r>
  </si>
  <si>
    <t>Las estrategias de trabajo sectorial e intersectorial, así como los documentos y conceptos técnicos aportan a la implementación de los enfoques de género y derechos de las mujeres por parte de las entidades distritales y otros actores clave, así como la toma de decisiones respecto a planes, programas, proyectos y estrategias que garanticen los derechos de las mujeres y promuevan la igualdad de género en el Distrito Capital.
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de dar garantía a los derechos humanos de las mujeres en Bogotá. Así mismo, el acompañamiento técnico a las políticas públicas en el marco del Ciclo de Política, aporta a la transversalización del enfoque de género en las políticas públicias distritales en formulación e implementación.</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</si>
  <si>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</si>
  <si>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</si>
  <si>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</si>
  <si>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</si>
  <si>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</si>
  <si>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</si>
  <si>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</si>
  <si>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</si>
  <si>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</si>
  <si>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</si>
  <si>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</si>
  <si>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</si>
  <si>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</si>
  <si>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</si>
  <si>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</si>
  <si>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</si>
  <si>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</si>
  <si>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</si>
  <si>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</si>
  <si>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Coordinar y apoyar técnicamente la implementación de la PPMyEG. </t>
  </si>
  <si>
    <t>Acumulado: se realizaron 7 jordandas de socializacion: 2 con COLMYG de Fontibón y Tunjuelito, 2 en SDIS con equipos de Talento Humano y  adultez, 1 en SDMujer equipo de Empleo y Emprendimiento, 1 con DASC y 1 con el CCMB. Participación en 2 reuniones del Comité de Evaluación de la  PPMyEG sobre la Ruta Única de Atención a Mujeres Víctimas de Violencias y en riesgo de feminicidio. Participación en 2 mesas de trabajo sobre el derecho a la Salud/Sector Salud y equipo de reconocimiento, sobre articulación, armonización y proyección de acciones internas de la dirección de acuerdo a los compromisos establecidos en la PPMyEG. Realización de 1 reunión para la organización de la CIM-UTA programada para agosto 2024.Se desarrollaron 6 mesas técnicas de seguimiento a la implementación de la PPMYEG con los sectores: 2 Desuarrollo Económico, 1 Movilidad, 1 con Secretaría Jurídica, 1 Secretaría de Gobierno y 1 Secretaría de Ambiente.</t>
  </si>
  <si>
    <t>Actividad 1</t>
  </si>
  <si>
    <r>
      <rPr>
        <u/>
        <sz val="11"/>
        <color rgb="FF000000"/>
        <rFont val="Arial"/>
      </rPr>
      <t xml:space="preserve">Agosto: </t>
    </r>
    <r>
      <rPr>
        <sz val="11"/>
        <color rgb="FF000000"/>
        <rFont val="Arial"/>
      </rPr>
      <t>Se llevó a cabo 1 jornada de socialización con el CCMB sobre el avance de implementación de la PPMyEG, participación en 2 reuniones del Comité de Evaluación de la  PPMyEG sobre la Ruta Única de Atención a Mujeres Víctimas de Violencias y en riesgo de feminicidio</t>
    </r>
    <r>
      <rPr>
        <sz val="11"/>
        <color rgb="FF00B050"/>
        <rFont val="Arial"/>
      </rPr>
      <t xml:space="preserve">, </t>
    </r>
    <r>
      <rPr>
        <sz val="11"/>
        <color rgb="FF000000"/>
        <rFont val="Arial"/>
      </rPr>
      <t>participación en 2 mesas de trabajo sobre el derecho a la Salud/Sector Salud y equipo de reconocimiento, sobre articulación, armonización y proyección de acciones internas de la dirección de acuerdo a los compromisos establecidos en la PPMyEG</t>
    </r>
    <r>
      <rPr>
        <sz val="11"/>
        <color rgb="FF00B050"/>
        <rFont val="Arial"/>
      </rPr>
      <t xml:space="preserve">, </t>
    </r>
    <r>
      <rPr>
        <sz val="11"/>
        <color rgb="FF000000"/>
        <rFont val="Arial"/>
      </rPr>
      <t>realización de 1 reunión para la organización de la CIM-UTA programada para agosto 2024.</t>
    </r>
  </si>
  <si>
    <t xml:space="preserve">2.	Ejercer la secretaría técnica de la Comisión Intersectorial de Mujeres y de su Unidad Técnica de Apoyo, así como brindar acompañamiento técnico a otros espacios interinstitucionales. </t>
  </si>
  <si>
    <t xml:space="preserve">Acumulado: se realizaron 3 sesiones de la CIM/UTA. En sesión de junio, se realizó seguimiento a las decisiones y compromisos CIM/UTA 2024, balance de Sello validación de grupo II, socialización de buena práctica con enfoque de género del sector JUR y se brindó información frente a la Conmemoración 21J Día Internacional Educación no sexista. En sesión de julio, se socializó buena práctica con enfoque de género del sector AMB, balance de talleres para un buen reporte planes de trabajo Sello “En Igualdad”, balance proyectos de inversión sectoriales con enfoque de género y se recordaron las fechas de reportes PPMYEG, PPASP y planes de trabajo Sello. El acta de la sesión de julio se encuentra en proceso de aprobación. En sesión de agosto,se presentaron las Metas del PDD y proyectos de inversión con enfoque de género por sector. </t>
  </si>
  <si>
    <t>Actividad 2</t>
  </si>
  <si>
    <r>
      <rPr>
        <u/>
        <sz val="11"/>
        <color rgb="FF000000"/>
        <rFont val="Arial"/>
      </rPr>
      <t>Agosto:</t>
    </r>
    <r>
      <rPr>
        <sz val="11"/>
        <color rgb="FF000000"/>
        <rFont val="Arial"/>
      </rPr>
      <t xml:space="preserve"> Se realizó la II Sesión de la CIM con la participación de 13 delegaciones oficales, se presentaron las Metas del PDD y los proyectos de inversión con enfoque de género por cada sector. El acta del espacio, se encuentra en proceso de aprobación.</t>
    </r>
  </si>
  <si>
    <t xml:space="preserve">3.	Coordinar y apoyar técnicamente la implementación de la PPASP. </t>
  </si>
  <si>
    <t xml:space="preserve">Acumulado:
Realización de 11 mesas de trabajo para organizar estrategias de acompañamiento a los sectores responsables de la implementación de la PPASP: 1Sector Educación, 1SDIS, 1SDMujer, 1Desarrollo Económico, 4Mesa Zesai, 1Gobierno, 1Planeación, 1Salud. Se atendió 1 mesa interinstitucional en el marco del componente social y cultural de la ZESAI, en el que participaron los sectores educación, Salud, Integración Social, Cultura y Mujer. 
19 jornadas de socialización de la PPASP: Con Policía en las localidades de: 1 en Engativa, 2 en Mártires, 3 en Rafael Uribe Uribe y 3 en Kennedy. Con funcionarios: 2 con mesa Distrital de VIH y Mesa Distrital de Lucha Contra la Trata de personas. Con ciudadanía, 3 en casa de todas, 1 en parque el rosario de Kennedy y 1 en la IPS Quiasmo de Barrios Unidos, 1 en la feria de servicios en Casa de Todas, 1 en la feria de servicios de Barrios Unidos y 1 ante la mesa coordinadora del consejo consultivo de mujeres, instancia autónoma. </t>
  </si>
  <si>
    <t>Actividad 3</t>
  </si>
  <si>
    <r>
      <rPr>
        <u/>
        <sz val="11"/>
        <color rgb="FF000000"/>
        <rFont val="Arial"/>
      </rPr>
      <t>Agosto:</t>
    </r>
    <r>
      <rPr>
        <sz val="11"/>
        <color rgb="FF000000"/>
        <rFont val="Arial"/>
      </rPr>
      <t xml:space="preserve"> 
Realización 5 Mesas de trabajo para organizar estrategias de acompañamiento a la implementación de la PPASP con el sector Mujeres, en temas estratégicos como: 1liderazgo de la PPASP, 1nueva instancia de seguimiento a la PPASP ante la CIM y UTA, 1Derecho y sector SAL, 1creación de proyecto de Ley sobre Acoso Callejero y 1estrategia de reconocimiento a traves de Sello por la igualdad.
Se atendió 1 mesa interinstitucional en el marco del componente social y cultural de la ZESAI, en el que participaron los sectores educación, Salud, Integración Social, Cultura y Mujer. Socializaciones de la PPASP: se llevaron a cabo 3 jornadas, 1 en la feria de servicios en Casa de Todas, 1 en la feria de servicios de Barrios Unidos y 1 ante la mesa coordinadora del consejo consultivo de mujeres, instancia autónoma. </t>
    </r>
  </si>
  <si>
    <t xml:space="preserve">4.	Brindar acompañamiento técnico para la incorporación de los enfoques de género y de derechos de las mujeres en el ciclo de política pública (de acuerdo a la guía de la SDP). </t>
  </si>
  <si>
    <t>Acumulado: A corte de julio se realizaron 5 reuniones de acompañamiento técnico para orientar los ajustes a los productos del plan de acción de la PPMyEG con los sectores de: 2 Hábitat, 2 Salud y 1 Mujeres.</t>
  </si>
  <si>
    <t>Actividad 4</t>
  </si>
  <si>
    <t xml:space="preserve">Agosto: Teniendo en cuenta que esta actividad se realiza por demanda de las entidades Distritales, para el mes de agosto no se presentaron solicitudes. Por lo tanto, se cumple en lo programado. </t>
  </si>
  <si>
    <t>*Incluir tantas filas sean necesarias</t>
  </si>
  <si>
    <t>2- Acompañar el 100% el seguimiento a la implementación de las PPMYEG y PPASP, así como a los compromisos de la SDMujer en otras políticas públicas</t>
  </si>
  <si>
    <t>2 - Acompañar el 100% el seguimiento a la implementación de las PPMYEG y PPASP, así como a los compromisos de la SDMujer en otras políticas públicas,</t>
  </si>
  <si>
    <r>
      <rPr>
        <b/>
        <sz val="11"/>
        <color rgb="FF000000"/>
        <rFont val="Arial"/>
      </rPr>
      <t xml:space="preserve">* Reporte de Políticas Públicas: 
</t>
    </r>
    <r>
      <rPr>
        <sz val="11"/>
        <color rgb="FF000000"/>
        <rFont val="Arial"/>
      </rPr>
      <t xml:space="preserve">1 PP Migrantes, 1 PP LGBTI, 1 Envejecimiento, 1 PP Acción Climatica, 1 PP Economia Cultural, 1 PP Lectura, Escritura y Oralidad, 1 PP de Adultez, 1 PP Habitat, para un total de 8 Políticas Públicas.
</t>
    </r>
    <r>
      <rPr>
        <b/>
        <sz val="11"/>
        <color rgb="FF000000"/>
        <rFont val="Arial"/>
      </rPr>
      <t xml:space="preserve">* Consolidación de reportes: 
</t>
    </r>
    <r>
      <rPr>
        <sz val="11"/>
        <color rgb="FF000000"/>
        <rFont val="Arial"/>
      </rPr>
      <t xml:space="preserve">15 reportes remitidos de sectores (cuantitatitvos y cualitativos) de la PPMyEG. Se retroalimentaron los planes de acción de I Semestre 2024 de PPMyEG de sectores: AMB, CUL, DEE, EDU, GEP, GOB, HAB, HAC, INT, JUR, MOV, MUJ, SAL, SDP y SEG. 
14 reportes remitidos de sectores (cuantitatitvos y cualitativos), de la PPASP: faltó GOB. 
</t>
    </r>
    <r>
      <rPr>
        <b/>
        <sz val="11"/>
        <color rgb="FF000000"/>
        <rFont val="Arial"/>
      </rPr>
      <t>* Retroalimentaciones:</t>
    </r>
    <r>
      <rPr>
        <sz val="11"/>
        <color rgb="FF000000"/>
        <rFont val="Arial"/>
      </rPr>
      <t xml:space="preserve"> 
De Planes de Acción de I Semestre 2024 de PPMyEG a sectores: AMB, CUL, DEE, EDU, GEP, GOB, HAB, HAC, INT, JUR, MOV, MUJ, SAL, SDP y SEG.
</t>
    </r>
    <r>
      <rPr>
        <b/>
        <sz val="11"/>
        <color rgb="FF000000"/>
        <rFont val="Arial"/>
      </rPr>
      <t>* Recepción de reportes de:</t>
    </r>
    <r>
      <rPr>
        <sz val="11"/>
        <color rgb="FF000000"/>
        <rFont val="Arial"/>
      </rPr>
      <t xml:space="preserve"> Implementación de planes de trabajo de I semestre 2024 de 19 entidades de grupo (IDARTES, IDIPRON,IDRD,IPES,JBB, SDAMB,SCJ,SCRD,SDDE, SDHAC, SDIS, SDM, SDMUJER,SED,SGENERAL,SJURÍDICA,TRANSMILENIO, UAESP,DASC, UAECOB) y 16 entidades de grupo 2 (ATENEA,CAPITALSALUD,CVP,DADEP,EMB,FONCEP,FUGA,IDEP,IDIGER,IDPC,IDT,IDU,RENOBO,SUBREDOCCIDENTE,UAECD,UMV). 
</t>
    </r>
    <r>
      <rPr>
        <b/>
        <sz val="11"/>
        <color rgb="FF000000"/>
        <rFont val="Arial"/>
      </rPr>
      <t xml:space="preserve">* TPIEG: </t>
    </r>
    <r>
      <rPr>
        <sz val="11"/>
        <color rgb="FF000000"/>
        <rFont val="Arial"/>
      </rPr>
      <t>Se realizaron 2 talleres magistrales sobre el TPIEG dirigidos a las entidades que forman parte del PGD. Se realizó taller de acompañamiento a la marcación en el TPIEG al sector: MOV.</t>
    </r>
  </si>
  <si>
    <r>
      <rPr>
        <b/>
        <sz val="11"/>
        <color rgb="FF000000"/>
        <rFont val="Arial"/>
      </rPr>
      <t xml:space="preserve">* Reporte de Políticas Públicas: </t>
    </r>
    <r>
      <rPr>
        <sz val="11"/>
        <color rgb="FF000000"/>
        <rFont val="Arial"/>
      </rPr>
      <t xml:space="preserve">Se realizaron las gestiones para los reportes de las siguientes Políticas Públicas: 1 PP de Trata de Personas, 1 PP de Juventud, 1 PP de DDHH, 1 Adultez, 1 PP para las familias, 1 PP de Discapacidad, 1 PP infancia y Adolescencia, 1 PP Fenomeno de Habitabilidad en Calle, 1 PP de Seguridad y Convivencia, 1 PP de Ruralidad, 1 PP Migrantes, 1 PP LGBTI, 1 Envejecimiento, 1 PP Acción Climatica, 1 PP Economia Cultural, 1 PP Lectura, Escritura y Oralidad, 1 PP de Adultez, 1 PP Habitat, para un total de 18 Políticas Públicas.
</t>
    </r>
    <r>
      <rPr>
        <b/>
        <sz val="11"/>
        <color rgb="FF000000"/>
        <rFont val="Arial"/>
      </rPr>
      <t xml:space="preserve">* Consolidación de reportes: </t>
    </r>
    <r>
      <rPr>
        <sz val="11"/>
        <color rgb="FF000000"/>
        <rFont val="Arial"/>
      </rPr>
      <t xml:space="preserve">15 reportes remitidos de los sectores (cuantitatitvos y cualitativos) de la PPMyEG. Se retroalimentaron los planes de acción de I Semestre 2024 de PPMyEG de sectores: AMB, CUL, DEE, EDU, GEP, GOB, HAB, HAC, INT, JUR, MOV, MUJ, SAL, SDP y SEG. 
</t>
    </r>
    <r>
      <rPr>
        <b/>
        <sz val="11"/>
        <color rgb="FF000000"/>
        <rFont val="Arial"/>
      </rPr>
      <t xml:space="preserve">* Retroalimentaciones: </t>
    </r>
    <r>
      <rPr>
        <sz val="11"/>
        <color rgb="FF000000"/>
        <rFont val="Arial"/>
      </rPr>
      <t xml:space="preserve">retroalimentación del reporte plan de acción PPMyEG de los sectores GOB, SEG, HAB y retroalimentación a 15 sectores de la Admón Distrital.
</t>
    </r>
    <r>
      <rPr>
        <b/>
        <sz val="11"/>
        <color rgb="FF000000"/>
        <rFont val="Arial"/>
      </rPr>
      <t>*Actualizaciones:</t>
    </r>
    <r>
      <rPr>
        <sz val="11"/>
        <color rgb="FF000000"/>
        <rFont val="Arial"/>
      </rPr>
      <t xml:space="preserve">Matrices de consolidación interna, tablero de control y rezagos de la PPMyEG; Informe 2023 de los derechos priorizados en la PPMyEG remitido al Consejo Distrital de Política Social y elaboración del informe preliminar PIOEG 2024-I.
</t>
    </r>
    <r>
      <rPr>
        <b/>
        <sz val="11"/>
        <color rgb="FF000000"/>
        <rFont val="Arial"/>
      </rPr>
      <t>* Realización de:</t>
    </r>
    <r>
      <rPr>
        <sz val="11"/>
        <color rgb="FF000000"/>
        <rFont val="Arial"/>
      </rPr>
      <t xml:space="preserve"> 3 talleres con entidades para el buen reporte de planes de trabajo para la igualdad de género – Sello en Igualdad, sobre: estructura planes de trabajo y recomendaciones para los reportes.  
</t>
    </r>
    <r>
      <rPr>
        <b/>
        <sz val="11"/>
        <color rgb="FF000000"/>
        <rFont val="Arial"/>
      </rPr>
      <t>* Elaboración de:</t>
    </r>
    <r>
      <rPr>
        <sz val="11"/>
        <color rgb="FF000000"/>
        <rFont val="Arial"/>
      </rPr>
      <t xml:space="preserve"> Insumo sobre cómo realizar buenos reportes en los planes de trabajo de Sello en igualdad. 
</t>
    </r>
    <r>
      <rPr>
        <b/>
        <sz val="11"/>
        <color rgb="FF000000"/>
        <rFont val="Arial"/>
      </rPr>
      <t>* Avance en:</t>
    </r>
    <r>
      <rPr>
        <sz val="11"/>
        <color rgb="FF000000"/>
        <rFont val="Arial"/>
      </rPr>
      <t xml:space="preserve"> elaboración de informe preliminar FASE 1: planes de trabajo entidades distritales. 
</t>
    </r>
    <r>
      <rPr>
        <b/>
        <sz val="11"/>
        <color rgb="FF000000"/>
        <rFont val="Arial"/>
      </rPr>
      <t xml:space="preserve">* Recepción de reportes de: </t>
    </r>
    <r>
      <rPr>
        <sz val="11"/>
        <color rgb="FF000000"/>
        <rFont val="Arial"/>
      </rPr>
      <t xml:space="preserve">Implementación de planes de trabajo de I semestre 2024 de 19 entidades de grupo 1 y 16 de grupo 2 para realizar retroalimentación.
</t>
    </r>
    <r>
      <rPr>
        <b/>
        <sz val="11"/>
        <color rgb="FF000000"/>
        <rFont val="Arial"/>
      </rPr>
      <t>* TPIEG:</t>
    </r>
    <r>
      <rPr>
        <sz val="11"/>
        <color rgb="FF000000"/>
        <rFont val="Arial"/>
      </rPr>
      <t xml:space="preserve"> análisis de boletines de la marcación en el TPIEG de los 15 sectores de la Administración Distrital.</t>
    </r>
  </si>
  <si>
    <t>El seguimiento y los ejercicios de retroalimentación permiten aportar a la cualificación de reportes de política, consolidar los avances de implementación anuales de la PPMYEG y la PPASP y aportar al acceso a información oportuna, de calidad y completa sobre los avances en la implementación y ejecución de las actividades concertadas por los 15 sectores de la Administración Distrital. A través de su socialización son un insumo técnico para rendiciones de cuentas.</t>
  </si>
  <si>
    <t xml:space="preserve">5. Realizar la consolidación, análisis y el reporte de productos a cargo de la SDMujer en políticas públicas distritales. </t>
  </si>
  <si>
    <t>Acumulado: Se han realizado gestiones para los reportes de las siguientes Políticas Públicas: 1 PP de Trata de Personas, 1 PP de Juventud, 1 PP de DDHH, 1 Adultez, 1 PP para las familias, 1 PP de Discapacidad, 1 PP infancia y Adolescencia, 1 PP Fenomeno de Habitabilidad en Calle, 1 PP de Seguridad y Convivencia, 1 PP de Ruralidad, 1 PP de Migrantes, 1 PP LGBTI, 1 Envejecimiento, 1 PP de Acción Climatica, 1 PP Economia Cultural, 1 PP Lectura, Escritura y Oralidad, 1 PP de Adultez, 1 PP de Habitat. Para un acumulado total de 18 PP reportadas.</t>
  </si>
  <si>
    <t>Actividad 5</t>
  </si>
  <si>
    <r>
      <rPr>
        <u/>
        <sz val="11"/>
        <color rgb="FF000000"/>
        <rFont val="Arial"/>
      </rPr>
      <t>Agosto:</t>
    </r>
    <r>
      <rPr>
        <sz val="11"/>
        <color rgb="FF000000"/>
        <rFont val="Arial"/>
      </rPr>
      <t xml:space="preserve"> Se realizaron las gestiones para el reporte de las siguientes Políticas Públicas: 1 PP Migrantes, 1 PP LGBTI, 1 Envejecimiento, 1 PP Acción Climatica, 1 PP Economia Cultural, 1 PP Lectura, Escritura y Oralidad, 1 PP de Adultez, 1 PP Habitat, para un total de 8 Políticas Públicas.</t>
    </r>
  </si>
  <si>
    <t>6.	Realizar seguimiento, verificación, consolidación, análisis,retroalimentación y cualificación de los reportes de implementación del plan de acción de la Política Pública de Mujeres y Equidad de Género.</t>
  </si>
  <si>
    <t xml:space="preserve">Acumulado: se realizó retroalimentación del reporte plan de acción PPMyEG I Trim 2024 de los sectores GOB, SEG, HAB y retroalimentación II trimestre a los 15 sectores de la Administración Distrital. Actualización de las matrices de consolidación interna, tablero de control y rezagos de la PPMyEG. Actualización del informe 2023 de los derechos priorizados en la PPMyEG remitido al Consejo Distrital de Política Social y elaboración del informe preliminar PIOEG 2024-I. </t>
  </si>
  <si>
    <t>Actividad 6</t>
  </si>
  <si>
    <r>
      <rPr>
        <u/>
        <sz val="11"/>
        <color rgb="FF000000"/>
        <rFont val="Arial"/>
      </rPr>
      <t>Agosto:</t>
    </r>
    <r>
      <rPr>
        <sz val="11"/>
        <color rgb="FF000000"/>
        <rFont val="Arial"/>
      </rPr>
      <t xml:space="preserve"> Se consolidaron reportes remitidos de los 15 sectores tanto cuantitatitvos como cualitativos de la PPMyEG.</t>
    </r>
    <r>
      <rPr>
        <sz val="11"/>
        <color rgb="FF00B050"/>
        <rFont val="Arial"/>
      </rPr>
      <t xml:space="preserve"> </t>
    </r>
    <r>
      <rPr>
        <sz val="11"/>
        <color rgb="FF000000"/>
        <rFont val="Arial"/>
      </rPr>
      <t>Se retroalimentaron los planes de acción de I Semestre 2024 de PPMyEG de sectores: AMB, CUL, DEE, EDU, GEP, GOB, HAB, HAC, INT, JUR, MOV, MUJ, SAL, SDP y SEG.</t>
    </r>
  </si>
  <si>
    <t xml:space="preserve">7.	Realizar seguimiento, verificación, consolidación, análisis, retroalimentación y cualificación de los reportes de implementación del plan de acción del plan de acción de la Política Pública de Actividades Sexuales Pagadas. </t>
  </si>
  <si>
    <t xml:space="preserve">Acumulado: se solicitó el reporte de seguimiento II trimestre 2024 a los 14 sectores responsables de la implementación de la PPASP. Se consolidó reportes de 13 sectores de la PPASP y se realizarón la revisiones y retroalimentaciones respectivas a cada sector. Actualización de las matrices de consolidación interna, tablero de control y rezagos de la PPASP.  </t>
  </si>
  <si>
    <t>Actividad 7</t>
  </si>
  <si>
    <r>
      <rPr>
        <u/>
        <sz val="11"/>
        <color rgb="FF000000"/>
        <rFont val="Arial"/>
      </rPr>
      <t>Agosto:</t>
    </r>
    <r>
      <rPr>
        <sz val="11"/>
        <color rgb="FF000000"/>
        <rFont val="Arial"/>
      </rPr>
      <t xml:space="preserve"> Se consolidaron reportes remitidos de los 14 sectores, tanto cuantitatitvos como cualitativos, de la PPASP. Se retroalimentaron los planes de acción de primer semestre 2024 de la PPASP de los sectores: AMB, CUL, DEE, EDU, GEP, HAB, INT,JUR, MOV, MUJ, SAL, SDP y SEG. Faltó GOB por remitir reporte.</t>
    </r>
  </si>
  <si>
    <t xml:space="preserve">8.	Realizar seguimiento, verificación, consolidación, análisis, retroalimentación y cualificación de los reportes de implementación de los planes de trabajo de “En Igualdad: Sello Distrital de Igualdad de Género”. </t>
  </si>
  <si>
    <r>
      <rPr>
        <sz val="11"/>
        <color rgb="FF00B050"/>
        <rFont val="Arial"/>
      </rPr>
      <t xml:space="preserve">Acumulado: </t>
    </r>
    <r>
      <rPr>
        <sz val="11"/>
        <color rgb="FF000000"/>
        <rFont val="Arial"/>
      </rPr>
      <t>Se realizaron 3 talleres con entidades orientandos al buen reporte de los planes de trabajo para la igualdad de género – Sello en Igualdad, sobre: estructura planes de trabajo y recomendaciones para los reportes.</t>
    </r>
    <r>
      <rPr>
        <sz val="11"/>
        <color rgb="FF00B050"/>
        <rFont val="Arial"/>
      </rPr>
      <t xml:space="preserve"> </t>
    </r>
    <r>
      <rPr>
        <sz val="11"/>
        <color rgb="FF000000"/>
        <rFont val="Arial"/>
      </rPr>
      <t>Elaboración de insumo sobre cómo realizar buenos reportes en los planes de trabajo de Sello en igualdad. Avance en la elaboración del informe preliminar FASE 1: planes de trabajo entidades distritales. Se recibieron los reportes de implementación de los planes de trabajo de primer semestre 2024 de 19 entidades de grupo 1 y 16 de grupo 2 para realizar retroalimentación.</t>
    </r>
  </si>
  <si>
    <t>Actividad 8</t>
  </si>
  <si>
    <r>
      <rPr>
        <u/>
        <sz val="11"/>
        <color rgb="FF000000"/>
        <rFont val="Arial"/>
      </rPr>
      <t xml:space="preserve">Agosto: </t>
    </r>
    <r>
      <rPr>
        <sz val="11"/>
        <color rgb="FF000000"/>
        <rFont val="Arial"/>
      </rPr>
      <t>Se recibieron los reportes de primer semestre 2024 de 20 entidades de grupo 1 (IDARTES,IDIPRON,IDRD,IPES,JBB, SDAMB,SCJ,SCRD,SDDE, SDHAC, SDIS, SDMUJER, SED, SGENERAL, SJURÍDICA, TRANSMILENIO, UAESP, DASC, UAECOB, SDM) y 16 entidades de grupo 2 (ATENEA,CAPITALSALUD,CVP,DADEP,EMB,FONCEP,FUGA,IDEP,IDIGER,IDPC,IDT,IDU,RENOBO,SUBREDOCCIDENTE,UAECD,UMV).</t>
    </r>
  </si>
  <si>
    <t xml:space="preserve">9.	Consolidar y analizar información de la gestión, implementación, logros y buenas prácticas de los sectores de la administración distrital en pro de la igualdad de género, así como el elaborar el informe de Trazador Presupuestal de Igualdad y Equidad de Género. </t>
  </si>
  <si>
    <t xml:space="preserve">Acumulado: Se realizaron boletines con el análisis de la marcación en el TPIEG de los 15 sectores de la Administración Distrital (cabeza de sector y entidades adscritas y vinculadas que realizaron la marcación). Se realizaron 2 talleres magistrales sobre el TPIEG dirigidos a las entidades que forman parte del PGD. Se realizó taller de acompañamiento a la marcación en el TPIEG al sector: MOV.							</t>
  </si>
  <si>
    <t>Actividad 9</t>
  </si>
  <si>
    <r>
      <rPr>
        <u/>
        <sz val="11"/>
        <color rgb="FF000000"/>
        <rFont val="Arial"/>
      </rPr>
      <t xml:space="preserve">Agosto: </t>
    </r>
    <r>
      <rPr>
        <sz val="11"/>
        <color rgb="FF000000"/>
        <rFont val="Arial"/>
      </rPr>
      <t>Se realizaron 2 talleres magistrales sobre el TPIEG dirigidos a las entidades que forman parte del PGD. Se realizó taller de acompañamiento a la marcación en el TPIEG al sector: MOV.</t>
    </r>
  </si>
  <si>
    <t>3 - Transversalizar en los 15 sectores de la administración distrital los enfoques de género y derechos de las mujeres a través de procesos de reconocimiento, medición y acompañamiento técnico que promuevan la transformación de la gestión institucional y organizacional en pro de la igualdad de género</t>
  </si>
  <si>
    <t>3 - Transversalizar en los 15 sectores de la administración distrital los enfoques de género y derechos de las mujeres a través de procesos de reconocimiento, medición y acompañamiento técnico que promuevan la transformación de la gestión institucional y organizacional en pro de la igualdad de género,</t>
  </si>
  <si>
    <r>
      <rPr>
        <b/>
        <sz val="11"/>
        <color rgb="FF000000"/>
        <rFont val="Arial"/>
      </rPr>
      <t xml:space="preserve">* Acompañamiento a intancias: </t>
    </r>
    <r>
      <rPr>
        <sz val="11"/>
        <color rgb="FF000000"/>
        <rFont val="Arial"/>
      </rPr>
      <t>SEG: (8): 7CDSCCFB; 1Comité de Mujer y Género UAECOB; CUL: 1Mesa Intersectorial de Cultura Ciudadana para la eliminación del machismo.</t>
    </r>
    <r>
      <rPr>
        <b/>
        <sz val="11"/>
        <color rgb="FF000000"/>
        <rFont val="Arial"/>
      </rPr>
      <t xml:space="preserve"> 
* Conceptos y Documentos Técnicos:</t>
    </r>
    <r>
      <rPr>
        <sz val="11"/>
        <color rgb="FF000000"/>
        <rFont val="Arial"/>
      </rPr>
      <t xml:space="preserve"> (7) CT 1AMB, 1CUL, 1DEE, 1EDU, 1HAB, 1SAL, 1SEG; EDU 1CT Protocolo de Atención para Situaciones de Presunta Agresión y Acoso Escolar; HAB 1DT Criterios sensibles al género y para la transversalización de los EG en servicios ofertados por la CVP; TRV 1DT Lineamientos generales para la incorporación de los EG y de DDHH de las mujeres en los protocolos y medidas dirigidas a la prevención de acoso laboral, acoso sexual laboral y/o actos de discriminación en entornos organizacionales.
</t>
    </r>
    <r>
      <rPr>
        <b/>
        <sz val="11"/>
        <color rgb="FF000000"/>
        <rFont val="Arial"/>
      </rPr>
      <t>* Revisiones:</t>
    </r>
    <r>
      <rPr>
        <sz val="11"/>
        <color rgb="FF000000"/>
        <rFont val="Arial"/>
      </rPr>
      <t xml:space="preserve"> 1Propuesta de Estrategia Prevención del Acoso Sexual Callejero: CAMACOL. 
</t>
    </r>
    <r>
      <rPr>
        <b/>
        <sz val="11"/>
        <color rgb="FF000000"/>
        <rFont val="Arial"/>
      </rPr>
      <t xml:space="preserve">* Reuniones: </t>
    </r>
    <r>
      <rPr>
        <sz val="11"/>
        <color rgb="FF000000"/>
        <rFont val="Arial"/>
      </rPr>
      <t xml:space="preserve">validación plan trabajo Sello CVP. 
</t>
    </r>
    <r>
      <rPr>
        <b/>
        <sz val="11"/>
        <color rgb="FF000000"/>
        <rFont val="Arial"/>
      </rPr>
      <t xml:space="preserve">* Conceptos y Documentos técnicos: </t>
    </r>
    <r>
      <rPr>
        <sz val="11"/>
        <color rgb="FF000000"/>
        <rFont val="Arial"/>
      </rPr>
      <t xml:space="preserve">EDU y SEG 
</t>
    </r>
    <r>
      <rPr>
        <b/>
        <sz val="11"/>
        <color rgb="FF000000"/>
        <rFont val="Arial"/>
      </rPr>
      <t>* Sello:</t>
    </r>
    <r>
      <rPr>
        <sz val="11"/>
        <color rgb="FF000000"/>
        <rFont val="Arial"/>
      </rPr>
      <t xml:space="preserve"> A) 2 reuniones externas de validación de planes de trabajo. B) 1 mesa de articulación para el alistamiento de la implementación del mecanismo con el grupo 3; C) 1 reunión de socialización del mecanismo a una entidad de la Administración Distrital de capital mixto.
</t>
    </r>
    <r>
      <rPr>
        <b/>
        <sz val="11"/>
        <color rgb="FF000000"/>
        <rFont val="Arial"/>
      </rPr>
      <t xml:space="preserve">* Sensibilizaciones y material pedagógico: </t>
    </r>
    <r>
      <rPr>
        <sz val="11"/>
        <color rgb="FF000000"/>
        <rFont val="Arial"/>
      </rPr>
      <t xml:space="preserve">SAL; SEG; MOV4; TM26; INT 1RUA. HAB y 1RUA . GOB AMB CUL GEP 
</t>
    </r>
    <r>
      <rPr>
        <b/>
        <sz val="11"/>
        <color rgb="FF000000"/>
        <rFont val="Arial"/>
      </rPr>
      <t>* Metodologías elaboradas</t>
    </r>
    <r>
      <rPr>
        <sz val="11"/>
        <color rgb="FF000000"/>
        <rFont val="Arial"/>
      </rPr>
      <t xml:space="preserve">: 2Derecho Paz con ciudadanía (35pers), Conversatorio virtual Salud Mental y Construcción de Paz “Tejiendo voces de resistencia” (71 personas). Elaboarción de 1 Documento de diseño metodológico de DDHH de las mujeres y enfoque de género, para mujeres de la Cárcel el Buen Pastor. </t>
    </r>
  </si>
  <si>
    <r>
      <rPr>
        <b/>
        <sz val="11"/>
        <color rgb="FF000000"/>
        <rFont val="Arial"/>
      </rPr>
      <t xml:space="preserve">* Acompañamiento a intancias:
</t>
    </r>
    <r>
      <rPr>
        <sz val="11"/>
        <color rgb="FF000000"/>
        <rFont val="Arial"/>
      </rPr>
      <t xml:space="preserve">SAL(4) 2UTA Comité apoyo lactancia materna; Fast Track Cities; Mesa Intersectorial para garantía de IVE. GEP 1Mesa de retornos, reubicaciones e integración local. CUL(5) Mesa Intersectorial para la eliminación machismo; Mesa PES Teatro; Mesa PES Bici; Mesa sectorial de género y cultura. MUJ 2UTA-CIM. AMB 1Mesa agricultura urbana y periurbana. EDU(6) Comité Interinstitucional de Educación en DDHH, Deberes, Garantías y Pedagogía de la Reconciliación; MT Actualización Protocolo Violencia Sexual; MT Acuerdo 909; MT Actualización Protocolos Acoso Escolar, Comité Distrital de Capacitación Docente. INT 1Mesa Mujer, Género y Diversidades de IDIPRON. SEG (8) 7CDSCCFB; 1Comité de Mujer y Género UAECOB.
</t>
    </r>
    <r>
      <rPr>
        <b/>
        <sz val="11"/>
        <color rgb="FF000000"/>
        <rFont val="Arial"/>
      </rPr>
      <t xml:space="preserve">* Conceptos y Documentos Técnicos: </t>
    </r>
    <r>
      <rPr>
        <sz val="11"/>
        <color rgb="FF000000"/>
        <rFont val="Arial"/>
      </rPr>
      <t xml:space="preserve">GEP 2CT Ruta de atención eventuales actos y/o casos de discriminación en la SGAMB; Punto No.113 de la negociación Sindical de la SGAMB. CUL_GOB_SEG 1CT Los hilos que nos unen. EDU 3CT Recomendaciones para inclusión del EG en protocolo maternidades y paternidades tempranas; Recomendaciones para la inclusión del EG en Protocolo de atención violencia sexual; Recomendaciones a protocolo maternidades y paternidades tempranas; Protocolo de atención para Situaciones de presunta agresión y acoso escolar. AMB 1CT para la incorporación del EG en PI. SAL 3CT Plan bienestar estímulos e incentivos; Plan Trabajo Anual en Seguridad y Salud en el Trabajo; Plan Institucional de Capacitación; (8) CT 1AMB, 1CUL, 1DEE, 1EDU, 1HAB, 1SAL, 1SEG, 1GOB criterios de elegibilidad, viabilidad y enfoques de PP. HAB 1DT Criterios sensibles al género para la transversalización del EG en servicios de CVP. TRV 1DT Lineamientos generales para la incorporación del EG y de DDHH de las mujeres en los protocolos y medidas dirigidas a la prevención de acoso laboral, acoso sexual laboral y/o actos de discriminación en entornos organizacionales.
</t>
    </r>
    <r>
      <rPr>
        <b/>
        <sz val="11"/>
        <color rgb="FF000000"/>
        <rFont val="Arial"/>
      </rPr>
      <t>* Revisiones:</t>
    </r>
    <r>
      <rPr>
        <sz val="11"/>
        <color rgb="FF000000"/>
        <rFont val="Arial"/>
      </rPr>
      <t xml:space="preserve"> 
1Propuesta acciones afirmativas en planes de trabajo Sello de 2 entidades: IDEP y ATENEA, 2 informes implementación acciones afirmativas 2023: Balance implementación PPMyEG y PIOEG e Informe implementación Sello - Grupo 1, 1documento conceptual acciones afirmativas, Acciones afirmativas HAB, 1Propuesta de Estrategia Prevención del Acoso Sexual Callejero: CAMACOL. 
</t>
    </r>
    <r>
      <rPr>
        <b/>
        <sz val="11"/>
        <color rgb="FF000000"/>
        <rFont val="Arial"/>
      </rPr>
      <t xml:space="preserve">* Implementación de Derechos: 
Reuniones Internas: 
</t>
    </r>
    <r>
      <rPr>
        <sz val="11"/>
        <color rgb="FF000000"/>
        <rFont val="Arial"/>
      </rPr>
      <t xml:space="preserve">D.PAZ: articulación temas paz, concertación plan Mesa Integración Local Étnica, revisión ruta reconciliación
</t>
    </r>
    <r>
      <rPr>
        <b/>
        <sz val="11"/>
        <color rgb="FF000000"/>
        <rFont val="Arial"/>
      </rPr>
      <t xml:space="preserve">Implementación de derechos: </t>
    </r>
    <r>
      <rPr>
        <sz val="11"/>
        <color rgb="FF000000"/>
        <rFont val="Arial"/>
      </rPr>
      <t>D.PAZ: 3reuniones internas: 1articulación paz,1concertación Mesa Integración Local Étnica, 1revisión ruta reconciliación. 9reuniones intersectoriales: Comité Justicia Transicional, 2Subcomités Asistencia y Atención, Prevención, Mesa Enfoque Diferencial, Asistencia técnica formulación planes Mesa Reincoproración y PAD, Mesas Retorno y Reubicación, OCDPVR, Consolidación de 3Planes de Acción (Mesa de Reincorporación, subcomité atención y Asistencia y Subcomité de memoria). D.PARTICIP: 1reunión interna SPT POT. Consolidación y ajuste Plan Participación Anual POT 2024 SDMujer. 6reuniones intersectoriales: 2 SPT POT, 3IDPAC PP Acción Comunal, Acuerdo792. D.TRABAJO: 10 reuniones articulación interna: 2Cuidado, DASCD conmemoración Día Trabajo Cuidado Hogar, Equipo empleo y emprendimiento, armonización temas derecho DDDP y 1SDG, 4reuniones de articulación interna: Dcho al trabajo, estrategia de autonomía económica y 2 IDT para la trasnversalización del enfoque de género. D.SALUD: 7mesas intersectoriales: Prevención Maternidades Tempranas, 2Mortalidad Materna, RutaMaternoPerinatal, LactanciaMaterna, IVE. 2mesas internas: Balance de Derecho y Sector Salud. Reporte 2024-I plan Mesa Prev. Maternidades Tempranas. 1 reunión OMEG salud mental. Avance documento barreras acceso mujeres a servicios salud. D.EDUCACION: 7 reuniones intersectoriales: 2 actualización PETIG, 2 Mesa Técnica Acuerdo 909, 2 preparación mesa diálogo IES, articulación Festival Cine Eureka. D.CULTURA: 1 reunión interna articulación mesas cultura ciudadana, 1 reunión, formatos y oficio proceso Biblored Cárcel Buen Pastor. D.HÁBITAT: 5 reuniones intersectoriales: 2 Mesa Concejo Bogotá 24Hrs, Estrategia Metro, 2 CIEP, SDMov. 1 reunión interna armonización temas clave derecho DDDP.</t>
    </r>
  </si>
  <si>
    <t xml:space="preserve">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igualdad de género en el Distrito Capital.
Las actividades de sensibilización sobre enfoques de género y derechos humanos de las mujeres aportan a su reconocimiento y a eliminar los estereotipos de género asociados a discriminaciones y violencias contra ellas.
</t>
  </si>
  <si>
    <t xml:space="preserve">10.	Realizar el acompañamiento técnico para la implementación de la Estrategia de transversalización para la equidad de género en los 15 sectores de la Administración y de otras acciones en pro de la transformación cultural institucional Distrital, a través de la elaboración de documentos, conceptos, manuales, lineamientos, informes, guías, acompañamiento técnico a las mesas, comités y comisiones. </t>
  </si>
  <si>
    <t>Acumulado: Acompañamiento instancias: SAL(4) 2UTA Comité apoyo a la lactancia materna; Fast Track Cities; Mesa Intersectorial para la garantía de la IVE. GEP 1Mesa de retornos, reubicaciones e integración local. CUL(5) Mesa Intersectorial para la eliminación del machismo; Mesa PES Teatro; Mesa PES Bici; Mesa sectorial de género y cultura. MUJ 2UTA-CIM. AMB 1Mesa de agricultura urbana y periurbana. EDU 6Comité Interinstitucional de Educación en DDHH, Deberes, Garantías y Pedagogía de la Reconciliación; MT Actualización Protocolo de Violencia Sexual; MT de acuerdo 909; MT Actualización Protocolos de Acoso Escolar, Comité Distrital de Capacitación Docente. INT 1Mesa de Mujer, Género y Diversidades de IDIPRON. SEG (8) 7CDSCCFB; 1Comité de Mujer y Género UAECOB.
Conceptos Técnicos: GEP 2CT Ruta de atención a eventuales actos y/o casos de discriminación en la SGAMB; Punto No.113 contenido en el pliego unificado de la negociación Sindical de la SGAMB. CUL_GOB_SEG 1CT Los hilos que nos unen. EDU 3CT Recomendaciones para la inclusión del EG en el protocolo maternidades y paternidades tempranas; Recomendaciones para la inclusión del EG en el Protocolo de atención violencia sexual; Recomendaciones al protocolo maternidades y paternidades tempranas; Protocolo de atención para Situaciones de presunta agresión y acoso escolar. AMB 1CT para la incorporación del EG en PI. SAL 3CT Plan bienestar estímulos e incentivos; Plan Trabajo Anual en Seguridad y Salud en el Trabajo; Plan Institucional de Capacitación; (8) CT 1AMB, 1CUL, 1DEE, 1EDU, 1HAB, 1SAL, 1SEG, 1 GOB criterios de elegibilidad, viabilidad y enfoques de PP. 
Documentos Técnicos: HAB 1DT Criterios sensibles al género para la transversalización de los EG en servicios de CVP. TRV 1DT Lineamientos generales para la incorporación de los EG y de DDHH de las mujeres en los protocolos y medidas dirigidas a la prevención de acoso laboral, acoso sexual laboral y/o actos de discriminación en entornos organizacionales.</t>
  </si>
  <si>
    <t>Actividad 10</t>
  </si>
  <si>
    <r>
      <rPr>
        <u/>
        <sz val="11"/>
        <color rgb="FF000000"/>
        <rFont val="Arial"/>
      </rPr>
      <t xml:space="preserve">Agosto: </t>
    </r>
    <r>
      <rPr>
        <sz val="11"/>
        <color rgb="FF000000"/>
        <rFont val="Arial"/>
      </rPr>
      <t>Se acompañaron las siguientes instancias: SEG: (8): 7CDSCCFB; 1Comité de Mujer y Género UAECOB; CUL: 1Mesa Intersectorial de Cultura Ciudadana para la eliminación del machismo. 
Conceptos Técnicos: (7) CT 1AMB, 1CUL, 1DEE, 1EDU, 1HAB, 1SAL, 1SEG; EDU 1CT Protocolo de Atención para Situaciones de Presunta Agresión y Acoso Escolar. 
Documentos Técnicos: HAB 1DT Criterios sensibles al género y para la transversalización de los EG en servicios ofertados por la CVP; TRV 1DT Lineamientos generales para la incorporación de los EG y de DDHH de las mujeres en los protocolos y medidas dirigidas a la prevención de acoso laboral, acoso sexual laboral y/o actos de discriminación en entornos organizacionales</t>
    </r>
    <r>
      <rPr>
        <sz val="11"/>
        <color rgb="FF9BBB59"/>
        <rFont val="Arial"/>
      </rPr>
      <t>.</t>
    </r>
  </si>
  <si>
    <t>11.	Realizar asistencia y acompañamiento técnico a la implementación de acciones afirmativas que contribuyan al cierre de brechas de género.</t>
  </si>
  <si>
    <t>Acumulado: 4 revisiones de 1Propuesta acciones afirmativas en planes de trabajo Sello de 2 entidades: IDEP y ATENEA, 2 informes de implementación acciones afirmativas 2023: Balance implementación PPMyEG y PIOEG e Informe implementación Sello - Grupo 1, 1 documento conceptual acciones afirmativas, Acciones afirmativas sector hábitat, 1Propuesta de Estrategia Prevención del Acoso Sexual Callejero: CAMACOL. 
3 Reuniones de validación plan trabajo Sello CVP.</t>
  </si>
  <si>
    <t>Actividad 11</t>
  </si>
  <si>
    <t xml:space="preserve">Agosto: Revisión propuesta de Estrategia Prevención del Acoso Sexual Callejero: CAMACOL. Elaboración de PPT de propuesta CAMACOL de Acoso Callejero. </t>
  </si>
  <si>
    <t xml:space="preserve">12.	Apoyar técnicamente el desarrollo de estrategias, acciones y/o proyectos que contribuyan a la implementación de los 7 derechos priorizados en la Política Pública de Mujeres y Equidad de Género a cargo de la DDDP, en articulación con SDMujer, entidades distritales y otros actores. </t>
  </si>
  <si>
    <r>
      <rPr>
        <sz val="11"/>
        <color rgb="FF000000"/>
        <rFont val="Arial"/>
      </rPr>
      <t xml:space="preserve">Acumulado: se avanzó en la implementación de derechos, así: </t>
    </r>
    <r>
      <rPr>
        <u/>
        <sz val="11"/>
        <color rgb="FF000000"/>
        <rFont val="Arial"/>
      </rPr>
      <t>D.PAZ:</t>
    </r>
    <r>
      <rPr>
        <sz val="11"/>
        <color rgb="FF000000"/>
        <rFont val="Arial"/>
      </rPr>
      <t xml:space="preserve"> 3 reuniones internas: 1articulación temas paz,1 concertación plan Mesa Integración Local Étnica, 1revisión ruta reconciliación. 9 reuniones intersectoriales: Comité Justicia Transicional, 2 Subcomités Asistencia y Atención, Prevención, Mesa Enfoque Diferencial, Asistencia técnica formulación planes Mesa Reincoproración y PAD, Mesas Retorno y Reubicación, OCDPVR, Consolidación de 3 Planes de Acción (Mesa de Reincorporación, subcomité atención y Asistencia y Subcomité de memoria). </t>
    </r>
    <r>
      <rPr>
        <u/>
        <sz val="11"/>
        <color rgb="FF000000"/>
        <rFont val="Arial"/>
      </rPr>
      <t>D.PARTICIPACION:</t>
    </r>
    <r>
      <rPr>
        <sz val="11"/>
        <color rgb="FF000000"/>
        <rFont val="Arial"/>
      </rPr>
      <t xml:space="preserve"> 1 reunión interna SPT POT. Consolidación y ajuste Plan Participación Anual POT 2024 SDMujer. 6 reuniones intersectoriales: 2 SPT POT, 3 IDPAC PP Acción Comunal, Acuerdo 792. </t>
    </r>
    <r>
      <rPr>
        <u/>
        <sz val="11"/>
        <color rgb="FF000000"/>
        <rFont val="Arial"/>
      </rPr>
      <t>D. TRABAJO:</t>
    </r>
    <r>
      <rPr>
        <sz val="11"/>
        <color rgb="FF000000"/>
        <rFont val="Arial"/>
      </rPr>
      <t xml:space="preserve"> 10 reuniones articulación interna: 2 Cuidado, DASCD conmemoración Día Trabajo Cuidado Hogar, Equipo empleo y emprendimiento, armonización temas claves derecho DDDP y 1SDG, 4 reuniones de articulación interna: Dcho al trabajo, estrategia de autonomía económica y 2 IDT para la trasnversalización del enfoque de género. </t>
    </r>
    <r>
      <rPr>
        <u/>
        <sz val="11"/>
        <color rgb="FF000000"/>
        <rFont val="Arial"/>
      </rPr>
      <t>D.SALUD:</t>
    </r>
    <r>
      <rPr>
        <sz val="11"/>
        <color rgb="FF000000"/>
        <rFont val="Arial"/>
      </rPr>
      <t xml:space="preserve"> 7 mesas intersectoriales: Prevención Maternidades Tempranas, 2 Mortalidad Materna, Ruta Materno Perinatal, Lactancia Materna, IVE. 2 mesas internas: Balance de Derecho y Sector Salud. Reporte 2024-I plan Mesa Prev. Maternidades Tempranas. 1 reunión OMEG salud mental. Avance documento barreras acceso mujeres a servicios salud. </t>
    </r>
    <r>
      <rPr>
        <u/>
        <sz val="11"/>
        <color rgb="FF000000"/>
        <rFont val="Arial"/>
      </rPr>
      <t>D.EDUCACION:</t>
    </r>
    <r>
      <rPr>
        <sz val="11"/>
        <color rgb="FF000000"/>
        <rFont val="Arial"/>
      </rPr>
      <t xml:space="preserve"> 7 reuniones intersectoriales: 2 actualización PETIG, 2 Mesa Técnica Acuerdo 909, 2 preparación mesa diálogo IES, articulación Festival Cine Eureka. D.CULTURA: 1 reunión interna articulación mesas cultura ciudadana, 1 reunión, formatos y oficio proceso Biblored Cárcel Buen Pastor. </t>
    </r>
    <r>
      <rPr>
        <u/>
        <sz val="11"/>
        <color rgb="FF000000"/>
        <rFont val="Arial"/>
      </rPr>
      <t>D.HÁBITAT:</t>
    </r>
    <r>
      <rPr>
        <sz val="11"/>
        <color rgb="FF000000"/>
        <rFont val="Arial"/>
      </rPr>
      <t xml:space="preserve"> 5 reuniones intersectoriales: 2 Mesa Concejo Bogotá 24Hrs, Estrategia Metro, 2 CIEP, SDMov. 1 reunión interna armonización temas clave derecho DDDP.</t>
    </r>
  </si>
  <si>
    <t>Actividad 12</t>
  </si>
  <si>
    <r>
      <rPr>
        <sz val="11"/>
        <color rgb="FF000000"/>
        <rFont val="Arial"/>
      </rPr>
      <t xml:space="preserve">Agosto: Se avanzó en la implementación de derechos, así: </t>
    </r>
    <r>
      <rPr>
        <u/>
        <sz val="11"/>
        <color rgb="FF000000"/>
        <rFont val="Arial"/>
      </rPr>
      <t xml:space="preserve">D.PAZ: </t>
    </r>
    <r>
      <rPr>
        <sz val="11"/>
        <color rgb="FF000000"/>
        <rFont val="Arial"/>
      </rPr>
      <t xml:space="preserve">Consolidación de 3 Planes de Acción (Mesa de Reincorporación, subcomité atención y Asistencia y Subcomité de memoria), Participación en 3 reuniones internas: OCDPVR, Memoria, Reparación, Atención y Asistencia, Prevención, Sistemas de Inofrmación. 1 Articulación Interinstitucional con SDG. </t>
    </r>
    <r>
      <rPr>
        <u/>
        <sz val="11"/>
        <color rgb="FF000000"/>
        <rFont val="Arial"/>
      </rPr>
      <t>D. TRABAJO:</t>
    </r>
    <r>
      <rPr>
        <sz val="11"/>
        <color rgb="FF000000"/>
        <rFont val="Arial"/>
      </rPr>
      <t xml:space="preserve">  4 reuniones de articulación interna: Dcho al trabajo, estrategia de autonomía económica y 2 IDT para la trasnversalización del enfoque de género; SDDE ruta para el empleo de mujeres víctimas de violencias y cuidadoras. </t>
    </r>
    <r>
      <rPr>
        <u/>
        <sz val="11"/>
        <color rgb="FF000000"/>
        <rFont val="Arial"/>
      </rPr>
      <t xml:space="preserve">D.SALUD: </t>
    </r>
    <r>
      <rPr>
        <sz val="11"/>
        <color rgb="FF000000"/>
        <rFont val="Arial"/>
      </rPr>
      <t xml:space="preserve">2 mesas internas: Balance de Derecho y Sector Salud, 1 Mesa Intersectorial: SED, SES, ICBF y SDMujer sobre prevención de maternidades tempranas. </t>
    </r>
    <r>
      <rPr>
        <u/>
        <sz val="11"/>
        <color rgb="FF000000"/>
        <rFont val="Arial"/>
      </rPr>
      <t xml:space="preserve">D. EDUCACIÓN: </t>
    </r>
    <r>
      <rPr>
        <sz val="11"/>
        <color rgb="FF000000"/>
        <rFont val="Arial"/>
      </rPr>
      <t xml:space="preserve">1 Mesa técnica AC609; participación en programa radial POLITÉCNICO; 2 reuniones intersectoriales con: CIEDDDHH y UDISTRITAL. </t>
    </r>
    <r>
      <rPr>
        <u/>
        <sz val="11"/>
        <color rgb="FF000000"/>
        <rFont val="Arial"/>
      </rPr>
      <t xml:space="preserve">D.CULTURA: </t>
    </r>
    <r>
      <rPr>
        <sz val="11"/>
        <color rgb="FF000000"/>
        <rFont val="Arial"/>
      </rPr>
      <t xml:space="preserve"> 2 Reuniones internas: Dcho Cultura, Cultura Ciudadana por la Secretaría Cultura, Recreación y Deporte; 2 Reuniones Intersectoriales: Directivas IDPC, Asociación Nacional de Fútbol Femenino; Participación en: Foro Bogotá Ciudad Púrpura y Mesa Intersectorial de Cultura Ciudadana para la Eliminación del Machismo. D. HABITAT: 2 Reunies internas: Dcho.Hábitat, Revisión sobre propuesta de proyecto de ley sobre acoso sexual; 1 Mesa técnica: Bogotá 24 Horas. </t>
    </r>
  </si>
  <si>
    <t xml:space="preserve">13.	Elaborar conceptos y documentos técnicos para incorporar los enfoques de género y de derechos humanos de las mujeres en proyectos normativos, lineamientos y proyectos de entidades distritales y nacionales, según demanda. </t>
  </si>
  <si>
    <t xml:space="preserve">Acumulado: Se realizaron los siguientes documentos y conceptos técnicos a entidades distritales y nacionales. MOV: 1CT Comentarios Proyecto de Acuerdo 491 Por el cual se establece el paquete de beneficios y subvenciones para el servicio de taxis en Bogotá. EDU 1CT a Proyecto de Acuerdo 596 del 2024 por medio del cual se adoptan medidas de prevención, protección y sanción del acoso dentro del ámbito educativo del distrito; SEG 1CT a Proyecto de Acuerdo 598 del 2024 por medio del cual se institucionaliza el protocolo “pregunta por Ángela”.
Para la implementación de los derechos de las mujeres se realizaron:  12 conceptos técnicos respecto a: 2 Proyectos de Ley, 1 proyecto de Decreto, 1 ruta anti discriminación Secretaría General, 1 insumos respuesta tutela parto digno, 1 respuesta Personería estrategias promoción salud y bienestar mujeres, 2 Proposiciones del Concejo de Bogotá, 2 proyectos de Acuerdo, 1 proyecto de Ley, 1 pacto corresponsabilidad CCM- Alcaldías Locales. </t>
  </si>
  <si>
    <t>Actividad 13</t>
  </si>
  <si>
    <r>
      <rPr>
        <u/>
        <sz val="11"/>
        <color rgb="FF000000"/>
        <rFont val="Arial"/>
      </rPr>
      <t>Agosto:</t>
    </r>
    <r>
      <rPr>
        <sz val="11"/>
        <color rgb="FF000000"/>
        <rFont val="Arial"/>
      </rPr>
      <t xml:space="preserve">  Se realizaron los siguientes documentos y conceptos técnicos en proyectos normativos a entidades distritales y nacionales: EDU 1CT a Proyecto de Acuerdo 596 del 2024 por medio del cual se adoptan medidas de prevención, protección y sanción del acoso dentro del ámbito educativo del distrito. SEG 1CT a Proyecto de Acuerdo 598 del 2024 por medio del cual se institucionaliza el protocolo “pregunta por Ángela”.
Para la implementación de los derechos de las mujeres se realizaron: 1Bullets para la Mesa de prevención de maternidades, 9 Conceptos Técnicos de: Ley 2306-2023, madres comunitarias, mutilación genital fememnina, reproducción humana asistida, VBG programas académicos, identidad de género, estatuto de igualdad, Prop1008 y 579; 2 Documentos Técnicos: Criterios CVP y Foro ciudades aprendizaje AL; 1 Respuesta a personería IVE-AC 879.</t>
    </r>
  </si>
  <si>
    <t>14.	Implementar el mecanismo “En Igualdad: Sello Distrital de Igualdad de Género” como mecanismo para reconocer, medir e incentivar la inclusión del enfoque de género en las políticas, planes, programas y proyectos de las entidades Distritales así como en su cultura organizacional e institucional</t>
  </si>
  <si>
    <t xml:space="preserve">Acumulado: en la línea de trabajo sector público del mecanismo Sello: A) realización de 5 reuniones internas para revisión de propuestas de planes de trabajo para su validación, B) Se realizaron 2 reuniones externas de validación de planes de trabajo. C) se aplicaron instrumentos de revisión de plataformas a 15 Alcaldías Locales, D) se realizaron 3 talleres de recomendaciones para reportes de planes de trabajo Sello. E) Se realizó 1 reunión de socialización del mecanismo. </t>
  </si>
  <si>
    <t>Actividad 14</t>
  </si>
  <si>
    <t>Agosto: A) Se realizaron 2 reuniones externas de validación de planes de trabajo. B) Se realizó 1 mesa de articulación para el alistamiento de la implementación del mecanismo con el grupo 3; C) Se realizó 1 reunión de socialización del mecanismo a una entidad de la Administración Distrital de capital mixto.</t>
  </si>
  <si>
    <t xml:space="preserve">15.	Elaborar material metodológico y pedagógico y realizar procesos de información y sensibilización sobre enfoques de género y derechos de las mujeres a entidades distritales, privados, ciudadanía y otros actores clave. </t>
  </si>
  <si>
    <t>Acumulado: Sensibilizaciones y material pedagógico: AMB 4Liderazgo de mujeres IDPYBA; Mujeres y ambiente SDA; Transversalización EG JBB; Comunicación con EG y diferencial. EDU 2PPMYEG carta de navegación para la importancia de EG a nivel distrital; Educación no sexista. HAB: 6Incorporación de EG en PI; Prevención y rutas de atención de violencias contra mujeres; Comunicación libre de sexismo; Prevención de discriminación de violencias en ámbito laboral con EG y diferencial; ETG y PPMyEG; Derecho a una vida libre de violencias y RUA. INT 4PPMyEG y 8 derechos a TH de SDIS y Hogar Voto Nacional; Salud con enfoque diferencial a equipo salud IDIPRON; PI con enfoque a IDIPRON; RUA a mujeres víctimas de Violencias y en riesgo de feminicidio. MOV 18Prevención acoso sexual callejero; violencias contra las mujeres; RUA; Conceptos de Género y enfoques; cultura libre de sexismos; TM26: Código Presunción acosos sexual en el transporte público. MUJ ABC género brújula para la igualdad. SAL: 5Atención con EG y diferencial; EG en actividades de promoción de lactancia; Derechos Sexuales y reproductivos para el Comité de prevención trata de personas; RUA para mujeres víctimas de violencias. GEP 2Bullets Conversatorio virtual DASCD de la PPMyEG en Programa CALDAS; Bullets Pacto de no violencia basada en género al interior de la Secretaría Gral. CUL 1Bullets PES de la Bici para la secretaria Distrital de la Mujer.
Implementación de derechos: 5metodologías elaboradas: Grupo focal mujeresCVP, sensibilizaciones derechos educación y participación, y mujeres C.BuenPastor, Derechos PPMyEG a ciudadanía Festival Eureka y Derechos Educación y Cultura con TH SDMujer. 8 sensibilizaciones: Derechos Cultura a ciudadanía (8pers), Educación y Participación TH SDMujer (62pers), 2 Salud a Línea Púrpura (27y25pers), PPMyEG a ciudadanía Festival Eureka (9pers); Salud a ciudadanía (38pers); Educación y Cultura a TH SDMujer (78pers); Comunicación no Sexista a TH SDMujer (19pers).</t>
  </si>
  <si>
    <t>Actividad 15</t>
  </si>
  <si>
    <r>
      <rPr>
        <u/>
        <sz val="11"/>
        <color rgb="FF000000"/>
        <rFont val="Arial"/>
      </rPr>
      <t xml:space="preserve">Agosto: </t>
    </r>
    <r>
      <rPr>
        <sz val="11"/>
        <color rgb="FF000000"/>
        <rFont val="Arial"/>
      </rPr>
      <t xml:space="preserve">Se realizaron sensibilizaciones y material pedagógico: SAL 1 Enfoque de género y diferencial; SEG 1Equidad de género en el Fútbol; MOV 4 Prevención del acoso sexual callejero; TM26: Código Presunción acosos sexual en el transporte público; . INT 1RUA a mujeres víctimas de Violencias y en riesgo de feminicidio. HAB 1Derecho a una vida libre de violencias y RUA a mujeres víctimas de violencia y en riesgo de feminicidio. GOB 1Caminando con lentes Púrpura. AMB 1Comunicación con enfoque de género y diferencial. CUL 1Bullets PES de la Bici para la secretaria Distrital de la Mujer. GEP 1Bullets Pacto de no violencia basada en género al interior de la Secretaría General. 
Implementación de Derechos:  2metodologías elaboradas: Derecho Paz con ciudadanía (35pers), Conversatorio virtual Salud Mental y Construcción de Paz “Tejiendo voces de resistencia” (71 personas). Elaboarción de 1 Documento de diseño metodológico de DDHH de las mujeres y enfoque de género, para mujeres de la Cárcel el Buen Pastor. </t>
    </r>
  </si>
  <si>
    <t>4 - Implementar una estrategia de promoción de buenas prácticas de transversalización del enfoque de género y acciones afirmativas que contribuyan al ejercicio pleno de los derechos y autonomía de las mujeres que habitan en Bogotá, por parte de los sectores públicos, mixtos, privados y sociales</t>
  </si>
  <si>
    <t>4 - Implementar una estrategia de promoción de buenas prácticas de transversalización del enfoque de género y acciones afirmativas que contribuyan al ejercicio pleno de los derechos y autonomía de las mujeres que habitan en Bogotá, por parte de los sectores públicos, mixtos, privados y sociales,</t>
  </si>
  <si>
    <r>
      <rPr>
        <b/>
        <sz val="11"/>
        <color rgb="FF000000"/>
        <rFont val="Arial"/>
      </rPr>
      <t>* Reconociminetos:</t>
    </r>
    <r>
      <rPr>
        <sz val="11"/>
        <color rgb="FF000000"/>
        <rFont val="Arial"/>
      </rPr>
      <t xml:space="preserve"> documentos preparativos para el escenario de reconocimiento del compromiso con los DDHH de las mujeres de Unidades de Apoyo Normativo de concejales y concejalas de Bogotá. 
</t>
    </r>
    <r>
      <rPr>
        <b/>
        <sz val="11"/>
        <color rgb="FF000000"/>
        <rFont val="Arial"/>
      </rPr>
      <t>* Conmemoraciones:</t>
    </r>
    <r>
      <rPr>
        <sz val="11"/>
        <color rgb="FF000000"/>
        <rFont val="Arial"/>
      </rPr>
      <t xml:space="preserve"> 
</t>
    </r>
    <r>
      <rPr>
        <b/>
        <sz val="11"/>
        <color rgb="FF000000"/>
        <rFont val="Arial"/>
      </rPr>
      <t xml:space="preserve">* Reuniones internas:
</t>
    </r>
    <r>
      <rPr>
        <sz val="11"/>
        <color rgb="FF000000"/>
        <rFont val="Arial"/>
      </rPr>
      <t xml:space="preserve">Reunión de preparación Conmemoración 28S y su propuesta de conmemoración; Reunión de articulación con Mesa por la Salud y vida de las mujeres para Conmemoración del 28S.
</t>
    </r>
    <r>
      <rPr>
        <b/>
        <sz val="11"/>
        <color rgb="FF000000"/>
        <rFont val="Arial"/>
      </rPr>
      <t>* Documentos:</t>
    </r>
    <r>
      <rPr>
        <sz val="11"/>
        <color rgb="FF000000"/>
        <rFont val="Arial"/>
      </rPr>
      <t xml:space="preserve">  
Documento de sentido sobre Conmemoración 28S.
</t>
    </r>
    <r>
      <rPr>
        <b/>
        <sz val="11"/>
        <color rgb="FF000000"/>
        <rFont val="Arial"/>
      </rPr>
      <t>* Comunicaciones:</t>
    </r>
    <r>
      <rPr>
        <sz val="11"/>
        <color rgb="FF000000"/>
        <rFont val="Arial"/>
      </rPr>
      <t xml:space="preserve"> 
14 brochures sobre el trabajo de cada uno de los sectores del Distrito por las mujeres; 1 pieza para conversatorio de derechos y 1 PPT para la segunda CIM del año.
</t>
    </r>
    <r>
      <rPr>
        <b/>
        <sz val="11"/>
        <color rgb="FF000000"/>
        <rFont val="Arial"/>
      </rPr>
      <t>* Sello:</t>
    </r>
    <r>
      <rPr>
        <sz val="11"/>
        <color rgb="FF000000"/>
        <rFont val="Arial"/>
      </rPr>
      <t xml:space="preserve"> A) Se realizaron 2 reuniones de primer contacto con empresas privadas y entidades del orden nacional interesadas. B) 1 empresa firmó el documento de compromiso del Sello En Igualdad.</t>
    </r>
  </si>
  <si>
    <r>
      <rPr>
        <u/>
        <sz val="11"/>
        <color rgb="FF000000"/>
        <rFont val="Arial"/>
      </rPr>
      <t xml:space="preserve">Reconociminetos: </t>
    </r>
    <r>
      <rPr>
        <sz val="11"/>
        <color rgb="FF000000"/>
        <rFont val="Arial"/>
      </rPr>
      <t xml:space="preserve">documentos preparativos para el escenario de reconocimiento del compromiso con los DDHH de las mujeres de Unidades de Apoyo Normativo de concejales y concejalas de Bogotá. 
</t>
    </r>
    <r>
      <rPr>
        <u/>
        <sz val="11"/>
        <color rgb="FF000000"/>
        <rFont val="Arial"/>
      </rPr>
      <t xml:space="preserve">Conmemoraciones: </t>
    </r>
    <r>
      <rPr>
        <sz val="11"/>
        <color rgb="FF000000"/>
        <rFont val="Arial"/>
      </rPr>
      <t xml:space="preserve">1. Día Educación no Sexista (21 Junio): Dcumento de sentido, piezas comunicativas, cápsulas, metodologías evento y CIOM, 1 evento conmemoración (193 participantes). 2. Día Trabajo Cuidado Hogar (22 julio): Documento de sentido, metodología, 1 evento conmemoración (40 participantes). 
</t>
    </r>
    <r>
      <rPr>
        <u/>
        <sz val="11"/>
        <color rgb="FF000000"/>
        <rFont val="Arial"/>
      </rPr>
      <t xml:space="preserve">Reuniones internas:
</t>
    </r>
    <r>
      <rPr>
        <sz val="11"/>
        <color rgb="FF000000"/>
        <rFont val="Arial"/>
      </rPr>
      <t xml:space="preserve">Reunión de preparación Conmemoración 28S y su propuesta de conmemoración; Reunión de articulación con Mesa por la Salud y vida de las mujeres para Conmemoración del 28S.
</t>
    </r>
    <r>
      <rPr>
        <u/>
        <sz val="11"/>
        <color rgb="FF000000"/>
        <rFont val="Arial"/>
      </rPr>
      <t xml:space="preserve">Documentos: </t>
    </r>
    <r>
      <rPr>
        <sz val="11"/>
        <color rgb="FF000000"/>
        <rFont val="Arial"/>
      </rPr>
      <t xml:space="preserve">Documento de sentido sobre Conmemoración 28S.
</t>
    </r>
    <r>
      <rPr>
        <u/>
        <sz val="11"/>
        <color rgb="FF000000"/>
        <rFont val="Arial"/>
      </rPr>
      <t>Comunicaciones:</t>
    </r>
    <r>
      <rPr>
        <sz val="11"/>
        <color rgb="FF000000"/>
        <rFont val="Arial"/>
      </rPr>
      <t xml:space="preserve"> 14 brochures sobre el trabajo de cada uno de los sectores del Distrito por las mujeres; 1 pieza para conversatorio de derechos y 1 PPT para la segunda CIM del año. 5 briefs y 1 documento para la solicitud de piezas y/o notas de fechas conmemorativas: 1 Día Educación No Sexista, 1 Día Trabajo del Cuidado, 1 proyectos de inversión con enfoque de género, 1 talleres y certificaciones del Sello En Igualdad, 1 sensibilizaciones sobre derechos a taxistas. Se diseñaron 2 plantillas para la producción de informes: 1 TPIEG y 1 brochure sectores balance de políticas; 1 informe Logros de transversalización 2023;14 brochures sobre el trabajo de los sectores del Distrito por las mujeres y 2 PPT para socializaciones: 1 Mujeres Indigenas en la PPMyEG y 1 CIM. Se actualizó Manual para una comunicación libre de sexismo.
</t>
    </r>
    <r>
      <rPr>
        <u/>
        <sz val="11"/>
        <color rgb="FF000000"/>
        <rFont val="Arial"/>
      </rPr>
      <t>Sello:</t>
    </r>
    <r>
      <rPr>
        <sz val="11"/>
        <color rgb="FF000000"/>
        <rFont val="Arial"/>
      </rPr>
      <t xml:space="preserve"> A) Se realizaron 2 reuniones de primer contacto con empresas privadas y entidades del orden nacional interesadas. B) 1 empresa firmó el documento de compromiso del Sello En Igualdad. </t>
    </r>
  </si>
  <si>
    <t xml:space="preserve">Las actividades de reconocimiento sobre enfoques de género y derechos de las mujeres aportan a la identificación y análisis profundo de las estrategias en pro de los derechos de las mujeres y a generar conciencia para eliminar los estereotipos de género asociados a discriminaciones y violencias contra ellas. Así como,  las conmemoraciones de fechas emblemáticas aportan a la visibilización y exigibilidad de derechos de las mujeres en sus diferencias y diversidad.
</t>
  </si>
  <si>
    <t xml:space="preserve">16.	Otorgar reconocimientos al compromiso de las entidades Distritales y privados en la inclusión del enfoque de género en las políticas, planes, programas y proyectos, así como en su cultura institucional. </t>
  </si>
  <si>
    <t>Acumulado:Se realizaron los documentos preparativos para el escenario de reconocimiento del compromiso con los derechos humanos de las mujeres de Unidades de Apoyo Normativo de concejales y concejalas de Bogotá.</t>
  </si>
  <si>
    <t>Actividad 16</t>
  </si>
  <si>
    <t>Agosto: Se realizaron los documentos preparativos para el escenario de reconocimiento del compromiso con los derechos humanos de las mujeres de Unidades de Apoyo Normativo de concejales y concejalas de Bogotá.</t>
  </si>
  <si>
    <t xml:space="preserve">17.	Realizar espacios para el diálogo de política con la administración distrital y la comunidad que genere conversación sobre avances de las políticas que lidera el sector mujeres y que conmemore las fechas emblemáticas en relación con la garantía de los 7 derechos de la PPMyEG, entre otros. </t>
  </si>
  <si>
    <t xml:space="preserve">Acumulado: 
Conmemoraciones: 
1. Día Educación no Sexista (21 Junio): Dcumento de sentido, piezas comunicativas, cápsulas, metodologías evento y CIOM, 1 evento conmemoración (193 participantes). 
2. Día Trabajo Cuidado Hogar (22 julio): Documento de sentido, metodología, 1 evento conmemoración (40 participantes).
Reuniones: 
1 Preparación Conmemoración 28S y su propuesta de conmemoración. 
1 Articulación con Mesa por la Salud y vida de las mujeres para Conmemoración del 28S. 
Documento de sentido: 
Conmemoración 28S. </t>
  </si>
  <si>
    <t>Actividad 17</t>
  </si>
  <si>
    <t xml:space="preserve">Agosto:
Se realizó una reunión interna de preparación Conmemoración 28S y su propuesta de conmemoración. 
1 Reunión de articulación con Mesa por la Salud y vida de las mujeres para Conmemoración del 28S. 
Documento de sentido sobre Conmemoración 28S
</t>
  </si>
  <si>
    <t xml:space="preserve">18.	Apoyar técnicamente la socialización y divulgación de narrativas de la Política Pública de Mujeres y Equidad de Género - PPMYEG- y Política Pública de Actividades Sexuales Pagadas – PPASP y difundir estrategias que visibilicen las buenas prácticas y logros de transversalización de los enfoques de género y de derechos de las mujeres. </t>
  </si>
  <si>
    <t>Acumulado: Envío a Comunicaciones 5 briefs y 1 documento para la solicitud de piezas y/o notas de fechas conmemorativas: 1 Día Educación No Sexista, 1 Día Trabajo del Cuidado, 1 proyectos de inversión con enfoque de género, 1 talleres y certificaciones del Sello En Igualdad, 1 sensibilizaciones sobre derechos a taxistas. Se diseñaron 2 plantillas para la producción de informes: 1 TPIEG y 1 brochure sectores balance de políticas; 1 informe Logros de transversalización 2023;14 brochures sobre el trabajo de los sectores del Distrito por las mujeres y 2 PPT para socializaciones: 1 Mujeres Indigenas en la PPMyEG y 1 CIM. Se actualizó Manual para una comunicación libre de sexismo.</t>
  </si>
  <si>
    <t>Actividad 18</t>
  </si>
  <si>
    <t>Agosto: Se realizaron 14 brochures sobre el trabajo de cada uno de los sectores del Distrito por las mujeres; 1 pieza para conversatorio de derechos y 1 PPT para la segunda CIM del año.</t>
  </si>
  <si>
    <t xml:space="preserve">19.	Implementar el mecanismo "En Igualdad: Sello Distrital de Igualdad de Género” con las organizaciones del sector privado que se vinculen al proceso de reconocimiento al compromiso con el cierre de brechas de género en Bogotá. </t>
  </si>
  <si>
    <t xml:space="preserve">A corte de julio en la línea de trabajo sector privado: A) Realización de 16 reuniones de primer contacto en las que se socializó el Sello En Igualdad. B) 12 empresas firmaron el documento de compromiso del Sello En Igualdad C) Se brindó compañamiento a la implementación del Catálogo de Herramientas a través de 5 reuniones. D) Se realizó articulación con el Sello Bogotá Incluyente de la SDDE a través de 1 reunión.  En relación a la implementación componente pedagógico Catálogo Herramientas sector privado, se realizó lo siguiente  E) Actualización 4 metodologías de sensibilización y F) implementación 8 talleres de catálogo de herramientas con IES y empresas (746pers) con identidades de género: femen543; mascul172; transfemen0; transmasc1; NoBinaria8, otras22. </t>
  </si>
  <si>
    <t>Actividad 19</t>
  </si>
  <si>
    <t>Agosto: A) Se realizaron 2 reuniones de primer contacto con empresas privadas y entidades del orden nacional interesadas. B) 1 empresa firmó el documento de compromiso del Sello En Igualdad.</t>
  </si>
  <si>
    <t>Página 2 de 4</t>
  </si>
  <si>
    <t xml:space="preserve">PROGRAMACIÓN </t>
  </si>
  <si>
    <t>SOLUCIONES PROPUESTAS PARA RESOLVER LOS RETRASOS Y FACTORES LIMITANTES PARA EL CUMPLIMIENTO</t>
  </si>
  <si>
    <t>x</t>
  </si>
  <si>
    <t>PRODUCTO INSTITUCIONAL (PMR):</t>
  </si>
  <si>
    <t>08. Servicio de promoción de la garantía de derechos</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</si>
  <si>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</si>
  <si>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</si>
  <si>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</si>
  <si>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</si>
  <si>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</si>
  <si>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</si>
  <si>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</si>
  <si>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</si>
  <si>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</si>
  <si>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Número de sectores de la Administración Distrital con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</si>
  <si>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 xml:space="preserve">Número de sectores de la Administración Distrital con programas y acciones orientadas a garantizar los derechos humanos de las mujeres y a mitigar la violencia económica, política, institucional y comunitaria contra las mujeres </t>
  </si>
  <si>
    <t xml:space="preserve">Constante </t>
  </si>
  <si>
    <t>Número</t>
  </si>
  <si>
    <t xml:space="preserve">Este indicador busca dar cuenta de la 
transversalización del enfoque de género y de 
derechos humanos de las mujeres en los 15 sectores de la administración distrital a traves de documentos
tecnicos, conceptos tecnicos, asistencia a instancias
de participación y acciones enmarcadas en el Sello
en igualdad. </t>
  </si>
  <si>
    <t>Dirección de Derechos y Diseño de Política</t>
  </si>
  <si>
    <t>Mensual</t>
  </si>
  <si>
    <t xml:space="preserve">Informes, documentos de lineamientos, actas de reunión y listados de asistencia. </t>
  </si>
  <si>
    <r>
      <rPr>
        <b/>
        <sz val="11"/>
        <color rgb="FF000000"/>
        <rFont val="Arial"/>
      </rPr>
      <t>Acompañamiento instancias:</t>
    </r>
    <r>
      <rPr>
        <sz val="11"/>
        <color rgb="FF000000"/>
        <rFont val="Arial"/>
      </rPr>
      <t xml:space="preserve"> SEG: (8): 7CDSCCFB; 1Comité de Mujer y Género UAECOB; CUL: 1Mesa Intersectorial de Cultura Ciudadana para la eliminación del machismo.
</t>
    </r>
    <r>
      <rPr>
        <b/>
        <sz val="11"/>
        <color rgb="FF000000"/>
        <rFont val="Arial"/>
      </rPr>
      <t xml:space="preserve">Implementación de derechos: </t>
    </r>
    <r>
      <rPr>
        <sz val="11"/>
        <color rgb="FF000000"/>
        <rFont val="Arial"/>
      </rPr>
      <t xml:space="preserve">D.PAZ:1 Articulación Interinstitucional con SDG. D.SALUD: 1 Mesa Intersectorial: SED, SES, ICBF y SDMujer sobre prevención de maternidades tempranas. D. EDUCACIÓN: 2 reuniones intersectoriales con: CIEDDDHH y UDISTRITAL. D.CULTURA:  2 Reuniones Intersectoriales: Directivas IDPC, Asociación Nacional de Fútbol Femenino; Participación en: Foro Bogotá Ciudad Púrpura y Mesa Intersectorial de Cultura Ciudadana para la Eliminación del Machismo. D. HABITAT: 1 Mesa técnica: Bogotá 24 Horas. 
</t>
    </r>
    <r>
      <rPr>
        <b/>
        <sz val="11"/>
        <color rgb="FF000000"/>
        <rFont val="Arial"/>
      </rPr>
      <t xml:space="preserve">Se realizaron sensibilizaciones y material pedagógico: </t>
    </r>
    <r>
      <rPr>
        <sz val="11"/>
        <color rgb="FF000000"/>
        <rFont val="Arial"/>
      </rPr>
      <t xml:space="preserve">SAL 1 Enfoque de género y diferencial; SEG 1Equidad de género en el Fútbol; MOV 4 Prevención del acoso sexual callejero; TM26: Código Presunción acosos sexual en el transporte público; INT 1RUA a mujeres víctimas de Violencias y en riesgo de feminicidio. HAB 1Derecho a una vida libre de violencias y RUA a mujeres víctimas de violencia y en riesgo de feminicidio. GOB 1Caminando con lentes Púrpura. AMB 1Comunicación con enfoque de género y diferencial. CUL 1Bullets PES de la Bici para la secretaria Distrital de la Mujer. GEP 1Bullets Pacto de no violencia basada en género al interior de la Secretaría General. 
Implementación de Derechos:  2metodologías elaboradas: Derecho Paz con ciudadanía (35pers), Conversatorio virtual Salud Mental y Construcción de Paz “Tejiendo voces de resistencia” (71 personas). Elaboarción de 1 Documento de diseño metodológico de DDHH de las mujeres y enfoque de género, para mujeres de la Cárcel el Buen Pastor. </t>
    </r>
  </si>
  <si>
    <r>
      <rPr>
        <b/>
        <sz val="11"/>
        <color rgb="FF000000"/>
        <rFont val="Arial"/>
      </rPr>
      <t xml:space="preserve">Acompañamiento instancias: </t>
    </r>
    <r>
      <rPr>
        <sz val="11"/>
        <color rgb="FF000000"/>
        <rFont val="Arial"/>
      </rPr>
      <t xml:space="preserve">SAL(4) 2UTA Comité apoyo a la lactancia materna; Fast Track Cities; Mesa Intersectorial para la garantía de la IVE. GEP 1Mesa de retornos, reubicaciones e integración local. CUL(5) Mesa Intersectorial para la eliminación del machismo; Mesa PES Teatro; Mesa PES Bici; Mesa sectorial de género y cultura. MUJ 2UTA-CIM. AMB 1Mesa de agricultura urbana y periurbana. EDU 6Comité Interinstitucional de Educación en DDHH, Deberes, Garantías y Pedagogía de la Reconciliación; MT Actualización Protocolo de Violencia Sexual; MT de acuerdo 909; MT Actualización Protocolos de Acoso Escolar, Comité Distrital de Capacitación Docente. INT 1Mesa de Mujer, Género y Diversidades de IDIPRON. SEG (8) 7CDSCCFB; 1Comité de Mujer y Género UAECOB.
</t>
    </r>
    <r>
      <rPr>
        <b/>
        <sz val="11"/>
        <color rgb="FF000000"/>
        <rFont val="Arial"/>
      </rPr>
      <t xml:space="preserve"> </t>
    </r>
    <r>
      <rPr>
        <sz val="11"/>
        <color rgb="FF000000"/>
        <rFont val="Arial"/>
      </rPr>
      <t>D.PAZ:</t>
    </r>
    <r>
      <rPr>
        <b/>
        <sz val="11"/>
        <color rgb="FF000000"/>
        <rFont val="Arial"/>
      </rPr>
      <t xml:space="preserve"> </t>
    </r>
    <r>
      <rPr>
        <sz val="11"/>
        <color rgb="FF000000"/>
        <rFont val="Arial"/>
      </rPr>
      <t xml:space="preserve">9 reuniones intersectoriales: Comité Justicia Transicional, 2 Subcomités Asistencia y Atención, Prevención, Mesa Enfoque Diferencial, Asistencia técnica formulación planes Mesa Reincoproración y PAD, Mesas Retorno y Reubicación, OCDPVR, Consolidación de 3 Planes de Acción (Mesa de Reincorporación, subcomité atención y Asistencia y Subcomité de memoria). D.PARTICIPACION: 6 reuniones intersectoriales: 2 SPT POT, 3 IDPAC PP Acción Comunal, Acuerdo 792.  D.SALUD: 7 mesas intersectoriales: Prevención Maternidades Tempranas, 2 Mortalidad Materna, Ruta Materno Perinatal, Lactancia Materna, IVE. D.EDUCACION: 7 reuniones intersectoriales: 2 actualización PETIG, 2 Mesa Técnica Acuerdo 909, 2 preparación mesa diálogo IES, articulación Festival Cine Eureka. D.HÁBITAT: 5 reuniones intersectoriales: 2 Mesa Concejo Bogotá 24Hrs, Estrategia Metro, 2 CIEP, SDMov. 1 reunión interna armonización temas clave derecho DDDP.
</t>
    </r>
    <r>
      <rPr>
        <b/>
        <sz val="11"/>
        <color rgb="FF000000"/>
        <rFont val="Arial"/>
      </rPr>
      <t>Sensibilizaciones y material pedagógico:</t>
    </r>
    <r>
      <rPr>
        <sz val="11"/>
        <color rgb="FF000000"/>
        <rFont val="Arial"/>
      </rPr>
      <t xml:space="preserve"> AMB 4Liderazgo de mujeres IDPYBA; Mujeres y ambiente SDA; Transversalización EG JBB; Comunicación con EG y diferencial. EDU 2PPMYEG carta de navegación para la importancia de EG a nivel distrital; Educación no sexista. HAB: 6Incorporación de EG en PI; Prevención y rutas de atención de violencias contra mujeres; Comunicación libre de sexismo; Prevención de discriminación de violencias en ámbito laboral con EG y diferencial; ETG y PPMyEG; Derecho a una vida libre de violencias y RUA. INT 4PPMyEG y 8 derechos a TH de SDIS y Hogar Voto Nacional; Salud con enfoque diferencial a equipo salud IDIPRON; PI con enfoque a IDIPRON; RUA a mujeres víctimas de Violencias y en riesgo de feminicidio. MOV 18Prevención acoso sexual callejero; violencias contra las mujeres; RUA; Conceptos de Género y enfoques; cultura libre de sexismos; TM26: Código Presunción acosos sexual en el transporte público. MUJ ABC género brújula para la igualdad. SAL: 5Atención con EG y diferencial; EG en actividades de promoción de lactancia; Derechos Sexuales y reproductivos para el Comité de prevención trata de personas; RUA para mujeres víctimas de violencias. GEP 2Bullets Conversatorio virtual DASCD de la PPMyEG en Programa CALDAS; Bullets Pacto de no violencia basada en género al interior de la Secretaría Gral. CUL 1Bullets PES de la Bici para la secretaria Distrital de la Mujer.
Implementación de derechos: 5metodologías elaboradas: Grupo focal mujeresCVP, sensibilizaciones derechos educación y participación, y mujeres C.BuenPastor, Derechos PPMyEG a ciudadanía Festival Eureka y Derechos Educación y Cultura con TH SDMujer. 8 sensibilizaciones: Derechos Cultura a ciudadanía (8pers), Educación y Participación TH SDMujer (62pers), 2 Salud a Línea Púrpura (27y25pers), PPMyEG a ciudadanía Festival Eureka (9pers); Salud a ciudadanía (38pers); Educación y Cultura a TH SDMujer (78pers); Comunicación no Sexista a TH SDMujer (19pers).</t>
    </r>
  </si>
  <si>
    <t>ELABORÓ</t>
  </si>
  <si>
    <t>Firma:</t>
  </si>
  <si>
    <t>APROBÓ (Según aplique Gerenta de proyecto, Lider técnica y responsable de proceso)</t>
  </si>
  <si>
    <t>REVISÓ OFICINA ASESORA DE PLANEACIÓN</t>
  </si>
  <si>
    <t xml:space="preserve">VoBo. </t>
  </si>
  <si>
    <t>Nombre:</t>
  </si>
  <si>
    <t xml:space="preserve">Cargo: </t>
  </si>
  <si>
    <t>Cargo: Jefe Oficina Asesora de Planeación</t>
  </si>
  <si>
    <t>Sigla</t>
  </si>
  <si>
    <t>Definición</t>
  </si>
  <si>
    <t>ACDTIC</t>
  </si>
  <si>
    <t>Alta Consejería Distrital de Tecnologías de Información y Comunicaciones</t>
  </si>
  <si>
    <t>AMB</t>
  </si>
  <si>
    <t>Sector Ambiente</t>
  </si>
  <si>
    <t>ASCUN</t>
  </si>
  <si>
    <t>Asociación Colombiana de Universidades</t>
  </si>
  <si>
    <t>ATENEA</t>
  </si>
  <si>
    <t xml:space="preserve">Agencia Distrital para la Educación Supeior, la Ciencia y la Tecbologia </t>
  </si>
  <si>
    <t>Agencia Distrital para la Educación Superior, la Ciencia y la Tecnología</t>
  </si>
  <si>
    <t>C40</t>
  </si>
  <si>
    <t>Red mundial de ciudades comprometidas en la lucha contra el cambio climático</t>
  </si>
  <si>
    <t>C-40</t>
  </si>
  <si>
    <t xml:space="preserve">Grupo de Liderazgo Climático </t>
  </si>
  <si>
    <t>CCM</t>
  </si>
  <si>
    <t>Consejo Consultivo de Mujeres</t>
  </si>
  <si>
    <t>CDSCCFB</t>
  </si>
  <si>
    <t>Comisión Distrital de Seguridad, Comodidad y Convivencia en el Fútbol de Bogotá</t>
  </si>
  <si>
    <t>CIDPO</t>
  </si>
  <si>
    <t>Comisión Intersectorial Diferencial Poblacional</t>
  </si>
  <si>
    <t>CIEP</t>
  </si>
  <si>
    <t>Comisión Intersectorial del Espacio Público</t>
  </si>
  <si>
    <t>CIM</t>
  </si>
  <si>
    <t>Comisión Intersectorial de Mujeres</t>
  </si>
  <si>
    <t>CIOM</t>
  </si>
  <si>
    <t>Casas de Igualdad de Oportunidades para las Mujeres</t>
  </si>
  <si>
    <t>COLMYG</t>
  </si>
  <si>
    <t>Comités Operativos Locales de Mujer y Género</t>
  </si>
  <si>
    <t>CT</t>
  </si>
  <si>
    <t>Concepto Técnico</t>
  </si>
  <si>
    <t>Concepto técnico</t>
  </si>
  <si>
    <t>CUL</t>
  </si>
  <si>
    <t>Sector Cultura, Recreación y Deporte</t>
  </si>
  <si>
    <t>CVP</t>
  </si>
  <si>
    <t>Caja de Vivienda Popular</t>
  </si>
  <si>
    <t>DADEP</t>
  </si>
  <si>
    <t>Departamento Administrativo de la Defendoría del Espacio Público</t>
  </si>
  <si>
    <t>DASCD</t>
  </si>
  <si>
    <t>Departamento Administrativo del Servicio Civil Distrital</t>
  </si>
  <si>
    <t>DCLS</t>
  </si>
  <si>
    <t>Derecho a una cultura libre de sexismo</t>
  </si>
  <si>
    <t>DDDP</t>
  </si>
  <si>
    <t>Direccion de Derechos y Diseño de Política</t>
  </si>
  <si>
    <t>DDHH</t>
  </si>
  <si>
    <t>Derechos Humanos</t>
  </si>
  <si>
    <t>DED</t>
  </si>
  <si>
    <t>Derecho a la educación con equidad</t>
  </si>
  <si>
    <t>DEE</t>
  </si>
  <si>
    <t>Sector Desarrollo Económico</t>
  </si>
  <si>
    <t>DEVAJ</t>
  </si>
  <si>
    <t>Dirección de Eliminación de las Violencias contra las Mujeres y Acceso a la Justicia</t>
  </si>
  <si>
    <t>DT</t>
  </si>
  <si>
    <t>Documeto Técnico</t>
  </si>
  <si>
    <t>EAAB</t>
  </si>
  <si>
    <t>Empresa de Acueducto y Alcantarillado de Bogota</t>
  </si>
  <si>
    <t>EDU</t>
  </si>
  <si>
    <t>Sector Educación</t>
  </si>
  <si>
    <t>ESAP</t>
  </si>
  <si>
    <t>Escuela Superior de Administración Pública</t>
  </si>
  <si>
    <t>FONCEP</t>
  </si>
  <si>
    <t>Fondo de Prestaciones Económicas, Cesantías y Pensiones</t>
  </si>
  <si>
    <t>FUGA</t>
  </si>
  <si>
    <t>Fundación Gilberto Alzáte Avendaño</t>
  </si>
  <si>
    <t>GEP</t>
  </si>
  <si>
    <t>Sector Gestión Pública</t>
  </si>
  <si>
    <t>GIZ</t>
  </si>
  <si>
    <t>Agencia de Cooperación Internacional Alemana</t>
  </si>
  <si>
    <t>GOB</t>
  </si>
  <si>
    <t>Sector Gobierno</t>
  </si>
  <si>
    <t>GPAZ</t>
  </si>
  <si>
    <t>Grupo de Género en la Paz (grupo de organizaciones nacionales e internacionales)</t>
  </si>
  <si>
    <t>HAB</t>
  </si>
  <si>
    <t>Sector Hábitat</t>
  </si>
  <si>
    <t>HAC</t>
  </si>
  <si>
    <t>Sector Hacienda</t>
  </si>
  <si>
    <t>HVD</t>
  </si>
  <si>
    <t>Derecho al hábitat y vivienda digna</t>
  </si>
  <si>
    <t>ICFES</t>
  </si>
  <si>
    <t>Instituto Colombiano para la Evaluación de la Educación</t>
  </si>
  <si>
    <t>IDARTES</t>
  </si>
  <si>
    <t>Instituto Distrital de las Artes</t>
  </si>
  <si>
    <t>IDEP</t>
  </si>
  <si>
    <t>Instituto para la Investigación Educativa y el Desarrollo Pedagógico</t>
  </si>
  <si>
    <t>IDIGER</t>
  </si>
  <si>
    <t>Instituto Distrital de Gestión de Riesgos y Cambio Climátic</t>
  </si>
  <si>
    <t>IDPC</t>
  </si>
  <si>
    <t xml:space="preserve">Instituto Distital de Patrimonio Cultural </t>
  </si>
  <si>
    <t>IDIPRON</t>
  </si>
  <si>
    <t>Instituto Distrital de Protección para la Niñez y la Juventud</t>
  </si>
  <si>
    <t>IDPYBA</t>
  </si>
  <si>
    <t>Instituto Distrital de Protección y Bienestar Animal</t>
  </si>
  <si>
    <t>IDRD</t>
  </si>
  <si>
    <t>Instituto Distrital de Recreación y Deporte</t>
  </si>
  <si>
    <t>IDT</t>
  </si>
  <si>
    <t xml:space="preserve">Instituto Distrital de Turismo </t>
  </si>
  <si>
    <t>IDU</t>
  </si>
  <si>
    <t>Instituto de Desarrollo Urbano</t>
  </si>
  <si>
    <t>IES</t>
  </si>
  <si>
    <t>Institución de Educación Superior</t>
  </si>
  <si>
    <t>INT</t>
  </si>
  <si>
    <t>Sector Integración Social</t>
  </si>
  <si>
    <t>IVC</t>
  </si>
  <si>
    <t>Inspección Vigilancia y Control</t>
  </si>
  <si>
    <t>IVE</t>
  </si>
  <si>
    <t>Interrupción Voluntaria del Embarazo</t>
  </si>
  <si>
    <t>JBB</t>
  </si>
  <si>
    <t>Jardín Botánico de Bogotá</t>
  </si>
  <si>
    <t>JEP</t>
  </si>
  <si>
    <t>Jurisdicción Especial para la Paz</t>
  </si>
  <si>
    <t>JUR</t>
  </si>
  <si>
    <t>Sector Gestión Jurídica</t>
  </si>
  <si>
    <t>MAS</t>
  </si>
  <si>
    <t xml:space="preserve">Mesa de Atención social </t>
  </si>
  <si>
    <t>MEBOG</t>
  </si>
  <si>
    <t>Políca Metropolotina de Bogotá</t>
  </si>
  <si>
    <t>MOV</t>
  </si>
  <si>
    <t>Sector Movilidad</t>
  </si>
  <si>
    <t>MUJ</t>
  </si>
  <si>
    <t>Sector Mujeres</t>
  </si>
  <si>
    <t>OFB</t>
  </si>
  <si>
    <t>Orquesta Filarmónica de Bogotá</t>
  </si>
  <si>
    <t>PA</t>
  </si>
  <si>
    <t>Plan de Acción</t>
  </si>
  <si>
    <t>Proyecto de Acuerdo</t>
  </si>
  <si>
    <t>PAD</t>
  </si>
  <si>
    <t>Plan Distrital de Atención a Víctimas</t>
  </si>
  <si>
    <t>PC</t>
  </si>
  <si>
    <t>Derecho a la paz y convivencia con equidad de género</t>
  </si>
  <si>
    <t>PDD</t>
  </si>
  <si>
    <t>Plan Distrital de Desarrollo</t>
  </si>
  <si>
    <t>PDET</t>
  </si>
  <si>
    <t>Programas de Desarrollo con Enfoque Territorial</t>
  </si>
  <si>
    <t>PES</t>
  </si>
  <si>
    <t>Plan Especial de Salvaguardia</t>
  </si>
  <si>
    <t>PIOEG</t>
  </si>
  <si>
    <t>Plan de Igualdad de Oportinidades y Equidad de Género</t>
  </si>
  <si>
    <t>PI</t>
  </si>
  <si>
    <t>Proyecto de Inversión</t>
  </si>
  <si>
    <t>PL</t>
  </si>
  <si>
    <t>Proyecto de Ley</t>
  </si>
  <si>
    <t>POT</t>
  </si>
  <si>
    <t>Plan de Ordenamiento Territorial</t>
  </si>
  <si>
    <t>PP</t>
  </si>
  <si>
    <t>Política Pública</t>
  </si>
  <si>
    <t>PGD</t>
  </si>
  <si>
    <t>Presupuesto General del Distrito</t>
  </si>
  <si>
    <t>PPASP</t>
  </si>
  <si>
    <t>Política Pública de Actividades Sexuales Pagadas</t>
  </si>
  <si>
    <t>PPDs</t>
  </si>
  <si>
    <t>Políticas Públicas Distritales</t>
  </si>
  <si>
    <t>PPMyEG</t>
  </si>
  <si>
    <t>Política Pública de Mujeres y Equidad de Género</t>
  </si>
  <si>
    <t>PYR</t>
  </si>
  <si>
    <t>Derecho a la participación y representación con equidad</t>
  </si>
  <si>
    <t>RAC</t>
  </si>
  <si>
    <t>Red de Alianzas del Cuidado</t>
  </si>
  <si>
    <t>RENOBO</t>
  </si>
  <si>
    <t>Empresa de Renovación y Desarrollo Urbano</t>
  </si>
  <si>
    <t>RUA</t>
  </si>
  <si>
    <t>Ruta Única de Atención</t>
  </si>
  <si>
    <t>SAL</t>
  </si>
  <si>
    <t>Sector Salud</t>
  </si>
  <si>
    <t>SCRD</t>
  </si>
  <si>
    <t xml:space="preserve">Secretaría de Cultura, Recreación y Deporte </t>
  </si>
  <si>
    <t>SDDE</t>
  </si>
  <si>
    <t>Secretaría Distrital de Desarrollo Económico</t>
  </si>
  <si>
    <t>SDG</t>
  </si>
  <si>
    <t>Secretaría Distrital de Gobierno</t>
  </si>
  <si>
    <t>SDIG</t>
  </si>
  <si>
    <t>Sello Distrital de Igualdad De Género</t>
  </si>
  <si>
    <t>SDM</t>
  </si>
  <si>
    <t>Secretaría Distrital de Movilidad</t>
  </si>
  <si>
    <t>SDMujer</t>
  </si>
  <si>
    <t>Secretaría Distrital de la Mujer</t>
  </si>
  <si>
    <t>SDP</t>
  </si>
  <si>
    <t>Sector Planeación</t>
  </si>
  <si>
    <t>SED</t>
  </si>
  <si>
    <t>Secretaría de Educación Distrital</t>
  </si>
  <si>
    <t>SEG</t>
  </si>
  <si>
    <t>Sector Seguridad</t>
  </si>
  <si>
    <t>SIVJRNR</t>
  </si>
  <si>
    <t>Sistema Integral de Verdad, Justicia, Reparación y No Repetición</t>
  </si>
  <si>
    <t>SOFA</t>
  </si>
  <si>
    <t>Salón del Ocio y la Fantasía</t>
  </si>
  <si>
    <t>SP</t>
  </si>
  <si>
    <t>Derecho a la salud plena</t>
  </si>
  <si>
    <t>Subred Sur</t>
  </si>
  <si>
    <t>Subred Integrada de Servicios de Salud Sur E.S.E.</t>
  </si>
  <si>
    <t>TID</t>
  </si>
  <si>
    <t>Derecho al trabajo en condiciones de igualdad y dignidad</t>
  </si>
  <si>
    <t>TPIEG</t>
  </si>
  <si>
    <t>Trazador Presupuestal de Igualdad y Equidad de Género</t>
  </si>
  <si>
    <t>TRV</t>
  </si>
  <si>
    <t>Transversal</t>
  </si>
  <si>
    <t>UAN</t>
  </si>
  <si>
    <t>Unidades de Apoyo Normativo</t>
  </si>
  <si>
    <t>UAECOB</t>
  </si>
  <si>
    <t>Unidad Administrativa Especial Cuerpo Oficial de Bomberos</t>
  </si>
  <si>
    <t>UAEDC</t>
  </si>
  <si>
    <t>Unidad Administrativa Especial de Catastro Distrital</t>
  </si>
  <si>
    <t>UAESP</t>
  </si>
  <si>
    <t>Unidad Administrativa Especial de Servicios Públicos</t>
  </si>
  <si>
    <t>UMV</t>
  </si>
  <si>
    <t>Unidad de Mantenimiento Vial</t>
  </si>
  <si>
    <t>UNAD</t>
  </si>
  <si>
    <t>Universidad Nacional Abierta y a Distancia</t>
  </si>
  <si>
    <t>UTA</t>
  </si>
  <si>
    <t>Unidad Técnicas de Apoyo</t>
  </si>
  <si>
    <t>VBG</t>
  </si>
  <si>
    <t>Violencias Basadas en Género</t>
  </si>
  <si>
    <t>VIH</t>
  </si>
  <si>
    <t>Virus de Inmunodeficiencia Humana</t>
  </si>
  <si>
    <t>ZESAI</t>
  </si>
  <si>
    <t>Zonas Especiales de Servicios de Alto Impacto</t>
  </si>
  <si>
    <t>Planes decreto 612</t>
  </si>
  <si>
    <t>Unidad de medida</t>
  </si>
  <si>
    <t>1. Plan Institucional de Archivos de la Entidad (PINAR)</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</si>
  <si>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</si>
  <si>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</si>
  <si>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</si>
  <si>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</si>
  <si>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</si>
  <si>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</si>
  <si>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</si>
  <si>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</si>
  <si>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</si>
  <si>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</si>
  <si>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</si>
  <si>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</si>
  <si>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</si>
  <si>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</si>
  <si>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</si>
  <si>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</si>
  <si>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</si>
  <si>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</si>
  <si>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</si>
  <si>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NO APLICA PARA EL PROYECTO DE INVERSION 8200</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</si>
  <si>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</si>
  <si>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</si>
  <si>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</si>
  <si>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</si>
  <si>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</si>
  <si>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</si>
  <si>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</si>
  <si>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</si>
  <si>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</si>
  <si>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</si>
  <si>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</si>
  <si>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</si>
  <si>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</si>
  <si>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</si>
  <si>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</si>
  <si>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</si>
  <si>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</si>
  <si>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</si>
  <si>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</si>
  <si>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</si>
  <si>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</si>
  <si>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</si>
  <si>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</si>
  <si>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</si>
  <si>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</si>
  <si>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</si>
  <si>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</si>
  <si>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</si>
  <si>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</si>
  <si>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</si>
  <si>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</si>
  <si>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</si>
  <si>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</si>
  <si>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</si>
  <si>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</si>
  <si>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</si>
  <si>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</si>
  <si>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</si>
  <si>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</si>
  <si>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</si>
  <si>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</si>
  <si>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</si>
  <si>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</si>
  <si>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</si>
  <si>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</si>
  <si>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</si>
  <si>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</si>
  <si>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</si>
  <si>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</si>
  <si>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</si>
  <si>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</si>
  <si>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</si>
  <si>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</si>
  <si>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</si>
  <si>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</si>
  <si>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</si>
  <si>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</si>
  <si>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</si>
  <si>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</si>
  <si>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</si>
  <si>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</si>
  <si>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</si>
  <si>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</si>
  <si>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</si>
  <si>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</si>
  <si>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</si>
  <si>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</si>
  <si>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</si>
  <si>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</si>
  <si>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</si>
  <si>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</si>
  <si>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</si>
  <si>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</si>
  <si>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</si>
  <si>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</si>
  <si>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</si>
  <si>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</si>
  <si>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</si>
  <si>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</si>
  <si>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Suma</t>
  </si>
  <si>
    <t>Adultez (Entre 29 y 59 años)</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</si>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</sst>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0\ &quot;€&quot;;\-#,##0\ &quot;€&quot;"/>
    <numFmt numFmtId="42" formatCode="_-* #,##0\ &quot;€&quot;_-;\-* #,##0\ &quot;€&quot;_-;_-* &quot;-&quot;\ &quot;€&quot;_-;_-@_-"/>
    <numFmt numFmtId="41" formatCode="_-* #,##0_-;\-* #,##0_-;_-* &quot;-&quot;_-;_-@_-"/>
    <numFmt numFmtId="44" formatCode="_-* #,##0.00\ &quot;€&quot;_-;\-* #,##0.00\ &quot;€&quot;_-;_-* &quot;-&quot;??\ &quot;€&quot;_-;_-@_-"/>
    <numFmt numFmtId="164" formatCode="_-&quot;$&quot;* #,##0.00_-;\-&quot;$&quot;* #,##0.00_-;_-&quot;$&quot;* &quot;-&quot;??_-;_-@_-"/>
    <numFmt numFmtId="165" formatCode="_-* #,##0\ _€_-;\-* #,##0\ _€_-;_-* &quot;-&quot;\ _€_-;_-@_-"/>
    <numFmt numFmtId="166" formatCode="_-* #,##0.00\ _€_-;\-* #,##0.00\ _€_-;_-* &quot;-&quot;??\ _€_-;_-@_-"/>
    <numFmt numFmtId="167" formatCode="_(&quot;$&quot;\ * #,##0.00_);_(&quot;$&quot;\ * \(#,##0.00\);_(&quot;$&quot;\ * &quot;-&quot;??_);_(@_)"/>
    <numFmt numFmtId="168" formatCode="_ &quot;$&quot;\ * #,##0.00_ ;_ &quot;$&quot;\ * \-#,##0.00_ ;_ &quot;$&quot;\ * &quot;-&quot;??_ ;_ @_ "/>
    <numFmt numFmtId="169" formatCode="_-* #,##0\ _€_-;\-* #,##0\ _€_-;_-* &quot;-&quot;??\ _€_-;_-@_-"/>
    <numFmt numFmtId="170" formatCode="0.0%"/>
    <numFmt numFmtId="171" formatCode="#,##0;[Red]#,##0"/>
    <numFmt numFmtId="172" formatCode="_-[$$-240A]\ * #,##0.00_-;\-[$$-240A]\ * #,##0.00_-;_-[$$-240A]\ * &quot;-&quot;??_-;_-@_-"/>
    <numFmt numFmtId="173" formatCode="&quot;$&quot;\ #,##0.00"/>
  </numFmts>
  <fonts count="66">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sz val="11"/>
      <color rgb="FFFF0000"/>
      <name val="Arial"/>
      <family val="2"/>
    </font>
    <font>
      <b/>
      <sz val="11"/>
      <color theme="0"/>
      <name val="Arial"/>
      <family val="2"/>
    </font>
    <font>
      <b/>
      <sz val="11"/>
      <color indexed="8"/>
      <name val="Arial"/>
      <family val="2"/>
    </font>
    <font>
      <sz val="11"/>
      <color indexed="8"/>
      <name val="Arial"/>
      <family val="2"/>
    </font>
    <font>
      <b/>
      <sz val="10"/>
      <name val="Arial"/>
      <family val="2"/>
    </font>
    <font>
      <sz val="11"/>
      <color rgb="FF000000"/>
      <name val="Arial"/>
      <family val="2"/>
    </font>
    <font>
      <u/>
      <sz val="11"/>
      <color theme="10"/>
      <name val="Calibri"/>
      <family val="2"/>
      <scheme val="minor"/>
    </font>
    <font>
      <sz val="11"/>
      <color rgb="FF000000"/>
      <name val="Arial"/>
    </font>
    <font>
      <sz val="11"/>
      <name val="Arial"/>
    </font>
    <font>
      <b/>
      <sz val="11"/>
      <name val="Arial"/>
    </font>
    <font>
      <b/>
      <sz val="12"/>
      <name val="Arial"/>
    </font>
    <font>
      <sz val="11"/>
      <color theme="1"/>
      <name val="Arial"/>
    </font>
    <font>
      <b/>
      <sz val="12"/>
      <color theme="1"/>
      <name val="Arial"/>
    </font>
    <font>
      <b/>
      <sz val="11"/>
      <color indexed="10"/>
      <name val="Arial"/>
    </font>
    <font>
      <b/>
      <sz val="18"/>
      <color theme="0" tint="-0.34998626667073579"/>
      <name val="Arial"/>
    </font>
    <font>
      <b/>
      <sz val="11"/>
      <color theme="0" tint="-0.34998626667073579"/>
      <name val="Arial"/>
    </font>
    <font>
      <b/>
      <sz val="11"/>
      <color theme="1"/>
      <name val="Arial"/>
    </font>
    <font>
      <b/>
      <i/>
      <sz val="11"/>
      <name val="Arial"/>
    </font>
    <font>
      <u/>
      <sz val="11"/>
      <color theme="10"/>
      <name val="Arial"/>
    </font>
    <font>
      <b/>
      <i/>
      <sz val="14"/>
      <color rgb="FF000000"/>
      <name val="Calibri"/>
      <scheme val="minor"/>
    </font>
    <font>
      <sz val="11"/>
      <color rgb="FF000000"/>
      <name val="Calibri"/>
      <scheme val="minor"/>
    </font>
    <font>
      <sz val="11"/>
      <color rgb="FF333333"/>
      <name val="Inter"/>
      <charset val="1"/>
    </font>
    <font>
      <sz val="11"/>
      <color rgb="FF333333"/>
      <name val="Calibri"/>
      <scheme val="minor"/>
    </font>
    <font>
      <sz val="11"/>
      <color rgb="FF00B050"/>
      <name val="Arial"/>
      <family val="2"/>
    </font>
    <font>
      <sz val="11"/>
      <color rgb="FF00B050"/>
      <name val="Arial"/>
    </font>
    <font>
      <u/>
      <sz val="11"/>
      <color rgb="FF000000"/>
      <name val="Arial"/>
    </font>
    <font>
      <sz val="11"/>
      <color rgb="FF9BBB59"/>
      <name val="Arial"/>
    </font>
    <font>
      <b/>
      <sz val="11"/>
      <color rgb="FF000000"/>
      <name val="Arial"/>
      <family val="2"/>
    </font>
    <font>
      <b/>
      <sz val="11"/>
      <color rgb="FF000000"/>
      <name val="Arial"/>
    </font>
    <font>
      <sz val="11"/>
      <color rgb="FF000000"/>
      <name val="Arial"/>
      <charset val="1"/>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119">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right style="medium">
        <color rgb="FF000000"/>
      </right>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bottom/>
      <diagonal/>
    </border>
    <border>
      <left/>
      <right style="thin">
        <color rgb="FF000000"/>
      </right>
      <top style="thin">
        <color indexed="64"/>
      </top>
      <bottom/>
      <diagonal/>
    </border>
    <border>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right style="thin">
        <color indexed="64"/>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bottom style="medium">
        <color rgb="FF000000"/>
      </bottom>
      <diagonal/>
    </border>
    <border>
      <left style="thin">
        <color indexed="64"/>
      </left>
      <right/>
      <top style="thin">
        <color indexed="64"/>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style="thin">
        <color indexed="64"/>
      </top>
      <bottom style="medium">
        <color rgb="FF000000"/>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6" fontId="8" fillId="0" borderId="0" applyFont="0" applyFill="0" applyBorder="0" applyAlignment="0" applyProtection="0"/>
    <xf numFmtId="165" fontId="8" fillId="0" borderId="0" applyFont="0" applyFill="0" applyBorder="0" applyAlignment="0" applyProtection="0"/>
    <xf numFmtId="41" fontId="8" fillId="0" borderId="0" applyFont="0" applyFill="0" applyBorder="0" applyAlignment="0" applyProtection="0"/>
    <xf numFmtId="166" fontId="3"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164" fontId="8" fillId="0" borderId="0" applyFont="0" applyFill="0" applyBorder="0" applyAlignment="0" applyProtection="0"/>
    <xf numFmtId="168" fontId="2" fillId="0" borderId="0" applyFont="0" applyFill="0" applyBorder="0" applyAlignment="0" applyProtection="0"/>
    <xf numFmtId="167" fontId="8" fillId="0" borderId="0" applyFont="0" applyFill="0" applyBorder="0" applyAlignment="0" applyProtection="0"/>
    <xf numFmtId="164" fontId="1" fillId="0" borderId="0" applyFont="0" applyFill="0" applyBorder="0" applyAlignment="0" applyProtection="0"/>
    <xf numFmtId="5"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2" fillId="0" borderId="0" applyNumberFormat="0" applyFill="0" applyBorder="0" applyAlignment="0" applyProtection="0"/>
  </cellStyleXfs>
  <cellXfs count="741">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1"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1" fontId="29" fillId="0" borderId="0" xfId="14" applyNumberFormat="1" applyFont="1" applyBorder="1" applyAlignment="1">
      <alignment vertical="center"/>
    </xf>
    <xf numFmtId="0" fontId="27" fillId="13" borderId="20" xfId="22" applyFont="1" applyFill="1" applyBorder="1" applyAlignment="1">
      <alignment vertical="center" wrapText="1"/>
    </xf>
    <xf numFmtId="169" fontId="29" fillId="0" borderId="14" xfId="10" applyNumberFormat="1" applyFont="1" applyBorder="1" applyAlignment="1">
      <alignment vertical="center"/>
    </xf>
    <xf numFmtId="169" fontId="29" fillId="0" borderId="4" xfId="10" applyNumberFormat="1" applyFont="1" applyBorder="1" applyAlignment="1">
      <alignment vertical="center"/>
    </xf>
    <xf numFmtId="169" fontId="29" fillId="0" borderId="15" xfId="10" applyNumberFormat="1" applyFont="1" applyBorder="1" applyAlignment="1">
      <alignment vertical="center"/>
    </xf>
    <xf numFmtId="169" fontId="29" fillId="0" borderId="20" xfId="10" applyNumberFormat="1" applyFont="1" applyBorder="1" applyAlignment="1">
      <alignment vertical="center"/>
    </xf>
    <xf numFmtId="169" fontId="29" fillId="0" borderId="21" xfId="10" applyNumberFormat="1" applyFont="1" applyBorder="1" applyAlignment="1">
      <alignment vertical="center"/>
    </xf>
    <xf numFmtId="169" fontId="29" fillId="0" borderId="22" xfId="10" applyNumberFormat="1" applyFont="1" applyBorder="1" applyAlignment="1">
      <alignment vertical="center"/>
    </xf>
    <xf numFmtId="0" fontId="27" fillId="13" borderId="13" xfId="22" applyFont="1" applyFill="1" applyBorder="1" applyAlignment="1">
      <alignment vertical="center" wrapText="1"/>
    </xf>
    <xf numFmtId="169" fontId="29" fillId="0" borderId="13" xfId="10" applyNumberFormat="1" applyFont="1" applyBorder="1" applyAlignment="1">
      <alignment vertical="center"/>
    </xf>
    <xf numFmtId="169"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69" fontId="29" fillId="0" borderId="12" xfId="10" applyNumberFormat="1" applyFont="1" applyBorder="1" applyAlignment="1">
      <alignment vertical="center"/>
    </xf>
    <xf numFmtId="169" fontId="29" fillId="0" borderId="16" xfId="10" applyNumberFormat="1" applyFont="1" applyBorder="1" applyAlignment="1">
      <alignment vertical="center"/>
    </xf>
    <xf numFmtId="0" fontId="27" fillId="13" borderId="23" xfId="22" applyFont="1" applyFill="1" applyBorder="1" applyAlignment="1">
      <alignment vertical="center" wrapText="1"/>
    </xf>
    <xf numFmtId="169" fontId="29" fillId="0" borderId="23" xfId="10" applyNumberFormat="1" applyFont="1" applyBorder="1" applyAlignment="1">
      <alignment vertical="center"/>
    </xf>
    <xf numFmtId="169" fontId="29" fillId="0" borderId="5" xfId="10" applyNumberFormat="1" applyFont="1" applyBorder="1" applyAlignment="1">
      <alignment vertical="center"/>
    </xf>
    <xf numFmtId="169"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5"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5" fontId="27" fillId="0" borderId="0" xfId="11" applyFont="1" applyFill="1" applyBorder="1" applyAlignment="1" applyProtection="1">
      <alignment horizontal="center" vertical="center" wrapText="1"/>
    </xf>
    <xf numFmtId="42"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166" fontId="27" fillId="0" borderId="3" xfId="10" applyFont="1" applyFill="1" applyBorder="1" applyAlignment="1" applyProtection="1">
      <alignment horizontal="center" vertical="center" wrapText="1"/>
    </xf>
    <xf numFmtId="0" fontId="27" fillId="10" borderId="5" xfId="22" applyFont="1" applyFill="1" applyBorder="1" applyAlignment="1">
      <alignment horizontal="left" vertical="center" wrapText="1"/>
    </xf>
    <xf numFmtId="170"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42" fontId="34" fillId="0" borderId="0" xfId="15" applyFont="1" applyAlignment="1">
      <alignment vertical="center"/>
    </xf>
    <xf numFmtId="0" fontId="27" fillId="0" borderId="6" xfId="22" applyFont="1" applyBorder="1" applyAlignment="1">
      <alignment horizontal="left" vertical="center" wrapText="1"/>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8"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0" fontId="29" fillId="0" borderId="6" xfId="0" applyFont="1" applyBorder="1" applyAlignment="1">
      <alignment vertical="center"/>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9" fillId="9" borderId="0" xfId="0" applyFont="1" applyFill="1" applyAlignment="1">
      <alignment vertical="center"/>
    </xf>
    <xf numFmtId="0" fontId="39"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40" fillId="10" borderId="17" xfId="0" applyFont="1" applyFill="1" applyBorder="1" applyAlignment="1">
      <alignment horizontal="center" vertical="center" wrapText="1"/>
    </xf>
    <xf numFmtId="0" fontId="40"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40" fillId="10" borderId="3" xfId="0" applyFont="1" applyFill="1" applyBorder="1" applyAlignment="1">
      <alignment horizontal="center" vertical="center" wrapText="1"/>
    </xf>
    <xf numFmtId="49" fontId="40" fillId="10" borderId="3" xfId="0" applyNumberFormat="1" applyFont="1" applyFill="1" applyBorder="1" applyAlignment="1">
      <alignment horizontal="center" vertical="center" wrapText="1"/>
    </xf>
    <xf numFmtId="0" fontId="39" fillId="0" borderId="6" xfId="0" applyFont="1" applyBorder="1" applyAlignment="1">
      <alignment vertical="center"/>
    </xf>
    <xf numFmtId="173" fontId="39" fillId="0" borderId="6" xfId="14" applyNumberFormat="1" applyFont="1" applyBorder="1" applyAlignment="1">
      <alignment vertical="center"/>
    </xf>
    <xf numFmtId="0" fontId="39" fillId="12" borderId="6" xfId="0" applyFont="1" applyFill="1" applyBorder="1" applyAlignment="1">
      <alignment horizontal="center" vertical="center"/>
    </xf>
    <xf numFmtId="172" fontId="38" fillId="11" borderId="6" xfId="15" applyNumberFormat="1" applyFont="1" applyFill="1" applyBorder="1" applyAlignment="1">
      <alignment horizontal="center" vertical="center"/>
    </xf>
    <xf numFmtId="172" fontId="38" fillId="0" borderId="6" xfId="15" applyNumberFormat="1" applyFont="1" applyFill="1" applyBorder="1" applyAlignment="1">
      <alignment horizontal="center" vertical="center"/>
    </xf>
    <xf numFmtId="0" fontId="38" fillId="0" borderId="6" xfId="0" applyFont="1" applyBorder="1" applyAlignment="1">
      <alignment vertical="center"/>
    </xf>
    <xf numFmtId="0" fontId="38" fillId="0" borderId="6" xfId="0" applyFont="1" applyBorder="1" applyAlignment="1">
      <alignment vertical="center" wrapText="1"/>
    </xf>
    <xf numFmtId="0" fontId="38" fillId="11" borderId="6" xfId="0" applyFont="1" applyFill="1" applyBorder="1" applyAlignment="1">
      <alignment horizontal="left" vertical="center"/>
    </xf>
    <xf numFmtId="0" fontId="38" fillId="11" borderId="6" xfId="0" applyFont="1" applyFill="1" applyBorder="1" applyAlignment="1">
      <alignment horizontal="center" vertical="center"/>
    </xf>
    <xf numFmtId="173" fontId="38" fillId="11" borderId="6" xfId="14" applyNumberFormat="1" applyFont="1" applyFill="1" applyBorder="1" applyAlignment="1">
      <alignment horizontal="center" vertical="center"/>
    </xf>
    <xf numFmtId="0" fontId="38" fillId="12" borderId="6" xfId="0" applyFont="1" applyFill="1" applyBorder="1" applyAlignment="1">
      <alignment horizontal="center" vertical="center"/>
    </xf>
    <xf numFmtId="172" fontId="38"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4" xfId="0" applyFont="1" applyBorder="1"/>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42" fontId="26" fillId="0" borderId="0" xfId="15" applyFont="1" applyAlignment="1">
      <alignment vertical="center"/>
    </xf>
    <xf numFmtId="9" fontId="26" fillId="10" borderId="5" xfId="30" applyFont="1" applyFill="1" applyBorder="1" applyAlignment="1" applyProtection="1">
      <alignment vertical="center" wrapText="1"/>
    </xf>
    <xf numFmtId="9" fontId="27" fillId="0" borderId="3" xfId="28" applyFont="1" applyFill="1" applyBorder="1" applyAlignment="1" applyProtection="1">
      <alignment horizontal="center" vertical="center" wrapText="1"/>
    </xf>
    <xf numFmtId="2" fontId="27" fillId="10" borderId="5" xfId="28" applyNumberFormat="1" applyFont="1" applyFill="1" applyBorder="1" applyAlignment="1" applyProtection="1">
      <alignment horizontal="right" vertical="center" wrapText="1"/>
    </xf>
    <xf numFmtId="166" fontId="27" fillId="0" borderId="3" xfId="10" applyFont="1" applyFill="1" applyBorder="1" applyAlignment="1" applyProtection="1">
      <alignment horizontal="right" vertical="center" wrapText="1"/>
    </xf>
    <xf numFmtId="9" fontId="29" fillId="0" borderId="5" xfId="28" applyFont="1" applyBorder="1" applyAlignment="1">
      <alignment vertical="center"/>
    </xf>
    <xf numFmtId="0" fontId="29" fillId="0" borderId="6" xfId="0" applyFont="1" applyBorder="1" applyAlignment="1">
      <alignment horizontal="left" vertical="center"/>
    </xf>
    <xf numFmtId="0" fontId="41" fillId="0" borderId="6" xfId="0" applyFont="1" applyBorder="1" applyAlignment="1">
      <alignment horizontal="left" vertical="center" wrapText="1"/>
    </xf>
    <xf numFmtId="0" fontId="29" fillId="0" borderId="6" xfId="0" applyFont="1" applyBorder="1" applyAlignment="1">
      <alignment horizontal="center" vertical="center" wrapText="1"/>
    </xf>
    <xf numFmtId="165" fontId="29" fillId="0" borderId="6" xfId="11" applyFont="1" applyFill="1" applyBorder="1" applyAlignment="1">
      <alignment horizontal="left" vertical="center" wrapText="1"/>
    </xf>
    <xf numFmtId="0" fontId="29" fillId="0" borderId="6" xfId="28" applyNumberFormat="1" applyFont="1" applyFill="1" applyBorder="1" applyAlignment="1">
      <alignment horizontal="left" vertical="center"/>
    </xf>
    <xf numFmtId="0" fontId="36" fillId="0" borderId="6" xfId="0"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0" fontId="28" fillId="0" borderId="3" xfId="22" applyFont="1" applyBorder="1" applyAlignment="1">
      <alignment horizontal="center" vertical="center" wrapText="1"/>
    </xf>
    <xf numFmtId="9" fontId="28" fillId="0" borderId="3" xfId="28" applyFont="1" applyBorder="1" applyAlignment="1">
      <alignment horizontal="center" vertical="center" wrapText="1"/>
    </xf>
    <xf numFmtId="9" fontId="28" fillId="0" borderId="3" xfId="22" applyNumberFormat="1" applyFont="1" applyBorder="1" applyAlignment="1">
      <alignment horizontal="center" vertical="center" wrapText="1"/>
    </xf>
    <xf numFmtId="169" fontId="29" fillId="9" borderId="6" xfId="10" applyNumberFormat="1" applyFont="1" applyFill="1" applyBorder="1" applyAlignment="1">
      <alignment vertical="center"/>
    </xf>
    <xf numFmtId="0" fontId="42" fillId="0" borderId="0" xfId="34"/>
    <xf numFmtId="0" fontId="47" fillId="0" borderId="0" xfId="0" applyFont="1" applyAlignment="1">
      <alignment vertical="center"/>
    </xf>
    <xf numFmtId="0" fontId="45" fillId="0" borderId="5" xfId="22" applyFont="1" applyBorder="1" applyAlignment="1">
      <alignment horizontal="center" vertical="center" wrapText="1"/>
    </xf>
    <xf numFmtId="0" fontId="45" fillId="9" borderId="65" xfId="22" applyFont="1" applyFill="1" applyBorder="1" applyAlignment="1">
      <alignment vertical="center" wrapText="1"/>
    </xf>
    <xf numFmtId="0" fontId="45" fillId="9" borderId="67" xfId="22" applyFont="1" applyFill="1" applyBorder="1" applyAlignment="1">
      <alignment vertical="center" wrapText="1"/>
    </xf>
    <xf numFmtId="0" fontId="45" fillId="9" borderId="68" xfId="22" applyFont="1" applyFill="1" applyBorder="1" applyAlignment="1">
      <alignment vertical="center" wrapText="1"/>
    </xf>
    <xf numFmtId="0" fontId="45" fillId="9" borderId="0" xfId="22" applyFont="1" applyFill="1" applyAlignment="1">
      <alignment vertical="center" wrapText="1"/>
    </xf>
    <xf numFmtId="0" fontId="49" fillId="9" borderId="0" xfId="22" applyFont="1" applyFill="1" applyAlignment="1">
      <alignment vertical="center" wrapText="1"/>
    </xf>
    <xf numFmtId="0" fontId="44" fillId="9" borderId="0" xfId="22" applyFont="1" applyFill="1" applyAlignment="1">
      <alignment vertical="center" wrapText="1"/>
    </xf>
    <xf numFmtId="0" fontId="44" fillId="9" borderId="2" xfId="22" applyFont="1" applyFill="1" applyBorder="1" applyAlignment="1">
      <alignment vertical="center" wrapText="1"/>
    </xf>
    <xf numFmtId="0" fontId="45" fillId="9" borderId="1" xfId="22" applyFont="1" applyFill="1" applyBorder="1" applyAlignment="1">
      <alignment vertical="center" wrapText="1"/>
    </xf>
    <xf numFmtId="0" fontId="45" fillId="0" borderId="1" xfId="22" applyFont="1" applyBorder="1" applyAlignment="1">
      <alignment vertical="center" wrapText="1"/>
    </xf>
    <xf numFmtId="0" fontId="45" fillId="0" borderId="0" xfId="22" applyFont="1" applyAlignment="1">
      <alignment vertical="center" wrapText="1"/>
    </xf>
    <xf numFmtId="0" fontId="45" fillId="0" borderId="0" xfId="22" applyFont="1" applyAlignment="1">
      <alignment horizontal="center" vertical="center" wrapText="1"/>
    </xf>
    <xf numFmtId="0" fontId="51" fillId="0" borderId="0" xfId="0" applyFont="1" applyAlignment="1">
      <alignment horizontal="center" vertical="center"/>
    </xf>
    <xf numFmtId="0" fontId="52" fillId="0" borderId="0" xfId="0" applyFont="1" applyAlignment="1">
      <alignment horizontal="center" vertical="center" wrapText="1"/>
    </xf>
    <xf numFmtId="0" fontId="47" fillId="0" borderId="0" xfId="0" applyFont="1" applyAlignment="1">
      <alignment horizontal="center" vertical="center"/>
    </xf>
    <xf numFmtId="0" fontId="49" fillId="0" borderId="0" xfId="22" applyFont="1" applyAlignment="1">
      <alignment vertical="center" wrapText="1"/>
    </xf>
    <xf numFmtId="0" fontId="44" fillId="0" borderId="0" xfId="22" applyFont="1" applyAlignment="1">
      <alignment vertical="center" wrapText="1"/>
    </xf>
    <xf numFmtId="0" fontId="44" fillId="0" borderId="2" xfId="22" applyFont="1" applyBorder="1" applyAlignment="1">
      <alignment vertical="center" wrapText="1"/>
    </xf>
    <xf numFmtId="0" fontId="45" fillId="0" borderId="2" xfId="22" applyFont="1" applyBorder="1" applyAlignment="1">
      <alignment horizontal="center" vertical="center" wrapText="1"/>
    </xf>
    <xf numFmtId="0" fontId="45" fillId="9" borderId="1" xfId="22" applyFont="1" applyFill="1" applyBorder="1" applyAlignment="1">
      <alignment horizontal="center" vertical="center" wrapText="1"/>
    </xf>
    <xf numFmtId="0" fontId="45" fillId="9" borderId="66" xfId="22" applyFont="1" applyFill="1" applyBorder="1" applyAlignment="1">
      <alignment horizontal="center" vertical="center" wrapText="1"/>
    </xf>
    <xf numFmtId="0" fontId="53" fillId="9" borderId="0" xfId="22" applyFont="1" applyFill="1" applyAlignment="1">
      <alignment horizontal="center" vertical="center" wrapText="1"/>
    </xf>
    <xf numFmtId="0" fontId="45" fillId="9" borderId="0" xfId="22" applyFont="1" applyFill="1" applyAlignment="1">
      <alignment horizontal="center" vertical="center" wrapText="1"/>
    </xf>
    <xf numFmtId="0" fontId="53" fillId="0" borderId="0" xfId="22" applyFont="1" applyAlignment="1">
      <alignment horizontal="center" vertical="center" wrapText="1"/>
    </xf>
    <xf numFmtId="0" fontId="45" fillId="2" borderId="0" xfId="22" applyFont="1" applyFill="1" applyAlignment="1">
      <alignment vertical="center" wrapText="1"/>
    </xf>
    <xf numFmtId="0" fontId="47" fillId="9" borderId="1" xfId="0" applyFont="1" applyFill="1" applyBorder="1" applyAlignment="1">
      <alignment vertical="center"/>
    </xf>
    <xf numFmtId="0" fontId="47" fillId="9" borderId="0" xfId="0" applyFont="1" applyFill="1" applyAlignment="1">
      <alignment vertical="center"/>
    </xf>
    <xf numFmtId="0" fontId="47" fillId="9" borderId="2" xfId="0" applyFont="1" applyFill="1" applyBorder="1" applyAlignment="1">
      <alignment vertical="center"/>
    </xf>
    <xf numFmtId="171" fontId="47" fillId="0" borderId="0" xfId="0" applyNumberFormat="1" applyFont="1" applyAlignment="1">
      <alignment vertical="center"/>
    </xf>
    <xf numFmtId="0" fontId="45" fillId="13" borderId="18" xfId="22" applyFont="1" applyFill="1" applyBorder="1" applyAlignment="1">
      <alignment horizontal="center" vertical="center" wrapText="1"/>
    </xf>
    <xf numFmtId="0" fontId="45" fillId="13" borderId="24" xfId="22" applyFont="1" applyFill="1" applyBorder="1" applyAlignment="1">
      <alignment horizontal="center" vertical="center" wrapText="1"/>
    </xf>
    <xf numFmtId="0" fontId="45" fillId="13" borderId="25" xfId="22" applyFont="1" applyFill="1" applyBorder="1" applyAlignment="1">
      <alignment horizontal="center" vertical="center" wrapText="1"/>
    </xf>
    <xf numFmtId="0" fontId="45" fillId="13" borderId="26" xfId="22" applyFont="1" applyFill="1" applyBorder="1" applyAlignment="1">
      <alignment horizontal="center" vertical="center" wrapText="1"/>
    </xf>
    <xf numFmtId="0" fontId="45" fillId="12" borderId="0" xfId="22" applyFont="1" applyFill="1" applyAlignment="1">
      <alignment vertical="center" wrapText="1"/>
    </xf>
    <xf numFmtId="0" fontId="45" fillId="13" borderId="19" xfId="22" applyFont="1" applyFill="1" applyBorder="1" applyAlignment="1">
      <alignment horizontal="center" vertical="center" wrapText="1"/>
    </xf>
    <xf numFmtId="0" fontId="45" fillId="13" borderId="31" xfId="22" applyFont="1" applyFill="1" applyBorder="1" applyAlignment="1">
      <alignment horizontal="center" vertical="center" wrapText="1"/>
    </xf>
    <xf numFmtId="171" fontId="47" fillId="0" borderId="0" xfId="14" applyNumberFormat="1" applyFont="1" applyBorder="1" applyAlignment="1">
      <alignment vertical="center"/>
    </xf>
    <xf numFmtId="0" fontId="45" fillId="13" borderId="20" xfId="22" applyFont="1" applyFill="1" applyBorder="1" applyAlignment="1">
      <alignment vertical="center" wrapText="1"/>
    </xf>
    <xf numFmtId="169" fontId="47" fillId="0" borderId="14" xfId="10" applyNumberFormat="1" applyFont="1" applyBorder="1" applyAlignment="1">
      <alignment vertical="center"/>
    </xf>
    <xf numFmtId="169" fontId="47" fillId="0" borderId="4" xfId="10" applyNumberFormat="1" applyFont="1" applyBorder="1" applyAlignment="1">
      <alignment vertical="center"/>
    </xf>
    <xf numFmtId="169" fontId="47" fillId="0" borderId="15" xfId="10" applyNumberFormat="1" applyFont="1" applyBorder="1" applyAlignment="1">
      <alignment vertical="center"/>
    </xf>
    <xf numFmtId="169" fontId="47" fillId="0" borderId="20" xfId="10" applyNumberFormat="1" applyFont="1" applyBorder="1" applyAlignment="1">
      <alignment vertical="center"/>
    </xf>
    <xf numFmtId="169" fontId="47" fillId="0" borderId="21" xfId="10" applyNumberFormat="1" applyFont="1" applyBorder="1" applyAlignment="1">
      <alignment vertical="center"/>
    </xf>
    <xf numFmtId="169" fontId="47" fillId="0" borderId="22" xfId="10" applyNumberFormat="1" applyFont="1" applyBorder="1" applyAlignment="1">
      <alignment vertical="center"/>
    </xf>
    <xf numFmtId="0" fontId="45" fillId="13" borderId="13" xfId="22" applyFont="1" applyFill="1" applyBorder="1" applyAlignment="1">
      <alignment vertical="center" wrapText="1"/>
    </xf>
    <xf numFmtId="169" fontId="47" fillId="0" borderId="13" xfId="10" applyNumberFormat="1" applyFont="1" applyBorder="1" applyAlignment="1">
      <alignment vertical="center"/>
    </xf>
    <xf numFmtId="169" fontId="47" fillId="0" borderId="6" xfId="10" applyNumberFormat="1" applyFont="1" applyBorder="1" applyAlignment="1">
      <alignment vertical="center"/>
    </xf>
    <xf numFmtId="9" fontId="47" fillId="0" borderId="12" xfId="28" applyFont="1" applyBorder="1" applyAlignment="1">
      <alignment vertical="center"/>
    </xf>
    <xf numFmtId="9" fontId="47" fillId="0" borderId="16" xfId="28" applyFont="1" applyBorder="1" applyAlignment="1">
      <alignment vertical="center"/>
    </xf>
    <xf numFmtId="169" fontId="47" fillId="0" borderId="12" xfId="10" applyNumberFormat="1" applyFont="1" applyBorder="1" applyAlignment="1">
      <alignment vertical="center"/>
    </xf>
    <xf numFmtId="169" fontId="47" fillId="9" borderId="6" xfId="10" applyNumberFormat="1" applyFont="1" applyFill="1" applyBorder="1" applyAlignment="1">
      <alignment vertical="center"/>
    </xf>
    <xf numFmtId="169" fontId="47" fillId="0" borderId="16" xfId="10" applyNumberFormat="1" applyFont="1" applyBorder="1" applyAlignment="1">
      <alignment vertical="center"/>
    </xf>
    <xf numFmtId="0" fontId="45" fillId="13" borderId="23" xfId="22" applyFont="1" applyFill="1" applyBorder="1" applyAlignment="1">
      <alignment vertical="center" wrapText="1"/>
    </xf>
    <xf numFmtId="169" fontId="47" fillId="0" borderId="23" xfId="10" applyNumberFormat="1" applyFont="1" applyBorder="1" applyAlignment="1">
      <alignment vertical="center"/>
    </xf>
    <xf numFmtId="169" fontId="47" fillId="0" borderId="5" xfId="10" applyNumberFormat="1" applyFont="1" applyBorder="1" applyAlignment="1">
      <alignment vertical="center"/>
    </xf>
    <xf numFmtId="169" fontId="47" fillId="0" borderId="27" xfId="10" applyNumberFormat="1" applyFont="1" applyBorder="1" applyAlignment="1">
      <alignment vertical="center"/>
    </xf>
    <xf numFmtId="9" fontId="47" fillId="0" borderId="5" xfId="28" applyFont="1" applyBorder="1" applyAlignment="1">
      <alignment vertical="center"/>
    </xf>
    <xf numFmtId="9" fontId="47" fillId="0" borderId="28" xfId="28" applyFont="1" applyBorder="1" applyAlignment="1">
      <alignment vertical="center"/>
    </xf>
    <xf numFmtId="0" fontId="47" fillId="0" borderId="0" xfId="0" applyFont="1"/>
    <xf numFmtId="0" fontId="45" fillId="13" borderId="6" xfId="22" applyFont="1" applyFill="1" applyBorder="1" applyAlignment="1">
      <alignment horizontal="center" vertical="center" wrapText="1"/>
    </xf>
    <xf numFmtId="0" fontId="44" fillId="0" borderId="23" xfId="22" applyFont="1" applyBorder="1" applyAlignment="1">
      <alignment horizontal="left" vertical="center" wrapText="1"/>
    </xf>
    <xf numFmtId="165" fontId="45" fillId="0" borderId="5" xfId="11" applyFont="1" applyFill="1" applyBorder="1" applyAlignment="1" applyProtection="1">
      <alignment horizontal="center" vertical="center" wrapText="1"/>
    </xf>
    <xf numFmtId="0" fontId="44" fillId="0" borderId="0" xfId="0" applyFont="1" applyAlignment="1">
      <alignment vertical="center"/>
    </xf>
    <xf numFmtId="0" fontId="44" fillId="0" borderId="1" xfId="22" applyFont="1" applyBorder="1" applyAlignment="1">
      <alignment horizontal="left" vertical="center" wrapText="1"/>
    </xf>
    <xf numFmtId="3" fontId="45" fillId="0" borderId="0" xfId="22" applyNumberFormat="1" applyFont="1" applyAlignment="1">
      <alignment horizontal="center" vertical="center" wrapText="1"/>
    </xf>
    <xf numFmtId="165" fontId="45" fillId="0" borderId="0" xfId="11" applyFont="1" applyFill="1" applyBorder="1" applyAlignment="1" applyProtection="1">
      <alignment horizontal="center" vertical="center" wrapText="1"/>
    </xf>
    <xf numFmtId="0" fontId="44" fillId="0" borderId="0" xfId="22" applyFont="1" applyAlignment="1">
      <alignment horizontal="center" vertical="center" wrapText="1"/>
    </xf>
    <xf numFmtId="0" fontId="44" fillId="0" borderId="2" xfId="22" applyFont="1" applyBorder="1" applyAlignment="1">
      <alignment horizontal="center" vertical="center" wrapText="1"/>
    </xf>
    <xf numFmtId="42" fontId="44" fillId="0" borderId="0" xfId="15" applyFont="1" applyAlignment="1">
      <alignment vertical="center"/>
    </xf>
    <xf numFmtId="42" fontId="47" fillId="0" borderId="0" xfId="15" applyFont="1" applyAlignment="1">
      <alignment vertical="center"/>
    </xf>
    <xf numFmtId="9" fontId="45" fillId="0" borderId="3" xfId="22" applyNumberFormat="1" applyFont="1" applyBorder="1" applyAlignment="1">
      <alignment horizontal="center" vertical="center" wrapText="1"/>
    </xf>
    <xf numFmtId="0" fontId="45" fillId="0" borderId="4" xfId="22" applyFont="1" applyBorder="1" applyAlignment="1">
      <alignment horizontal="left" vertical="center" wrapText="1"/>
    </xf>
    <xf numFmtId="0" fontId="45" fillId="0" borderId="3" xfId="22" applyFont="1" applyBorder="1" applyAlignment="1">
      <alignment horizontal="center" vertical="center" wrapText="1"/>
    </xf>
    <xf numFmtId="9" fontId="45" fillId="0" borderId="3" xfId="28" applyFont="1" applyFill="1" applyBorder="1" applyAlignment="1" applyProtection="1">
      <alignment horizontal="center" vertical="center" wrapText="1"/>
    </xf>
    <xf numFmtId="0" fontId="45" fillId="10" borderId="5" xfId="22" applyFont="1" applyFill="1" applyBorder="1" applyAlignment="1">
      <alignment horizontal="left" vertical="center" wrapText="1"/>
    </xf>
    <xf numFmtId="9" fontId="44" fillId="10" borderId="5" xfId="30" applyFont="1" applyFill="1" applyBorder="1" applyAlignment="1" applyProtection="1">
      <alignment vertical="center" wrapText="1"/>
    </xf>
    <xf numFmtId="170" fontId="45" fillId="10" borderId="5" xfId="28" applyNumberFormat="1" applyFont="1" applyFill="1" applyBorder="1" applyAlignment="1" applyProtection="1">
      <alignment vertical="center" wrapText="1"/>
    </xf>
    <xf numFmtId="9" fontId="45" fillId="10" borderId="5" xfId="28" applyFont="1" applyFill="1" applyBorder="1" applyAlignment="1" applyProtection="1">
      <alignment horizontal="center" vertical="center" wrapText="1"/>
    </xf>
    <xf numFmtId="42" fontId="52" fillId="0" borderId="0" xfId="15" applyFont="1" applyAlignment="1">
      <alignment vertical="center"/>
    </xf>
    <xf numFmtId="0" fontId="45" fillId="0" borderId="6" xfId="22" applyFont="1" applyBorder="1" applyAlignment="1">
      <alignment horizontal="left" vertical="center" wrapText="1"/>
    </xf>
    <xf numFmtId="0" fontId="47" fillId="0" borderId="6" xfId="0" applyFont="1" applyBorder="1" applyAlignment="1">
      <alignment vertical="center"/>
    </xf>
    <xf numFmtId="9" fontId="44" fillId="0" borderId="6" xfId="29" applyFont="1" applyFill="1" applyBorder="1" applyAlignment="1" applyProtection="1">
      <alignment horizontal="center" vertical="center" wrapText="1"/>
      <protection locked="0"/>
    </xf>
    <xf numFmtId="9" fontId="45" fillId="0" borderId="6" xfId="22" applyNumberFormat="1" applyFont="1" applyBorder="1" applyAlignment="1">
      <alignment horizontal="center" vertical="center" wrapText="1"/>
    </xf>
    <xf numFmtId="0" fontId="52" fillId="0" borderId="0" xfId="0" applyFont="1" applyAlignment="1">
      <alignment vertical="center"/>
    </xf>
    <xf numFmtId="0" fontId="45" fillId="10" borderId="6" xfId="22" applyFont="1" applyFill="1" applyBorder="1" applyAlignment="1">
      <alignment horizontal="left" vertical="center" wrapText="1"/>
    </xf>
    <xf numFmtId="9" fontId="44" fillId="10" borderId="6" xfId="28" applyFont="1" applyFill="1" applyBorder="1" applyAlignment="1" applyProtection="1">
      <alignment horizontal="center" vertical="center" wrapText="1"/>
      <protection locked="0"/>
    </xf>
    <xf numFmtId="0" fontId="45" fillId="10" borderId="83" xfId="22" applyFont="1" applyFill="1" applyBorder="1" applyAlignment="1">
      <alignment horizontal="left" vertical="center" wrapText="1"/>
    </xf>
    <xf numFmtId="9" fontId="44" fillId="10" borderId="83" xfId="28" applyFont="1" applyFill="1" applyBorder="1" applyAlignment="1" applyProtection="1">
      <alignment horizontal="center" vertical="center" wrapText="1"/>
      <protection locked="0"/>
    </xf>
    <xf numFmtId="9" fontId="45" fillId="0" borderId="83" xfId="22" applyNumberFormat="1" applyFont="1" applyBorder="1" applyAlignment="1">
      <alignment horizontal="center" vertical="center" wrapText="1"/>
    </xf>
    <xf numFmtId="9" fontId="45" fillId="0" borderId="12" xfId="22" applyNumberFormat="1" applyFont="1" applyBorder="1" applyAlignment="1">
      <alignment horizontal="center" vertical="center" wrapText="1"/>
    </xf>
    <xf numFmtId="0" fontId="55" fillId="0" borderId="93" xfId="0" applyFont="1" applyBorder="1" applyAlignment="1">
      <alignment horizontal="center"/>
    </xf>
    <xf numFmtId="0" fontId="56" fillId="0" borderId="93" xfId="0" applyFont="1" applyBorder="1"/>
    <xf numFmtId="0" fontId="56" fillId="0" borderId="93" xfId="0" applyFont="1" applyBorder="1" applyAlignment="1">
      <alignment vertical="center"/>
    </xf>
    <xf numFmtId="0" fontId="57" fillId="0" borderId="93" xfId="0" applyFont="1" applyBorder="1"/>
    <xf numFmtId="0" fontId="58" fillId="0" borderId="93" xfId="0" applyFont="1" applyBorder="1"/>
    <xf numFmtId="0" fontId="0" fillId="0" borderId="93" xfId="0" applyBorder="1"/>
    <xf numFmtId="9" fontId="27" fillId="10" borderId="5" xfId="28" applyFont="1" applyFill="1" applyBorder="1" applyAlignment="1" applyProtection="1">
      <alignment vertical="center" wrapText="1"/>
    </xf>
    <xf numFmtId="0" fontId="27" fillId="13" borderId="12" xfId="22" applyFont="1" applyFill="1" applyBorder="1" applyAlignment="1">
      <alignment horizontal="center" vertical="center" wrapText="1"/>
    </xf>
    <xf numFmtId="169" fontId="43" fillId="9" borderId="6" xfId="10" applyNumberFormat="1" applyFont="1" applyFill="1" applyBorder="1" applyAlignment="1">
      <alignment vertical="center"/>
    </xf>
    <xf numFmtId="169" fontId="43" fillId="0" borderId="6" xfId="10" applyNumberFormat="1" applyFont="1" applyBorder="1" applyAlignment="1">
      <alignment vertical="center"/>
    </xf>
    <xf numFmtId="169" fontId="41" fillId="9" borderId="6" xfId="10" applyNumberFormat="1" applyFont="1" applyFill="1" applyBorder="1" applyAlignment="1">
      <alignment vertical="center"/>
    </xf>
    <xf numFmtId="0" fontId="27" fillId="10" borderId="83" xfId="22" applyFont="1" applyFill="1" applyBorder="1" applyAlignment="1">
      <alignment horizontal="left" vertical="center" wrapText="1"/>
    </xf>
    <xf numFmtId="9" fontId="26" fillId="10" borderId="83" xfId="28" applyFont="1" applyFill="1" applyBorder="1" applyAlignment="1" applyProtection="1">
      <alignment horizontal="center" vertical="center" wrapText="1"/>
      <protection locked="0"/>
    </xf>
    <xf numFmtId="170" fontId="45" fillId="10" borderId="5" xfId="28" applyNumberFormat="1" applyFont="1" applyFill="1" applyBorder="1" applyAlignment="1" applyProtection="1">
      <alignment horizontal="center" vertical="center" wrapText="1"/>
    </xf>
    <xf numFmtId="170" fontId="27" fillId="10" borderId="5" xfId="28" applyNumberFormat="1" applyFont="1" applyFill="1" applyBorder="1" applyAlignment="1" applyProtection="1">
      <alignment horizontal="center" vertical="center" wrapText="1"/>
    </xf>
    <xf numFmtId="0" fontId="65" fillId="0" borderId="0" xfId="0" applyFont="1"/>
    <xf numFmtId="9" fontId="27" fillId="0" borderId="12" xfId="22" applyNumberFormat="1" applyFont="1" applyBorder="1" applyAlignment="1">
      <alignment horizontal="center" vertical="center" wrapText="1"/>
    </xf>
    <xf numFmtId="9" fontId="27" fillId="0" borderId="111" xfId="22" applyNumberFormat="1" applyFont="1" applyBorder="1" applyAlignment="1">
      <alignment horizontal="center" vertical="center" wrapText="1"/>
    </xf>
    <xf numFmtId="9" fontId="26" fillId="10" borderId="83" xfId="30" applyFont="1" applyFill="1" applyBorder="1" applyAlignment="1" applyProtection="1">
      <alignment vertical="center" wrapText="1"/>
    </xf>
    <xf numFmtId="170" fontId="27" fillId="10" borderId="83" xfId="28" applyNumberFormat="1" applyFont="1" applyFill="1" applyBorder="1" applyAlignment="1" applyProtection="1">
      <alignment vertical="center" wrapText="1"/>
    </xf>
    <xf numFmtId="1" fontId="27" fillId="10" borderId="83" xfId="28" applyNumberFormat="1" applyFont="1" applyFill="1" applyBorder="1" applyAlignment="1" applyProtection="1">
      <alignment horizontal="center" vertical="center" wrapText="1"/>
    </xf>
    <xf numFmtId="0" fontId="64" fillId="0" borderId="6" xfId="28" applyNumberFormat="1" applyFont="1" applyFill="1" applyBorder="1" applyAlignment="1">
      <alignment horizontal="left" vertical="center" wrapText="1"/>
    </xf>
    <xf numFmtId="0" fontId="43" fillId="0" borderId="6" xfId="28" applyNumberFormat="1" applyFont="1" applyFill="1" applyBorder="1" applyAlignment="1">
      <alignment horizontal="left" vertical="center" wrapText="1"/>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7" fillId="17" borderId="12" xfId="0" applyFont="1" applyFill="1" applyBorder="1" applyAlignment="1">
      <alignment horizontal="center" vertical="center"/>
    </xf>
    <xf numFmtId="0" fontId="37"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0" fontId="45" fillId="0" borderId="32" xfId="22" applyFont="1" applyBorder="1" applyAlignment="1">
      <alignment horizontal="center" vertical="center" wrapText="1"/>
    </xf>
    <xf numFmtId="0" fontId="45" fillId="0" borderId="33" xfId="22" applyFont="1" applyBorder="1" applyAlignment="1">
      <alignment horizontal="center" vertical="center" wrapText="1"/>
    </xf>
    <xf numFmtId="0" fontId="45" fillId="0" borderId="34" xfId="22" applyFont="1" applyBorder="1" applyAlignment="1">
      <alignment horizontal="center" vertical="center" wrapText="1"/>
    </xf>
    <xf numFmtId="0" fontId="45" fillId="13" borderId="6" xfId="22" applyFont="1" applyFill="1" applyBorder="1" applyAlignment="1">
      <alignment horizontal="center" vertical="center" wrapText="1"/>
    </xf>
    <xf numFmtId="0" fontId="45" fillId="13" borderId="16" xfId="22" applyFont="1" applyFill="1" applyBorder="1" applyAlignment="1">
      <alignment horizontal="center" vertical="center" wrapText="1"/>
    </xf>
    <xf numFmtId="0" fontId="44" fillId="0" borderId="5" xfId="22" applyFont="1" applyBorder="1" applyAlignment="1">
      <alignment horizontal="center" vertical="center" wrapText="1"/>
    </xf>
    <xf numFmtId="0" fontId="44" fillId="0" borderId="28" xfId="22" applyFont="1" applyBorder="1" applyAlignment="1">
      <alignment horizontal="center" vertical="center" wrapText="1"/>
    </xf>
    <xf numFmtId="0" fontId="45" fillId="13" borderId="47" xfId="22" applyFont="1" applyFill="1" applyBorder="1" applyAlignment="1">
      <alignment horizontal="center" vertical="center" wrapText="1"/>
    </xf>
    <xf numFmtId="0" fontId="45" fillId="13" borderId="45" xfId="22" applyFont="1" applyFill="1" applyBorder="1" applyAlignment="1">
      <alignment horizontal="center" vertical="center" wrapText="1"/>
    </xf>
    <xf numFmtId="0" fontId="45" fillId="13" borderId="48" xfId="22" applyFont="1" applyFill="1" applyBorder="1" applyAlignment="1">
      <alignment horizontal="center" vertical="center" wrapText="1"/>
    </xf>
    <xf numFmtId="0" fontId="45" fillId="13" borderId="32" xfId="22" applyFont="1" applyFill="1" applyBorder="1" applyAlignment="1">
      <alignment horizontal="center" vertical="center" wrapText="1"/>
    </xf>
    <xf numFmtId="0" fontId="45" fillId="13" borderId="33" xfId="22" applyFont="1" applyFill="1" applyBorder="1" applyAlignment="1">
      <alignment horizontal="center" vertical="center" wrapText="1"/>
    </xf>
    <xf numFmtId="0" fontId="45" fillId="13" borderId="34" xfId="22" applyFont="1" applyFill="1" applyBorder="1" applyAlignment="1">
      <alignment horizontal="center" vertical="center" wrapText="1"/>
    </xf>
    <xf numFmtId="0" fontId="45" fillId="0" borderId="24" xfId="22" applyFont="1" applyBorder="1" applyAlignment="1">
      <alignment horizontal="center" vertical="center" wrapText="1"/>
    </xf>
    <xf numFmtId="0" fontId="45" fillId="0" borderId="25" xfId="22" applyFont="1" applyBorder="1" applyAlignment="1">
      <alignment horizontal="center" vertical="center" wrapText="1"/>
    </xf>
    <xf numFmtId="0" fontId="45" fillId="0" borderId="26" xfId="22" applyFont="1" applyBorder="1" applyAlignment="1">
      <alignment horizontal="center" vertical="center" wrapText="1"/>
    </xf>
    <xf numFmtId="3" fontId="45" fillId="0" borderId="5" xfId="22" applyNumberFormat="1" applyFont="1" applyBorder="1" applyAlignment="1">
      <alignment horizontal="center" vertical="center" wrapText="1"/>
    </xf>
    <xf numFmtId="0" fontId="45" fillId="9" borderId="45" xfId="22" applyFont="1" applyFill="1" applyBorder="1" applyAlignment="1">
      <alignment horizontal="left" vertical="center" wrapText="1"/>
    </xf>
    <xf numFmtId="0" fontId="45" fillId="13" borderId="13" xfId="22" applyFont="1" applyFill="1" applyBorder="1" applyAlignment="1">
      <alignment horizontal="center" vertical="center" wrapText="1"/>
    </xf>
    <xf numFmtId="0" fontId="45" fillId="13" borderId="32" xfId="22" applyFont="1" applyFill="1" applyBorder="1" applyAlignment="1">
      <alignment horizontal="left" vertical="center" wrapText="1"/>
    </xf>
    <xf numFmtId="0" fontId="45" fillId="13" borderId="34" xfId="22" applyFont="1" applyFill="1" applyBorder="1" applyAlignment="1">
      <alignment horizontal="left" vertical="center" wrapText="1"/>
    </xf>
    <xf numFmtId="0" fontId="44" fillId="0" borderId="35" xfId="22" applyFont="1" applyBorder="1" applyAlignment="1">
      <alignment horizontal="center" vertical="center" wrapText="1"/>
    </xf>
    <xf numFmtId="0" fontId="44" fillId="0" borderId="1" xfId="22" applyFont="1" applyBorder="1" applyAlignment="1">
      <alignment horizontal="center" vertical="center" wrapText="1"/>
    </xf>
    <xf numFmtId="0" fontId="44" fillId="0" borderId="47" xfId="22" applyFont="1" applyBorder="1" applyAlignment="1">
      <alignment horizontal="center" vertical="center" wrapText="1"/>
    </xf>
    <xf numFmtId="0" fontId="45" fillId="0" borderId="24" xfId="22" applyFont="1" applyBorder="1" applyAlignment="1">
      <alignment horizontal="center" vertical="center"/>
    </xf>
    <xf numFmtId="0" fontId="45" fillId="0" borderId="25" xfId="22" applyFont="1" applyBorder="1" applyAlignment="1">
      <alignment horizontal="center" vertical="center"/>
    </xf>
    <xf numFmtId="0" fontId="45" fillId="0" borderId="26" xfId="22" applyFont="1" applyBorder="1" applyAlignment="1">
      <alignment horizontal="center" vertical="center"/>
    </xf>
    <xf numFmtId="0" fontId="45" fillId="0" borderId="20" xfId="22" applyFont="1" applyBorder="1" applyAlignment="1">
      <alignment horizontal="center" vertical="center" wrapText="1"/>
    </xf>
    <xf numFmtId="0" fontId="45" fillId="0" borderId="21" xfId="22" applyFont="1" applyBorder="1" applyAlignment="1">
      <alignment horizontal="center" vertical="center" wrapText="1"/>
    </xf>
    <xf numFmtId="0" fontId="45" fillId="0" borderId="22" xfId="22" applyFont="1" applyBorder="1" applyAlignment="1">
      <alignment horizontal="center" vertical="center" wrapText="1"/>
    </xf>
    <xf numFmtId="0" fontId="45" fillId="0" borderId="23" xfId="22" applyFont="1" applyBorder="1" applyAlignment="1">
      <alignment horizontal="center" vertical="center" wrapText="1"/>
    </xf>
    <xf numFmtId="0" fontId="45" fillId="0" borderId="5" xfId="22" applyFont="1" applyBorder="1" applyAlignment="1">
      <alignment horizontal="center" vertical="center" wrapText="1"/>
    </xf>
    <xf numFmtId="0" fontId="45" fillId="0" borderId="28" xfId="22" applyFont="1" applyBorder="1" applyAlignment="1">
      <alignment horizontal="center" vertical="center" wrapText="1"/>
    </xf>
    <xf numFmtId="0" fontId="46" fillId="0" borderId="32" xfId="0" applyFont="1" applyBorder="1" applyAlignment="1">
      <alignment horizontal="left" vertical="center" wrapText="1"/>
    </xf>
    <xf numFmtId="0" fontId="46" fillId="0" borderId="33" xfId="0" applyFont="1" applyBorder="1" applyAlignment="1">
      <alignment horizontal="left" vertical="center" wrapText="1"/>
    </xf>
    <xf numFmtId="0" fontId="46" fillId="0" borderId="34" xfId="0" applyFont="1" applyBorder="1" applyAlignment="1">
      <alignment horizontal="left" vertical="center" wrapText="1"/>
    </xf>
    <xf numFmtId="0" fontId="48" fillId="0" borderId="32" xfId="0" applyFont="1" applyBorder="1" applyAlignment="1">
      <alignment horizontal="left" vertical="center" wrapText="1"/>
    </xf>
    <xf numFmtId="0" fontId="48" fillId="0" borderId="33" xfId="0" applyFont="1" applyBorder="1" applyAlignment="1">
      <alignment horizontal="left" vertical="center" wrapText="1"/>
    </xf>
    <xf numFmtId="0" fontId="48" fillId="0" borderId="34" xfId="0" applyFont="1" applyBorder="1" applyAlignment="1">
      <alignment horizontal="left" vertical="center" wrapText="1"/>
    </xf>
    <xf numFmtId="0" fontId="45" fillId="13" borderId="35" xfId="22" applyFont="1" applyFill="1" applyBorder="1" applyAlignment="1">
      <alignment horizontal="left" vertical="center" wrapText="1"/>
    </xf>
    <xf numFmtId="0" fontId="45" fillId="13" borderId="37" xfId="22" applyFont="1" applyFill="1" applyBorder="1" applyAlignment="1">
      <alignment horizontal="left" vertical="center" wrapText="1"/>
    </xf>
    <xf numFmtId="0" fontId="45" fillId="13" borderId="1" xfId="22" applyFont="1" applyFill="1" applyBorder="1" applyAlignment="1">
      <alignment horizontal="left" vertical="center" wrapText="1"/>
    </xf>
    <xf numFmtId="0" fontId="45" fillId="13" borderId="2" xfId="22" applyFont="1" applyFill="1" applyBorder="1" applyAlignment="1">
      <alignment horizontal="left" vertical="center" wrapText="1"/>
    </xf>
    <xf numFmtId="0" fontId="45" fillId="13" borderId="47" xfId="22" applyFont="1" applyFill="1" applyBorder="1" applyAlignment="1">
      <alignment horizontal="left" vertical="center" wrapText="1"/>
    </xf>
    <xf numFmtId="0" fontId="45" fillId="13" borderId="48" xfId="22" applyFont="1" applyFill="1" applyBorder="1" applyAlignment="1">
      <alignment horizontal="left" vertical="center" wrapText="1"/>
    </xf>
    <xf numFmtId="0" fontId="45" fillId="13" borderId="36" xfId="22" applyFont="1" applyFill="1" applyBorder="1" applyAlignment="1">
      <alignment horizontal="left" vertical="center" wrapText="1"/>
    </xf>
    <xf numFmtId="0" fontId="45" fillId="13" borderId="0" xfId="22" applyFont="1" applyFill="1" applyAlignment="1">
      <alignment horizontal="left" vertical="center" wrapText="1"/>
    </xf>
    <xf numFmtId="0" fontId="45" fillId="13" borderId="45" xfId="22" applyFont="1" applyFill="1" applyBorder="1" applyAlignment="1">
      <alignment horizontal="left" vertical="center" wrapText="1"/>
    </xf>
    <xf numFmtId="0" fontId="47" fillId="0" borderId="49" xfId="0" applyFont="1" applyBorder="1" applyAlignment="1">
      <alignment horizontal="center" vertical="center"/>
    </xf>
    <xf numFmtId="0" fontId="47" fillId="0" borderId="50" xfId="0" applyFont="1" applyBorder="1" applyAlignment="1">
      <alignment horizontal="center" vertical="center"/>
    </xf>
    <xf numFmtId="0" fontId="45" fillId="0" borderId="35" xfId="22" applyFont="1" applyBorder="1" applyAlignment="1">
      <alignment horizontal="center" vertical="center" wrapText="1"/>
    </xf>
    <xf numFmtId="0" fontId="45" fillId="0" borderId="36" xfId="22" applyFont="1" applyBorder="1" applyAlignment="1">
      <alignment horizontal="center" vertical="center" wrapText="1"/>
    </xf>
    <xf numFmtId="0" fontId="45" fillId="0" borderId="37" xfId="22" applyFont="1" applyBorder="1" applyAlignment="1">
      <alignment horizontal="center" vertical="center" wrapText="1"/>
    </xf>
    <xf numFmtId="0" fontId="45" fillId="0" borderId="1" xfId="22" applyFont="1" applyBorder="1" applyAlignment="1">
      <alignment horizontal="center" vertical="center" wrapText="1"/>
    </xf>
    <xf numFmtId="0" fontId="45" fillId="0" borderId="0" xfId="22" applyFont="1" applyAlignment="1">
      <alignment horizontal="center" vertical="center" wrapText="1"/>
    </xf>
    <xf numFmtId="0" fontId="45" fillId="0" borderId="2" xfId="22" applyFont="1" applyBorder="1" applyAlignment="1">
      <alignment horizontal="center" vertical="center" wrapText="1"/>
    </xf>
    <xf numFmtId="0" fontId="45" fillId="0" borderId="47" xfId="22" applyFont="1" applyBorder="1" applyAlignment="1">
      <alignment horizontal="center" vertical="center" wrapText="1"/>
    </xf>
    <xf numFmtId="0" fontId="45" fillId="0" borderId="45" xfId="22" applyFont="1" applyBorder="1" applyAlignment="1">
      <alignment horizontal="center" vertical="center" wrapText="1"/>
    </xf>
    <xf numFmtId="0" fontId="45" fillId="0" borderId="48" xfId="22" applyFont="1" applyBorder="1" applyAlignment="1">
      <alignment horizontal="center" vertical="center" wrapText="1"/>
    </xf>
    <xf numFmtId="0" fontId="53" fillId="0" borderId="32" xfId="22" applyFont="1" applyBorder="1" applyAlignment="1">
      <alignment horizontal="center" vertical="center" wrapText="1"/>
    </xf>
    <xf numFmtId="0" fontId="53" fillId="0" borderId="33" xfId="22" applyFont="1" applyBorder="1" applyAlignment="1">
      <alignment horizontal="center" vertical="center" wrapText="1"/>
    </xf>
    <xf numFmtId="0" fontId="53" fillId="0" borderId="34" xfId="22" applyFont="1" applyBorder="1" applyAlignment="1">
      <alignment horizontal="center" vertical="center" wrapText="1"/>
    </xf>
    <xf numFmtId="0" fontId="52" fillId="0" borderId="49" xfId="0" applyFont="1" applyBorder="1" applyAlignment="1">
      <alignment horizontal="center" vertical="center" wrapText="1"/>
    </xf>
    <xf numFmtId="0" fontId="52" fillId="0" borderId="50" xfId="0" applyFont="1" applyBorder="1" applyAlignment="1">
      <alignment horizontal="center" vertical="center" wrapText="1"/>
    </xf>
    <xf numFmtId="0" fontId="47" fillId="0" borderId="51" xfId="0" applyFont="1" applyBorder="1" applyAlignment="1">
      <alignment horizontal="center" vertical="center"/>
    </xf>
    <xf numFmtId="0" fontId="47" fillId="0" borderId="52" xfId="0" applyFont="1" applyBorder="1" applyAlignment="1">
      <alignment horizontal="center" vertical="center"/>
    </xf>
    <xf numFmtId="0" fontId="52" fillId="0" borderId="53" xfId="0" applyFont="1" applyBorder="1" applyAlignment="1">
      <alignment horizontal="center" vertical="center" wrapText="1"/>
    </xf>
    <xf numFmtId="0" fontId="52" fillId="0" borderId="54" xfId="0" applyFont="1" applyBorder="1" applyAlignment="1">
      <alignment horizontal="center" vertical="center" wrapText="1"/>
    </xf>
    <xf numFmtId="0" fontId="47" fillId="0" borderId="53" xfId="0" applyFont="1" applyBorder="1" applyAlignment="1">
      <alignment horizontal="center" vertical="center"/>
    </xf>
    <xf numFmtId="0" fontId="47" fillId="0" borderId="54" xfId="0" applyFont="1" applyBorder="1" applyAlignment="1">
      <alignment horizontal="center" vertical="center"/>
    </xf>
    <xf numFmtId="14" fontId="64" fillId="0" borderId="35" xfId="0" applyNumberFormat="1" applyFont="1" applyBorder="1" applyAlignment="1">
      <alignment horizontal="center" vertical="center"/>
    </xf>
    <xf numFmtId="0" fontId="64" fillId="0" borderId="37" xfId="0" applyFont="1" applyBorder="1" applyAlignment="1">
      <alignment horizontal="center" vertical="center"/>
    </xf>
    <xf numFmtId="0" fontId="64" fillId="0" borderId="1" xfId="0" applyFont="1" applyBorder="1" applyAlignment="1">
      <alignment horizontal="center" vertical="center"/>
    </xf>
    <xf numFmtId="0" fontId="64" fillId="0" borderId="2" xfId="0" applyFont="1" applyBorder="1" applyAlignment="1">
      <alignment horizontal="center" vertical="center"/>
    </xf>
    <xf numFmtId="0" fontId="64" fillId="0" borderId="47" xfId="0" applyFont="1" applyBorder="1" applyAlignment="1">
      <alignment horizontal="center" vertical="center"/>
    </xf>
    <xf numFmtId="0" fontId="64" fillId="0" borderId="48" xfId="0" applyFont="1" applyBorder="1" applyAlignment="1">
      <alignment horizontal="center" vertical="center"/>
    </xf>
    <xf numFmtId="0" fontId="50" fillId="0" borderId="55" xfId="0" applyFont="1" applyBorder="1" applyAlignment="1">
      <alignment horizontal="center" vertical="center"/>
    </xf>
    <xf numFmtId="0" fontId="50" fillId="0" borderId="56" xfId="0" applyFont="1" applyBorder="1" applyAlignment="1">
      <alignment horizontal="center" vertical="center"/>
    </xf>
    <xf numFmtId="0" fontId="50" fillId="0" borderId="57" xfId="0" applyFont="1" applyBorder="1" applyAlignment="1">
      <alignment horizontal="center" vertical="center"/>
    </xf>
    <xf numFmtId="0" fontId="52" fillId="0" borderId="51" xfId="0" applyFont="1" applyBorder="1" applyAlignment="1">
      <alignment horizontal="center" vertical="center" wrapText="1"/>
    </xf>
    <xf numFmtId="0" fontId="52" fillId="0" borderId="52" xfId="0" applyFont="1" applyBorder="1" applyAlignment="1">
      <alignment horizontal="center" vertical="center" wrapText="1"/>
    </xf>
    <xf numFmtId="0" fontId="45" fillId="9" borderId="20" xfId="22" applyFont="1" applyFill="1" applyBorder="1" applyAlignment="1">
      <alignment horizontal="center" vertical="center" wrapText="1"/>
    </xf>
    <xf numFmtId="0" fontId="45" fillId="9" borderId="21" xfId="22" applyFont="1" applyFill="1" applyBorder="1" applyAlignment="1">
      <alignment horizontal="center" vertical="center" wrapText="1"/>
    </xf>
    <xf numFmtId="0" fontId="45" fillId="9" borderId="22" xfId="22" applyFont="1" applyFill="1" applyBorder="1" applyAlignment="1">
      <alignment horizontal="center" vertical="center" wrapText="1"/>
    </xf>
    <xf numFmtId="0" fontId="45" fillId="13" borderId="12" xfId="22" applyFont="1" applyFill="1" applyBorder="1" applyAlignment="1">
      <alignment horizontal="center" vertical="center" wrapText="1"/>
    </xf>
    <xf numFmtId="0" fontId="45" fillId="13" borderId="38" xfId="22" applyFont="1" applyFill="1" applyBorder="1" applyAlignment="1">
      <alignment horizontal="center" vertical="center" wrapText="1"/>
    </xf>
    <xf numFmtId="0" fontId="45" fillId="13" borderId="39" xfId="22" applyFont="1" applyFill="1" applyBorder="1" applyAlignment="1">
      <alignment horizontal="center" vertical="center" wrapText="1"/>
    </xf>
    <xf numFmtId="0" fontId="44" fillId="13" borderId="6" xfId="22" applyFont="1" applyFill="1" applyBorder="1" applyAlignment="1">
      <alignment horizontal="center" vertical="center" wrapText="1"/>
    </xf>
    <xf numFmtId="0" fontId="45" fillId="0" borderId="58" xfId="22" applyFont="1" applyBorder="1" applyAlignment="1">
      <alignment horizontal="center" vertical="center" wrapText="1"/>
    </xf>
    <xf numFmtId="0" fontId="45" fillId="0" borderId="18" xfId="22" applyFont="1" applyBorder="1" applyAlignment="1">
      <alignment horizontal="center" vertical="center" wrapText="1"/>
    </xf>
    <xf numFmtId="9" fontId="45" fillId="0" borderId="3" xfId="22" applyNumberFormat="1" applyFont="1" applyBorder="1" applyAlignment="1">
      <alignment horizontal="center" vertical="center" wrapText="1"/>
    </xf>
    <xf numFmtId="0" fontId="45" fillId="0" borderId="19" xfId="22" applyFont="1" applyBorder="1" applyAlignment="1">
      <alignment horizontal="center" vertical="center" wrapText="1"/>
    </xf>
    <xf numFmtId="0" fontId="45" fillId="13" borderId="71" xfId="22" applyFont="1" applyFill="1" applyBorder="1" applyAlignment="1">
      <alignment horizontal="center" vertical="center" wrapText="1"/>
    </xf>
    <xf numFmtId="0" fontId="45" fillId="13" borderId="78" xfId="22" applyFont="1" applyFill="1" applyBorder="1" applyAlignment="1">
      <alignment horizontal="center" vertical="center" wrapText="1"/>
    </xf>
    <xf numFmtId="0" fontId="45" fillId="13" borderId="72" xfId="22" applyFont="1" applyFill="1" applyBorder="1" applyAlignment="1">
      <alignment horizontal="center" vertical="center" wrapText="1"/>
    </xf>
    <xf numFmtId="2" fontId="44" fillId="0" borderId="78" xfId="22" applyNumberFormat="1" applyFont="1" applyBorder="1" applyAlignment="1">
      <alignment horizontal="left" vertical="center" wrapText="1"/>
    </xf>
    <xf numFmtId="9" fontId="44" fillId="0" borderId="6" xfId="22" applyNumberFormat="1" applyFont="1" applyBorder="1" applyAlignment="1">
      <alignment horizontal="center" vertical="center" wrapText="1"/>
    </xf>
    <xf numFmtId="0" fontId="45" fillId="13" borderId="29" xfId="22" applyFont="1" applyFill="1" applyBorder="1" applyAlignment="1">
      <alignment horizontal="center" vertical="center" wrapText="1"/>
    </xf>
    <xf numFmtId="0" fontId="45" fillId="13" borderId="7" xfId="22" applyFont="1" applyFill="1" applyBorder="1" applyAlignment="1">
      <alignment horizontal="center" vertical="center" wrapText="1"/>
    </xf>
    <xf numFmtId="0" fontId="45" fillId="13" borderId="8" xfId="22" applyFont="1" applyFill="1" applyBorder="1" applyAlignment="1">
      <alignment horizontal="center" vertical="center" wrapText="1"/>
    </xf>
    <xf numFmtId="0" fontId="45" fillId="13" borderId="73" xfId="22" applyFont="1" applyFill="1" applyBorder="1" applyAlignment="1">
      <alignment horizontal="center" vertical="center" wrapText="1"/>
    </xf>
    <xf numFmtId="0" fontId="45" fillId="13" borderId="4" xfId="22" applyFont="1" applyFill="1" applyBorder="1" applyAlignment="1">
      <alignment horizontal="center" vertical="center" wrapText="1"/>
    </xf>
    <xf numFmtId="0" fontId="45" fillId="13" borderId="74" xfId="22" applyFont="1" applyFill="1" applyBorder="1" applyAlignment="1">
      <alignment horizontal="center" vertical="center" wrapText="1"/>
    </xf>
    <xf numFmtId="0" fontId="45" fillId="13" borderId="75" xfId="22" applyFont="1" applyFill="1" applyBorder="1" applyAlignment="1">
      <alignment horizontal="center" vertical="center" wrapText="1"/>
    </xf>
    <xf numFmtId="0" fontId="45" fillId="13" borderId="76" xfId="22" applyFont="1" applyFill="1" applyBorder="1" applyAlignment="1">
      <alignment horizontal="center" vertical="center" wrapText="1"/>
    </xf>
    <xf numFmtId="9" fontId="43" fillId="0" borderId="29" xfId="30" applyFont="1" applyFill="1" applyBorder="1" applyAlignment="1" applyProtection="1">
      <alignment horizontal="left" vertical="center" wrapText="1"/>
    </xf>
    <xf numFmtId="9" fontId="43" fillId="0" borderId="7" xfId="30" applyFont="1" applyFill="1" applyBorder="1" applyAlignment="1" applyProtection="1">
      <alignment horizontal="left" vertical="center" wrapText="1"/>
    </xf>
    <xf numFmtId="9" fontId="43" fillId="0" borderId="8" xfId="30" applyFont="1" applyFill="1" applyBorder="1" applyAlignment="1" applyProtection="1">
      <alignment horizontal="left" vertical="center" wrapText="1"/>
    </xf>
    <xf numFmtId="9" fontId="43" fillId="0" borderId="44" xfId="30" applyFont="1" applyFill="1" applyBorder="1" applyAlignment="1" applyProtection="1">
      <alignment horizontal="left" vertical="center" wrapText="1"/>
    </xf>
    <xf numFmtId="9" fontId="43" fillId="0" borderId="45" xfId="30" applyFont="1" applyFill="1" applyBorder="1" applyAlignment="1" applyProtection="1">
      <alignment horizontal="left" vertical="center" wrapText="1"/>
    </xf>
    <xf numFmtId="9" fontId="43" fillId="0" borderId="46" xfId="30" applyFont="1" applyFill="1" applyBorder="1" applyAlignment="1" applyProtection="1">
      <alignment horizontal="left" vertical="center" wrapText="1"/>
    </xf>
    <xf numFmtId="9" fontId="44" fillId="0" borderId="7" xfId="30" applyFont="1" applyFill="1" applyBorder="1" applyAlignment="1" applyProtection="1">
      <alignment horizontal="left" vertical="center" wrapText="1"/>
    </xf>
    <xf numFmtId="9" fontId="44" fillId="0" borderId="8" xfId="30" applyFont="1" applyFill="1" applyBorder="1" applyAlignment="1" applyProtection="1">
      <alignment horizontal="left" vertical="center" wrapText="1"/>
    </xf>
    <xf numFmtId="9" fontId="44" fillId="0" borderId="44" xfId="30" applyFont="1" applyFill="1" applyBorder="1" applyAlignment="1" applyProtection="1">
      <alignment horizontal="left" vertical="center" wrapText="1"/>
    </xf>
    <xf numFmtId="9" fontId="44" fillId="0" borderId="45" xfId="30" applyFont="1" applyFill="1" applyBorder="1" applyAlignment="1" applyProtection="1">
      <alignment horizontal="left" vertical="center" wrapText="1"/>
    </xf>
    <xf numFmtId="9" fontId="44" fillId="0" borderId="46" xfId="30" applyFont="1" applyFill="1" applyBorder="1" applyAlignment="1" applyProtection="1">
      <alignment horizontal="left" vertical="center" wrapText="1"/>
    </xf>
    <xf numFmtId="9" fontId="44" fillId="0" borderId="6" xfId="30" applyFont="1" applyFill="1" applyBorder="1" applyAlignment="1" applyProtection="1">
      <alignment horizontal="center" vertical="center" wrapText="1"/>
    </xf>
    <xf numFmtId="9" fontId="44" fillId="0" borderId="5" xfId="30" applyFont="1" applyFill="1" applyBorder="1" applyAlignment="1" applyProtection="1">
      <alignment horizontal="center" vertical="center" wrapText="1"/>
    </xf>
    <xf numFmtId="9" fontId="44" fillId="0" borderId="16" xfId="30" applyFont="1" applyFill="1" applyBorder="1" applyAlignment="1" applyProtection="1">
      <alignment horizontal="center" vertical="center" wrapText="1"/>
    </xf>
    <xf numFmtId="9" fontId="44" fillId="0" borderId="28" xfId="30" applyFont="1" applyFill="1" applyBorder="1" applyAlignment="1" applyProtection="1">
      <alignment horizontal="center" vertical="center" wrapText="1"/>
    </xf>
    <xf numFmtId="0" fontId="45" fillId="13" borderId="77" xfId="22" applyFont="1" applyFill="1" applyBorder="1" applyAlignment="1">
      <alignment horizontal="center" vertical="center" wrapText="1"/>
    </xf>
    <xf numFmtId="9" fontId="43" fillId="0" borderId="93" xfId="22" applyNumberFormat="1" applyFont="1" applyBorder="1" applyAlignment="1">
      <alignment vertical="center" wrapText="1"/>
    </xf>
    <xf numFmtId="0" fontId="47" fillId="0" borderId="82" xfId="0" applyFont="1" applyBorder="1" applyAlignment="1">
      <alignment horizontal="left" vertical="center" wrapText="1"/>
    </xf>
    <xf numFmtId="9" fontId="44" fillId="0" borderId="83" xfId="22" applyNumberFormat="1" applyFont="1" applyBorder="1" applyAlignment="1">
      <alignment horizontal="center" vertical="center" wrapText="1"/>
    </xf>
    <xf numFmtId="9" fontId="42" fillId="0" borderId="29" xfId="34" applyNumberFormat="1" applyBorder="1" applyAlignment="1">
      <alignment horizontal="center" vertical="center" wrapText="1"/>
    </xf>
    <xf numFmtId="9" fontId="44" fillId="0" borderId="7" xfId="22" applyNumberFormat="1" applyFont="1" applyBorder="1" applyAlignment="1">
      <alignment horizontal="center" vertical="center" wrapText="1"/>
    </xf>
    <xf numFmtId="9" fontId="44" fillId="0" borderId="80" xfId="22" applyNumberFormat="1" applyFont="1" applyBorder="1" applyAlignment="1">
      <alignment horizontal="center" vertical="center" wrapText="1"/>
    </xf>
    <xf numFmtId="9" fontId="44" fillId="0" borderId="84" xfId="22" applyNumberFormat="1" applyFont="1" applyBorder="1" applyAlignment="1">
      <alignment horizontal="center" vertical="center" wrapText="1"/>
    </xf>
    <xf numFmtId="9" fontId="44" fillId="0" borderId="85" xfId="22" applyNumberFormat="1" applyFont="1" applyBorder="1" applyAlignment="1">
      <alignment horizontal="center" vertical="center" wrapText="1"/>
    </xf>
    <xf numFmtId="9" fontId="44" fillId="0" borderId="86" xfId="22" applyNumberFormat="1" applyFont="1" applyBorder="1" applyAlignment="1">
      <alignment horizontal="center" vertical="center" wrapText="1"/>
    </xf>
    <xf numFmtId="0" fontId="45" fillId="13" borderId="79" xfId="22" applyFont="1" applyFill="1" applyBorder="1" applyAlignment="1">
      <alignment horizontal="center" vertical="center" wrapText="1"/>
    </xf>
    <xf numFmtId="9" fontId="42" fillId="0" borderId="7" xfId="34" applyNumberFormat="1" applyBorder="1" applyAlignment="1">
      <alignment horizontal="center" vertical="center" wrapText="1"/>
    </xf>
    <xf numFmtId="9" fontId="44" fillId="0" borderId="87" xfId="22" applyNumberFormat="1" applyFont="1" applyBorder="1" applyAlignment="1">
      <alignment horizontal="center" vertical="center" wrapText="1"/>
    </xf>
    <xf numFmtId="9" fontId="44" fillId="0" borderId="88" xfId="22" applyNumberFormat="1" applyFont="1" applyBorder="1" applyAlignment="1">
      <alignment horizontal="center" vertical="center" wrapText="1"/>
    </xf>
    <xf numFmtId="9" fontId="44" fillId="0" borderId="89" xfId="22" applyNumberFormat="1" applyFont="1" applyBorder="1" applyAlignment="1">
      <alignment horizontal="center" vertical="center" wrapText="1"/>
    </xf>
    <xf numFmtId="9" fontId="42" fillId="0" borderId="0" xfId="34" applyNumberFormat="1" applyBorder="1" applyAlignment="1">
      <alignment horizontal="center" vertical="center" wrapText="1"/>
    </xf>
    <xf numFmtId="9" fontId="54" fillId="0" borderId="0" xfId="34" applyNumberFormat="1" applyFont="1" applyBorder="1" applyAlignment="1">
      <alignment horizontal="center" vertical="center" wrapText="1"/>
    </xf>
    <xf numFmtId="9" fontId="54" fillId="0" borderId="90" xfId="34" applyNumberFormat="1" applyFont="1" applyBorder="1" applyAlignment="1">
      <alignment horizontal="center" vertical="center" wrapText="1"/>
    </xf>
    <xf numFmtId="9" fontId="54" fillId="0" borderId="88" xfId="34" applyNumberFormat="1" applyFont="1" applyBorder="1" applyAlignment="1">
      <alignment horizontal="center" vertical="center" wrapText="1"/>
    </xf>
    <xf numFmtId="9" fontId="54" fillId="0" borderId="89" xfId="34" applyNumberFormat="1" applyFont="1" applyBorder="1" applyAlignment="1">
      <alignment horizontal="center" vertical="center" wrapText="1"/>
    </xf>
    <xf numFmtId="9" fontId="42" fillId="0" borderId="30" xfId="34" applyNumberFormat="1" applyBorder="1" applyAlignment="1">
      <alignment horizontal="center" vertical="center" wrapText="1"/>
    </xf>
    <xf numFmtId="9" fontId="44" fillId="0" borderId="0" xfId="22" applyNumberFormat="1" applyFont="1" applyAlignment="1">
      <alignment horizontal="center" vertical="center" wrapText="1"/>
    </xf>
    <xf numFmtId="9" fontId="44" fillId="0" borderId="90" xfId="22" applyNumberFormat="1" applyFont="1" applyBorder="1" applyAlignment="1">
      <alignment horizontal="center" vertical="center" wrapText="1"/>
    </xf>
    <xf numFmtId="9" fontId="44" fillId="0" borderId="15" xfId="22" applyNumberFormat="1" applyFont="1" applyBorder="1" applyAlignment="1">
      <alignment horizontal="center" vertical="center" wrapText="1"/>
    </xf>
    <xf numFmtId="9" fontId="44" fillId="0" borderId="10" xfId="22" applyNumberFormat="1" applyFont="1" applyBorder="1" applyAlignment="1">
      <alignment horizontal="center" vertical="center" wrapText="1"/>
    </xf>
    <xf numFmtId="9" fontId="44" fillId="0" borderId="81" xfId="22" applyNumberFormat="1" applyFont="1" applyBorder="1" applyAlignment="1">
      <alignment horizontal="center" vertical="center" wrapText="1"/>
    </xf>
    <xf numFmtId="9" fontId="43" fillId="0" borderId="97" xfId="22" applyNumberFormat="1" applyFont="1" applyBorder="1" applyAlignment="1">
      <alignment vertical="center" wrapText="1"/>
    </xf>
    <xf numFmtId="9" fontId="43" fillId="0" borderId="98" xfId="22" applyNumberFormat="1" applyFont="1" applyBorder="1" applyAlignment="1">
      <alignment vertical="center" wrapText="1"/>
    </xf>
    <xf numFmtId="9" fontId="43" fillId="0" borderId="99" xfId="22" applyNumberFormat="1" applyFont="1" applyBorder="1" applyAlignment="1">
      <alignment vertical="center" wrapText="1"/>
    </xf>
    <xf numFmtId="9" fontId="43" fillId="0" borderId="94" xfId="22" applyNumberFormat="1" applyFont="1" applyBorder="1" applyAlignment="1">
      <alignment vertical="center" wrapText="1"/>
    </xf>
    <xf numFmtId="9" fontId="43" fillId="0" borderId="95" xfId="22" applyNumberFormat="1" applyFont="1" applyBorder="1" applyAlignment="1">
      <alignment vertical="center" wrapText="1"/>
    </xf>
    <xf numFmtId="9" fontId="43" fillId="0" borderId="96" xfId="22" applyNumberFormat="1" applyFont="1" applyBorder="1" applyAlignment="1">
      <alignment vertical="center" wrapText="1"/>
    </xf>
    <xf numFmtId="9" fontId="43" fillId="0" borderId="30" xfId="22" applyNumberFormat="1" applyFont="1" applyBorder="1" applyAlignment="1">
      <alignment vertical="center" wrapText="1"/>
    </xf>
    <xf numFmtId="9" fontId="43" fillId="0" borderId="0" xfId="22" applyNumberFormat="1" applyFont="1" applyAlignment="1">
      <alignment vertical="center" wrapText="1"/>
    </xf>
    <xf numFmtId="9" fontId="43" fillId="0" borderId="9" xfId="22" applyNumberFormat="1" applyFont="1" applyBorder="1" applyAlignment="1">
      <alignment vertical="center" wrapText="1"/>
    </xf>
    <xf numFmtId="9" fontId="43" fillId="0" borderId="100" xfId="22" applyNumberFormat="1" applyFont="1" applyBorder="1" applyAlignment="1">
      <alignment vertical="top" wrapText="1"/>
    </xf>
    <xf numFmtId="9" fontId="43" fillId="0" borderId="101" xfId="22" applyNumberFormat="1" applyFont="1" applyBorder="1" applyAlignment="1">
      <alignment vertical="top" wrapText="1"/>
    </xf>
    <xf numFmtId="9" fontId="43" fillId="0" borderId="102" xfId="22" applyNumberFormat="1" applyFont="1" applyBorder="1" applyAlignment="1">
      <alignment vertical="top" wrapText="1"/>
    </xf>
    <xf numFmtId="9" fontId="43" fillId="0" borderId="97" xfId="22" applyNumberFormat="1" applyFont="1" applyBorder="1" applyAlignment="1">
      <alignment horizontal="left" vertical="center" wrapText="1"/>
    </xf>
    <xf numFmtId="9" fontId="41" fillId="0" borderId="98" xfId="22" applyNumberFormat="1" applyFont="1" applyBorder="1" applyAlignment="1">
      <alignment horizontal="left" vertical="center" wrapText="1"/>
    </xf>
    <xf numFmtId="9" fontId="41" fillId="0" borderId="99" xfId="22" applyNumberFormat="1" applyFont="1" applyBorder="1" applyAlignment="1">
      <alignment horizontal="left" vertical="center" wrapText="1"/>
    </xf>
    <xf numFmtId="9" fontId="43" fillId="0" borderId="15" xfId="22" applyNumberFormat="1" applyFont="1" applyBorder="1" applyAlignment="1">
      <alignment horizontal="left" vertical="center" wrapText="1"/>
    </xf>
    <xf numFmtId="9" fontId="41" fillId="0" borderId="10" xfId="22" applyNumberFormat="1" applyFont="1" applyBorder="1" applyAlignment="1">
      <alignment horizontal="left" vertical="center" wrapText="1"/>
    </xf>
    <xf numFmtId="9" fontId="41" fillId="0" borderId="11" xfId="22" applyNumberFormat="1" applyFont="1" applyBorder="1" applyAlignment="1">
      <alignment horizontal="left" vertical="center" wrapText="1"/>
    </xf>
    <xf numFmtId="2" fontId="26" fillId="0" borderId="13" xfId="22" applyNumberFormat="1" applyFont="1" applyBorder="1" applyAlignment="1">
      <alignment horizontal="left" vertical="center" wrapText="1"/>
    </xf>
    <xf numFmtId="9" fontId="26" fillId="0" borderId="6" xfId="22" applyNumberFormat="1" applyFont="1" applyBorder="1" applyAlignment="1">
      <alignment horizontal="center" vertical="center" wrapText="1"/>
    </xf>
    <xf numFmtId="9" fontId="42" fillId="0" borderId="59" xfId="34" applyNumberFormat="1" applyBorder="1" applyAlignment="1">
      <alignment horizontal="center" vertical="center" wrapText="1"/>
    </xf>
    <xf numFmtId="9" fontId="42" fillId="0" borderId="15" xfId="34" applyNumberFormat="1" applyBorder="1" applyAlignment="1">
      <alignment horizontal="center" vertical="center" wrapText="1"/>
    </xf>
    <xf numFmtId="9" fontId="42" fillId="0" borderId="10" xfId="34" applyNumberFormat="1" applyBorder="1" applyAlignment="1">
      <alignment horizontal="center" vertical="center" wrapText="1"/>
    </xf>
    <xf numFmtId="9" fontId="42" fillId="0" borderId="60" xfId="34" applyNumberFormat="1" applyBorder="1" applyAlignment="1">
      <alignment horizontal="center" vertical="center" wrapText="1"/>
    </xf>
    <xf numFmtId="0" fontId="29" fillId="0" borderId="23" xfId="0" applyFont="1" applyBorder="1" applyAlignment="1">
      <alignment horizontal="left" vertical="center" wrapText="1"/>
    </xf>
    <xf numFmtId="2" fontId="26" fillId="0" borderId="58" xfId="22" applyNumberFormat="1" applyFont="1" applyBorder="1" applyAlignment="1">
      <alignment horizontal="left" vertical="center" wrapText="1"/>
    </xf>
    <xf numFmtId="2" fontId="26" fillId="0" borderId="14" xfId="22" applyNumberFormat="1" applyFont="1" applyBorder="1" applyAlignment="1">
      <alignment horizontal="left" vertical="center" wrapText="1"/>
    </xf>
    <xf numFmtId="9" fontId="43" fillId="0" borderId="98" xfId="22" applyNumberFormat="1" applyFont="1" applyBorder="1" applyAlignment="1">
      <alignment horizontal="left" vertical="center" wrapText="1"/>
    </xf>
    <xf numFmtId="9" fontId="43" fillId="0" borderId="99" xfId="22" applyNumberFormat="1" applyFont="1" applyBorder="1" applyAlignment="1">
      <alignment horizontal="left" vertical="center" wrapText="1"/>
    </xf>
    <xf numFmtId="9" fontId="43" fillId="9" borderId="15" xfId="22" applyNumberFormat="1" applyFont="1" applyFill="1" applyBorder="1" applyAlignment="1">
      <alignment horizontal="left" vertical="center" wrapText="1"/>
    </xf>
    <xf numFmtId="9" fontId="41" fillId="9" borderId="10" xfId="22" applyNumberFormat="1" applyFont="1" applyFill="1" applyBorder="1" applyAlignment="1">
      <alignment horizontal="left" vertical="center" wrapText="1"/>
    </xf>
    <xf numFmtId="9" fontId="41" fillId="9" borderId="11" xfId="22" applyNumberFormat="1" applyFont="1" applyFill="1" applyBorder="1" applyAlignment="1">
      <alignment horizontal="left" vertical="center" wrapText="1"/>
    </xf>
    <xf numFmtId="9" fontId="60" fillId="0" borderId="97" xfId="22" applyNumberFormat="1" applyFont="1" applyBorder="1" applyAlignment="1">
      <alignment horizontal="left" vertical="center" wrapText="1"/>
    </xf>
    <xf numFmtId="9" fontId="59" fillId="0" borderId="98" xfId="22" applyNumberFormat="1" applyFont="1" applyBorder="1" applyAlignment="1">
      <alignment horizontal="left" vertical="center" wrapText="1"/>
    </xf>
    <xf numFmtId="9" fontId="59" fillId="0" borderId="99" xfId="22" applyNumberFormat="1" applyFont="1" applyBorder="1" applyAlignment="1">
      <alignment horizontal="left" vertical="center" wrapText="1"/>
    </xf>
    <xf numFmtId="9" fontId="26" fillId="0" borderId="7" xfId="22" applyNumberFormat="1" applyFont="1" applyBorder="1" applyAlignment="1">
      <alignment horizontal="center" vertical="center" wrapText="1"/>
    </xf>
    <xf numFmtId="9" fontId="26" fillId="0" borderId="59"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9" fontId="26" fillId="0" borderId="6" xfId="30" applyFont="1" applyFill="1" applyBorder="1" applyAlignment="1" applyProtection="1">
      <alignment horizontal="center" vertical="center" wrapText="1"/>
    </xf>
    <xf numFmtId="9" fontId="26" fillId="0" borderId="1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13"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6"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0" fontId="27" fillId="13" borderId="22" xfId="22" applyFont="1" applyFill="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7" fillId="13" borderId="52" xfId="22" applyFont="1" applyFill="1" applyBorder="1" applyAlignment="1">
      <alignment horizontal="center" vertical="center" wrapText="1"/>
    </xf>
    <xf numFmtId="0" fontId="27" fillId="0" borderId="58" xfId="22" applyFont="1" applyBorder="1" applyAlignment="1">
      <alignment horizontal="center" vertical="center" wrapText="1"/>
    </xf>
    <xf numFmtId="0" fontId="27" fillId="0" borderId="18" xfId="22" applyFont="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9" fontId="41" fillId="0" borderId="7" xfId="30" applyFont="1" applyFill="1" applyBorder="1" applyAlignment="1" applyProtection="1">
      <alignment horizontal="left" vertical="center" wrapText="1"/>
    </xf>
    <xf numFmtId="9" fontId="41" fillId="0" borderId="8" xfId="30" applyFont="1" applyFill="1" applyBorder="1" applyAlignment="1" applyProtection="1">
      <alignment horizontal="left" vertical="center" wrapText="1"/>
    </xf>
    <xf numFmtId="9" fontId="41" fillId="0" borderId="44" xfId="30" applyFont="1" applyFill="1" applyBorder="1" applyAlignment="1" applyProtection="1">
      <alignment horizontal="left" vertical="center" wrapText="1"/>
    </xf>
    <xf numFmtId="9" fontId="41" fillId="0" borderId="45" xfId="30" applyFont="1" applyFill="1" applyBorder="1" applyAlignment="1" applyProtection="1">
      <alignment horizontal="left" vertical="center" wrapText="1"/>
    </xf>
    <xf numFmtId="9" fontId="41" fillId="0" borderId="46" xfId="30" applyFont="1" applyFill="1" applyBorder="1" applyAlignment="1" applyProtection="1">
      <alignment horizontal="left" vertical="center" wrapText="1"/>
    </xf>
    <xf numFmtId="9" fontId="43" fillId="0" borderId="6" xfId="30" applyFont="1" applyFill="1" applyBorder="1" applyAlignment="1" applyProtection="1">
      <alignment horizontal="left" vertical="center" wrapText="1"/>
    </xf>
    <xf numFmtId="9" fontId="26" fillId="0" borderId="6" xfId="30" applyFont="1" applyFill="1" applyBorder="1" applyAlignment="1" applyProtection="1">
      <alignment horizontal="left" vertical="center" wrapText="1"/>
    </xf>
    <xf numFmtId="9" fontId="26" fillId="0" borderId="5" xfId="30" applyFont="1" applyFill="1" applyBorder="1" applyAlignment="1" applyProtection="1">
      <alignment horizontal="left" vertical="center" wrapText="1"/>
    </xf>
    <xf numFmtId="3" fontId="27" fillId="0" borderId="5" xfId="22" applyNumberFormat="1"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6"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9" borderId="45" xfId="22" applyFont="1" applyFill="1" applyBorder="1" applyAlignment="1">
      <alignment horizontal="left"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14" fontId="63" fillId="0" borderId="35" xfId="0" applyNumberFormat="1" applyFont="1" applyBorder="1" applyAlignment="1">
      <alignment horizontal="center" vertical="center"/>
    </xf>
    <xf numFmtId="0" fontId="63" fillId="0" borderId="37" xfId="0" applyFont="1" applyBorder="1" applyAlignment="1">
      <alignment horizontal="center" vertical="center"/>
    </xf>
    <xf numFmtId="0" fontId="63" fillId="0" borderId="1" xfId="0" applyFont="1" applyBorder="1" applyAlignment="1">
      <alignment horizontal="center" vertical="center"/>
    </xf>
    <xf numFmtId="0" fontId="63" fillId="0" borderId="2" xfId="0" applyFont="1" applyBorder="1" applyAlignment="1">
      <alignment horizontal="center" vertical="center"/>
    </xf>
    <xf numFmtId="0" fontId="63" fillId="0" borderId="47" xfId="0" applyFont="1" applyBorder="1" applyAlignment="1">
      <alignment horizontal="center" vertical="center"/>
    </xf>
    <xf numFmtId="0" fontId="63" fillId="0" borderId="48" xfId="0" applyFont="1" applyBorder="1" applyAlignment="1">
      <alignment horizontal="center" vertical="center"/>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9" fontId="47" fillId="0" borderId="97" xfId="22" applyNumberFormat="1" applyFont="1" applyBorder="1" applyAlignment="1">
      <alignment vertical="center" wrapText="1"/>
    </xf>
    <xf numFmtId="9" fontId="47" fillId="0" borderId="98" xfId="22" applyNumberFormat="1" applyFont="1" applyBorder="1" applyAlignment="1">
      <alignment vertical="center" wrapText="1"/>
    </xf>
    <xf numFmtId="9" fontId="47" fillId="0" borderId="99" xfId="22" applyNumberFormat="1" applyFont="1" applyBorder="1" applyAlignment="1">
      <alignment vertical="center" wrapText="1"/>
    </xf>
    <xf numFmtId="9" fontId="43" fillId="0" borderId="15" xfId="22" applyNumberFormat="1" applyFont="1" applyBorder="1" applyAlignment="1">
      <alignment vertical="center" wrapText="1"/>
    </xf>
    <xf numFmtId="9" fontId="43" fillId="0" borderId="10" xfId="22" applyNumberFormat="1" applyFont="1" applyBorder="1" applyAlignment="1">
      <alignment vertical="center" wrapText="1"/>
    </xf>
    <xf numFmtId="9" fontId="43" fillId="0" borderId="11" xfId="22" applyNumberFormat="1" applyFont="1" applyBorder="1" applyAlignment="1">
      <alignment vertical="center" wrapText="1"/>
    </xf>
    <xf numFmtId="9" fontId="41" fillId="0" borderId="10" xfId="22" applyNumberFormat="1" applyFont="1" applyBorder="1" applyAlignment="1">
      <alignment vertical="center" wrapText="1"/>
    </xf>
    <xf numFmtId="9" fontId="41" fillId="0" borderId="11" xfId="22" applyNumberFormat="1" applyFont="1" applyBorder="1" applyAlignment="1">
      <alignment vertical="center" wrapText="1"/>
    </xf>
    <xf numFmtId="0" fontId="43" fillId="0" borderId="97" xfId="0" applyFont="1" applyBorder="1" applyAlignment="1">
      <alignment vertical="center" wrapText="1"/>
    </xf>
    <xf numFmtId="0" fontId="43" fillId="0" borderId="98" xfId="0" applyFont="1" applyBorder="1" applyAlignment="1">
      <alignment vertical="center" wrapText="1"/>
    </xf>
    <xf numFmtId="0" fontId="43" fillId="0" borderId="99" xfId="0" applyFont="1" applyBorder="1" applyAlignment="1">
      <alignment vertical="center" wrapText="1"/>
    </xf>
    <xf numFmtId="0" fontId="43" fillId="0" borderId="15" xfId="0" applyFont="1" applyBorder="1" applyAlignment="1">
      <alignment vertical="center" wrapText="1"/>
    </xf>
    <xf numFmtId="0" fontId="43" fillId="0" borderId="10" xfId="0" applyFont="1" applyBorder="1" applyAlignment="1">
      <alignment vertical="center" wrapText="1"/>
    </xf>
    <xf numFmtId="0" fontId="43" fillId="0" borderId="11" xfId="0" applyFont="1" applyBorder="1" applyAlignment="1">
      <alignment vertical="center" wrapText="1"/>
    </xf>
    <xf numFmtId="0" fontId="64" fillId="0" borderId="29" xfId="0" applyFont="1" applyBorder="1" applyAlignment="1">
      <alignment horizontal="left" vertical="center" wrapText="1"/>
    </xf>
    <xf numFmtId="0" fontId="64" fillId="0" borderId="7" xfId="0" applyFont="1" applyBorder="1" applyAlignment="1">
      <alignment horizontal="left" vertical="center" wrapText="1"/>
    </xf>
    <xf numFmtId="0" fontId="64" fillId="0" borderId="91" xfId="0" applyFont="1" applyBorder="1" applyAlignment="1">
      <alignment horizontal="left" vertical="center" wrapText="1"/>
    </xf>
    <xf numFmtId="0" fontId="64" fillId="0" borderId="84" xfId="0" applyFont="1" applyBorder="1" applyAlignment="1">
      <alignment horizontal="left" vertical="center" wrapText="1"/>
    </xf>
    <xf numFmtId="0" fontId="64" fillId="0" borderId="85" xfId="0" applyFont="1" applyBorder="1" applyAlignment="1">
      <alignment horizontal="left" vertical="center" wrapText="1"/>
    </xf>
    <xf numFmtId="0" fontId="64" fillId="0" borderId="92" xfId="0" applyFont="1" applyBorder="1" applyAlignment="1">
      <alignment horizontal="left" vertical="center" wrapText="1"/>
    </xf>
    <xf numFmtId="2" fontId="26" fillId="0" borderId="78" xfId="22" applyNumberFormat="1" applyFont="1" applyBorder="1" applyAlignment="1">
      <alignment horizontal="left" vertical="center" wrapText="1"/>
    </xf>
    <xf numFmtId="9" fontId="42" fillId="0" borderId="93" xfId="34" applyNumberFormat="1" applyBorder="1" applyAlignment="1">
      <alignment horizontal="center" vertical="center"/>
    </xf>
    <xf numFmtId="9" fontId="42" fillId="0" borderId="108" xfId="34" applyNumberFormat="1" applyBorder="1" applyAlignment="1">
      <alignment horizontal="center" vertical="center"/>
    </xf>
    <xf numFmtId="0" fontId="29" fillId="0" borderId="82" xfId="0" applyFont="1" applyBorder="1" applyAlignment="1">
      <alignment horizontal="left" vertical="center" wrapText="1"/>
    </xf>
    <xf numFmtId="9" fontId="26" fillId="0" borderId="83" xfId="22" applyNumberFormat="1" applyFont="1" applyBorder="1" applyAlignment="1">
      <alignment horizontal="center" vertical="center" wrapText="1"/>
    </xf>
    <xf numFmtId="9" fontId="42" fillId="0" borderId="93" xfId="34" applyNumberFormat="1" applyBorder="1" applyAlignment="1">
      <alignment horizontal="center" vertical="center" wrapText="1"/>
    </xf>
    <xf numFmtId="9" fontId="42" fillId="0" borderId="108" xfId="34" applyNumberFormat="1" applyBorder="1" applyAlignment="1">
      <alignment horizontal="center" vertical="center" wrapText="1"/>
    </xf>
    <xf numFmtId="9" fontId="42" fillId="0" borderId="112" xfId="34" applyNumberFormat="1" applyBorder="1" applyAlignment="1">
      <alignment horizontal="center" vertical="center" wrapText="1"/>
    </xf>
    <xf numFmtId="9" fontId="42" fillId="0" borderId="113" xfId="34" applyNumberFormat="1" applyBorder="1" applyAlignment="1">
      <alignment horizontal="center" vertical="center" wrapText="1"/>
    </xf>
    <xf numFmtId="9" fontId="43" fillId="0" borderId="93" xfId="22" applyNumberFormat="1" applyFont="1" applyBorder="1" applyAlignment="1">
      <alignment horizontal="left" vertical="center" wrapText="1"/>
    </xf>
    <xf numFmtId="9" fontId="41" fillId="0" borderId="112" xfId="22" applyNumberFormat="1" applyFont="1" applyBorder="1" applyAlignment="1">
      <alignment horizontal="left" vertical="center" wrapText="1"/>
    </xf>
    <xf numFmtId="9" fontId="26" fillId="0" borderId="93" xfId="22" applyNumberFormat="1" applyFont="1" applyBorder="1" applyAlignment="1">
      <alignment horizontal="center" vertical="center" wrapText="1"/>
    </xf>
    <xf numFmtId="9" fontId="26" fillId="0" borderId="108" xfId="22" applyNumberFormat="1" applyFont="1" applyBorder="1" applyAlignment="1">
      <alignment horizontal="center" vertical="center" wrapText="1"/>
    </xf>
    <xf numFmtId="9" fontId="41" fillId="0" borderId="93" xfId="22" applyNumberFormat="1" applyFont="1" applyBorder="1" applyAlignment="1">
      <alignment horizontal="left" vertical="center" wrapText="1"/>
    </xf>
    <xf numFmtId="0" fontId="43" fillId="0" borderId="93" xfId="0" applyFont="1" applyBorder="1" applyAlignment="1">
      <alignment horizontal="left" vertical="center" wrapText="1"/>
    </xf>
    <xf numFmtId="9" fontId="26" fillId="0" borderId="114" xfId="30" applyFont="1" applyFill="1" applyBorder="1" applyAlignment="1" applyProtection="1">
      <alignment horizontal="center" vertical="center" wrapText="1"/>
    </xf>
    <xf numFmtId="9" fontId="26" fillId="0" borderId="83" xfId="30" applyFont="1" applyFill="1" applyBorder="1" applyAlignment="1" applyProtection="1">
      <alignment horizontal="center" vertical="center" wrapText="1"/>
    </xf>
    <xf numFmtId="9" fontId="26" fillId="0" borderId="118" xfId="30" applyFont="1" applyFill="1" applyBorder="1" applyAlignment="1" applyProtection="1">
      <alignment horizontal="center" vertical="center" wrapText="1"/>
    </xf>
    <xf numFmtId="0" fontId="27" fillId="0" borderId="103" xfId="22" applyFont="1" applyBorder="1" applyAlignment="1">
      <alignment horizontal="center" vertical="center" wrapText="1"/>
    </xf>
    <xf numFmtId="0" fontId="27" fillId="0" borderId="104" xfId="22" applyFont="1" applyBorder="1" applyAlignment="1">
      <alignment horizontal="center" vertical="center" wrapText="1"/>
    </xf>
    <xf numFmtId="0" fontId="27" fillId="0" borderId="105" xfId="22" applyFont="1" applyBorder="1" applyAlignment="1">
      <alignment horizontal="center" vertical="center" wrapText="1"/>
    </xf>
    <xf numFmtId="0" fontId="27" fillId="13" borderId="106" xfId="22" applyFont="1" applyFill="1" applyBorder="1" applyAlignment="1">
      <alignment horizontal="center" vertical="center" wrapText="1"/>
    </xf>
    <xf numFmtId="0" fontId="27" fillId="13" borderId="78" xfId="22" applyFont="1" applyFill="1" applyBorder="1" applyAlignment="1">
      <alignment horizontal="center" vertical="center" wrapText="1"/>
    </xf>
    <xf numFmtId="0" fontId="27" fillId="13" borderId="93" xfId="22" applyFont="1" applyFill="1" applyBorder="1" applyAlignment="1">
      <alignment horizontal="center" vertical="center" wrapText="1"/>
    </xf>
    <xf numFmtId="0" fontId="27" fillId="13" borderId="108" xfId="22" applyFont="1" applyFill="1" applyBorder="1" applyAlignment="1">
      <alignment horizontal="center" vertical="center" wrapText="1"/>
    </xf>
    <xf numFmtId="0" fontId="27" fillId="0" borderId="115" xfId="22" applyFont="1" applyBorder="1" applyAlignment="1">
      <alignment horizontal="center" vertical="center" wrapText="1"/>
    </xf>
    <xf numFmtId="0" fontId="27" fillId="0" borderId="116" xfId="22" applyFont="1" applyBorder="1" applyAlignment="1">
      <alignment horizontal="center" vertical="center" wrapText="1"/>
    </xf>
    <xf numFmtId="0" fontId="27" fillId="0" borderId="117" xfId="22" applyFont="1" applyBorder="1" applyAlignment="1">
      <alignment horizontal="center" vertical="center" wrapText="1"/>
    </xf>
    <xf numFmtId="9" fontId="41" fillId="0" borderId="84" xfId="30" applyFont="1" applyFill="1" applyBorder="1" applyAlignment="1" applyProtection="1">
      <alignment horizontal="left" vertical="center" wrapText="1"/>
    </xf>
    <xf numFmtId="9" fontId="41" fillId="0" borderId="85" xfId="30" applyFont="1" applyFill="1" applyBorder="1" applyAlignment="1" applyProtection="1">
      <alignment horizontal="left" vertical="center" wrapText="1"/>
    </xf>
    <xf numFmtId="9" fontId="41" fillId="0" borderId="107" xfId="30" applyFont="1" applyFill="1" applyBorder="1" applyAlignment="1" applyProtection="1">
      <alignment horizontal="left" vertical="center" wrapText="1"/>
    </xf>
    <xf numFmtId="0" fontId="27" fillId="13" borderId="114" xfId="22" applyFont="1" applyFill="1" applyBorder="1" applyAlignment="1">
      <alignment horizontal="center" vertical="center" wrapText="1"/>
    </xf>
    <xf numFmtId="14" fontId="63" fillId="0" borderId="103" xfId="0" applyNumberFormat="1" applyFont="1" applyBorder="1" applyAlignment="1">
      <alignment horizontal="center" vertical="center"/>
    </xf>
    <xf numFmtId="0" fontId="63" fillId="0" borderId="105" xfId="0" applyFont="1" applyBorder="1" applyAlignment="1">
      <alignment horizontal="center" vertical="center"/>
    </xf>
    <xf numFmtId="0" fontId="63" fillId="0" borderId="109" xfId="0" applyFont="1" applyBorder="1" applyAlignment="1">
      <alignment horizontal="center" vertical="center"/>
    </xf>
    <xf numFmtId="0" fontId="63" fillId="0" borderId="90" xfId="0" applyFont="1" applyBorder="1" applyAlignment="1">
      <alignment horizontal="center" vertical="center"/>
    </xf>
    <xf numFmtId="0" fontId="63" fillId="0" borderId="110" xfId="0" applyFont="1" applyBorder="1" applyAlignment="1">
      <alignment horizontal="center" vertical="center"/>
    </xf>
    <xf numFmtId="0" fontId="63" fillId="0" borderId="86" xfId="0" applyFont="1" applyBorder="1" applyAlignment="1">
      <alignment horizontal="center" vertical="center"/>
    </xf>
    <xf numFmtId="0" fontId="27" fillId="9" borderId="6" xfId="22" applyFont="1" applyFill="1" applyBorder="1" applyAlignment="1">
      <alignment horizontal="left"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29" fillId="0" borderId="6" xfId="0" applyFont="1" applyBorder="1" applyAlignment="1">
      <alignment horizontal="left"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34" fillId="10" borderId="39"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39" xfId="0" applyFont="1" applyFill="1" applyBorder="1" applyAlignment="1">
      <alignment horizontal="center" vertical="center"/>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6" xfId="0" applyFont="1" applyFill="1" applyBorder="1" applyAlignment="1">
      <alignment horizontal="center" vertical="center" wrapText="1"/>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38" fillId="13" borderId="4" xfId="0" applyFont="1" applyFill="1" applyBorder="1" applyAlignment="1">
      <alignment horizontal="center" vertical="center"/>
    </xf>
    <xf numFmtId="0" fontId="38" fillId="13" borderId="6" xfId="0" applyFont="1" applyFill="1" applyBorder="1" applyAlignment="1">
      <alignment horizontal="center" vertical="center"/>
    </xf>
    <xf numFmtId="0" fontId="27" fillId="0" borderId="6" xfId="0" applyFont="1" applyBorder="1" applyAlignment="1">
      <alignment horizontal="center" vertical="center"/>
    </xf>
    <xf numFmtId="0" fontId="27" fillId="0" borderId="12" xfId="0" applyFont="1" applyBorder="1" applyAlignment="1">
      <alignment horizontal="left" vertical="center" wrapText="1"/>
    </xf>
    <xf numFmtId="0" fontId="27" fillId="0" borderId="38" xfId="0" applyFont="1" applyBorder="1" applyAlignment="1">
      <alignment horizontal="left" vertical="center" wrapText="1"/>
    </xf>
    <xf numFmtId="0" fontId="27" fillId="0" borderId="39" xfId="0" applyFont="1" applyBorder="1" applyAlignment="1">
      <alignment horizontal="left"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xf>
    <xf numFmtId="0" fontId="29" fillId="0" borderId="60" xfId="0" applyFont="1" applyBorder="1" applyAlignment="1">
      <alignment horizontal="center"/>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0" fontId="43" fillId="0" borderId="29" xfId="0" applyFont="1" applyBorder="1" applyAlignment="1">
      <alignment vertical="center" wrapText="1"/>
    </xf>
    <xf numFmtId="0" fontId="43" fillId="0" borderId="7" xfId="0" applyFont="1" applyBorder="1" applyAlignment="1">
      <alignment vertical="center" wrapText="1"/>
    </xf>
    <xf numFmtId="0" fontId="43" fillId="0" borderId="80" xfId="0" applyFont="1" applyBorder="1" applyAlignment="1">
      <alignment vertical="center" wrapText="1"/>
    </xf>
    <xf numFmtId="0" fontId="43" fillId="0" borderId="84" xfId="0" applyFont="1" applyBorder="1" applyAlignment="1">
      <alignment vertical="center" wrapText="1"/>
    </xf>
    <xf numFmtId="0" fontId="43" fillId="0" borderId="85" xfId="0" applyFont="1" applyBorder="1" applyAlignment="1">
      <alignment vertical="center" wrapText="1"/>
    </xf>
    <xf numFmtId="0" fontId="43" fillId="0" borderId="86" xfId="0" applyFont="1" applyBorder="1" applyAlignment="1">
      <alignment vertical="center" wrapText="1"/>
    </xf>
    <xf numFmtId="9" fontId="41" fillId="10" borderId="6" xfId="28" applyFont="1" applyFill="1" applyBorder="1" applyAlignment="1" applyProtection="1">
      <alignment horizontal="center" vertical="center" wrapText="1"/>
      <protection locked="0"/>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Comma" xfId="10" builtinId="3"/>
    <cellStyle name="Comma [0]" xfId="11" builtinId="6"/>
    <cellStyle name="Currency" xfId="14" builtinId="4"/>
    <cellStyle name="Currency [0]" xfId="15" builtinId="7"/>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yperlink" xfId="34" builtinId="8"/>
    <cellStyle name="Millares [0] 2" xfId="12" xr:uid="{00000000-0005-0000-0000-00000B000000}"/>
    <cellStyle name="Millares 2" xfId="13" xr:uid="{00000000-0005-0000-0000-00000C000000}"/>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ercent"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989E060-A260-4675-833F-0FE5F0D97C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99A936A-CDF7-4D07-8B4A-D36AF2423D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5C7932E-E14D-465F-9A7E-DD688FBB64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secretariadistritald.sharepoint.com/:f:/s/PLANDEACCIN-POADDDP2023/Em7pAhRY035BgebRH2Sqdb4BIDCxdDZlodj_YEfXrlYCYA?e=fcQ1xp" TargetMode="External"/><Relationship Id="rId7" Type="http://schemas.openxmlformats.org/officeDocument/2006/relationships/vmlDrawing" Target="../drawings/vmlDrawing1.vml"/><Relationship Id="rId2" Type="http://schemas.openxmlformats.org/officeDocument/2006/relationships/hyperlink" Target="https://secretariadistritald.sharepoint.com/:f:/s/PLANDEACCIN-POADDDP2023/Evk-JrOc5JtHj6GBx44jHYoBHUMaNMHBuJhSykYaakAlpg?e=Mtxf2M" TargetMode="External"/><Relationship Id="rId1" Type="http://schemas.openxmlformats.org/officeDocument/2006/relationships/hyperlink" Target="https://secretariadistritald.sharepoint.com/:f:/s/PLANDEACCIN-POADDDP2023/Eu1nbV0lU79EnbnPOpWRUMgBaU_PtCACVO9D1phpoUraig?e=zhiE1m"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secretariadistritald.sharepoint.com/:f:/s/PLANDEACCIN-POADDDP2023/EkGHNeQ-mrRBofdjSopOb0QBr6gomj7w7huCp-RQju7O9Q?e=EGc5cz" TargetMode="Externa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ecretariadistritald.sharepoint.com/:f:/s/PLANDEACCIN-POADDDP2023/EnD4I9dZZd9AhEvz2OjLVCwB4l0eueVz8Ivoo7Ku20r_kA?e=WD1cBT" TargetMode="External"/><Relationship Id="rId7" Type="http://schemas.openxmlformats.org/officeDocument/2006/relationships/drawing" Target="../drawings/drawing2.xml"/><Relationship Id="rId2" Type="http://schemas.openxmlformats.org/officeDocument/2006/relationships/hyperlink" Target="https://secretariadistritald.sharepoint.com/:f:/s/PLANDEACCIN-POADDDP2023/Eo5AA1OhiAJPh6hstlRZ0yMBDF60S67TsgDAIURlbA9ZcA?e=CxETB2" TargetMode="External"/><Relationship Id="rId1" Type="http://schemas.openxmlformats.org/officeDocument/2006/relationships/hyperlink" Target="https://secretariadistritald.sharepoint.com/:f:/s/PLANDEACCIN-POADDDP2023/Eoxn1fkk1NBEqwhiMOyN0kwBmECiJlcdBJyIlIYXZlaehQ?e=38WIcu" TargetMode="External"/><Relationship Id="rId6" Type="http://schemas.openxmlformats.org/officeDocument/2006/relationships/printerSettings" Target="../printerSettings/printerSettings3.bin"/><Relationship Id="rId5" Type="http://schemas.openxmlformats.org/officeDocument/2006/relationships/hyperlink" Target="https://secretariadistritald.sharepoint.com/:f:/s/PLANDEACCIN-POADDDP2023/EvFki9Jw3e1OjdOYjmyOucYBoYPROwsRm_U9RYf9NTTyog?e=bD2CfQ" TargetMode="External"/><Relationship Id="rId4" Type="http://schemas.openxmlformats.org/officeDocument/2006/relationships/hyperlink" Target="https://secretariadistritald.sharepoint.com/:f:/s/PLANDEACCIN-POADDDP2023/EmNOS5_E-LpCm1v8vCNDmFEB4DDIShHjEtsNv3VlmXhMPA?e=EVABbU" TargetMode="Externa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secretariadistritald.sharepoint.com/:f:/s/PLANDEACCIN-POADDDP2023/Eoq3RKZ5n2ZItdSC-HJDdpgBUpLfTYQ1MA_4iQD7GwRkJA?e=9I1ac5" TargetMode="External"/><Relationship Id="rId7" Type="http://schemas.openxmlformats.org/officeDocument/2006/relationships/printerSettings" Target="../printerSettings/printerSettings4.bin"/><Relationship Id="rId2" Type="http://schemas.openxmlformats.org/officeDocument/2006/relationships/hyperlink" Target="https://secretariadistritald.sharepoint.com/:f:/s/PLANDEACCIN-POADDDP2023/Eqh9FtJaUaJJvpJRlkcu6RIBqA5arbCLHYcI64JkHZYdGQ?e=ofjTx8" TargetMode="External"/><Relationship Id="rId1" Type="http://schemas.openxmlformats.org/officeDocument/2006/relationships/hyperlink" Target="https://secretariadistritald.sharepoint.com/:f:/s/PLANDEACCIN-POADDDP2023/EqY1nQ6AUgJAociqnM4e8g8BdihWkwLfwYHY10vcHr70Qw?e=8t0vMe" TargetMode="External"/><Relationship Id="rId6" Type="http://schemas.openxmlformats.org/officeDocument/2006/relationships/hyperlink" Target="https://secretariadistritald.sharepoint.com/:f:/s/PLANDEACCIN-POADDDP2023/Eix5yj8FxnFDv4FmKA5f_MwBZO__Wi06xVvgXLMCfObIvg?e=9BHq9Z" TargetMode="External"/><Relationship Id="rId5" Type="http://schemas.openxmlformats.org/officeDocument/2006/relationships/hyperlink" Target="https://secretariadistritald.sharepoint.com/:f:/s/PLANDEACCIN-POADDDP2023/Emxy_hWXGftHod2TF_h5eFMBQ_-5RiB6dUxQDDNYVPGbpA?e=1AgYE1" TargetMode="External"/><Relationship Id="rId10" Type="http://schemas.openxmlformats.org/officeDocument/2006/relationships/comments" Target="../comments3.xml"/><Relationship Id="rId4" Type="http://schemas.openxmlformats.org/officeDocument/2006/relationships/hyperlink" Target="https://secretariadistritald.sharepoint.com/:f:/s/PLANDEACCIN-POADDDP2023/EtFC6nsber5MgCuAtWVXRmQBvcgLVTq4w_itBvEUWhGO3A?e=zvYa3J"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secretariadistritald.sharepoint.com/:f:/s/PLANDEACCIN-POADDDP2023/EufPtuFFTIxNs8SZ78loxHwBGRsde2wbQaBsWRu_asCifA?e=ZdPIDX" TargetMode="External"/><Relationship Id="rId7" Type="http://schemas.openxmlformats.org/officeDocument/2006/relationships/vmlDrawing" Target="../drawings/vmlDrawing4.vml"/><Relationship Id="rId2" Type="http://schemas.openxmlformats.org/officeDocument/2006/relationships/hyperlink" Target="https://secretariadistritald.sharepoint.com/:f:/s/PLANDEACCIN-POADDDP2023/Ej40xtBTkHJGmWwih0DTTFQBaAP_wJbHRKQAPuduis9gHw?e=WSwGvG" TargetMode="External"/><Relationship Id="rId1" Type="http://schemas.openxmlformats.org/officeDocument/2006/relationships/hyperlink" Target="https://secretariadistritald.sharepoint.com/:f:/s/PLANDEACCIN-POADDDP2023/EmayzFBRuy9DtAWLorfrp5UBvchZJqjMJoxYCF1l8EDRlQ?e=mKFrKL" TargetMode="External"/><Relationship Id="rId6" Type="http://schemas.openxmlformats.org/officeDocument/2006/relationships/drawing" Target="../drawings/drawing4.xml"/><Relationship Id="rId5" Type="http://schemas.openxmlformats.org/officeDocument/2006/relationships/printerSettings" Target="../printerSettings/printerSettings5.bin"/><Relationship Id="rId4" Type="http://schemas.openxmlformats.org/officeDocument/2006/relationships/hyperlink" Target="https://secretariadistritald.sharepoint.com/:f:/s/PLANDEACCIN-POADDDP2023/EmlDXaqU9epBnJTjuFNNE4UBe3RWLWKMNw-FMvdtqqtcgw?e=Pj8ufI"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38" zoomScale="90" zoomScaleNormal="90" workbookViewId="0">
      <selection activeCell="A20" sqref="A20"/>
    </sheetView>
  </sheetViews>
  <sheetFormatPr defaultColWidth="10.85546875" defaultRowHeight="14.1"/>
  <cols>
    <col min="1" max="1" width="72" style="94" bestFit="1" customWidth="1"/>
    <col min="2" max="2" width="78.5703125" style="94" customWidth="1"/>
    <col min="3" max="3" width="10.85546875" style="94"/>
    <col min="4" max="4" width="31.140625" style="94" customWidth="1"/>
    <col min="5" max="5" width="70.140625" style="94" customWidth="1"/>
    <col min="6" max="6" width="17.42578125" style="94" customWidth="1"/>
    <col min="7" max="8" width="21.85546875" style="94" customWidth="1"/>
    <col min="9" max="9" width="19.42578125" style="94" customWidth="1"/>
    <col min="10" max="10" width="42" style="94" customWidth="1"/>
    <col min="11" max="256" width="10.85546875" style="94"/>
    <col min="257" max="257" width="72" style="94" bestFit="1" customWidth="1"/>
    <col min="258" max="258" width="78.5703125" style="94" customWidth="1"/>
    <col min="259" max="259" width="10.85546875" style="94"/>
    <col min="260" max="260" width="31.140625" style="94" customWidth="1"/>
    <col min="261" max="261" width="70.140625" style="94" customWidth="1"/>
    <col min="262" max="262" width="17.42578125" style="94" customWidth="1"/>
    <col min="263" max="264" width="21.85546875" style="94" customWidth="1"/>
    <col min="265" max="265" width="19.42578125" style="94" customWidth="1"/>
    <col min="266" max="266" width="42" style="94" customWidth="1"/>
    <col min="267" max="512" width="10.85546875" style="94"/>
    <col min="513" max="513" width="72" style="94" bestFit="1" customWidth="1"/>
    <col min="514" max="514" width="78.5703125" style="94" customWidth="1"/>
    <col min="515" max="515" width="10.85546875" style="94"/>
    <col min="516" max="516" width="31.140625" style="94" customWidth="1"/>
    <col min="517" max="517" width="70.140625" style="94" customWidth="1"/>
    <col min="518" max="518" width="17.42578125" style="94" customWidth="1"/>
    <col min="519" max="520" width="21.85546875" style="94" customWidth="1"/>
    <col min="521" max="521" width="19.42578125" style="94" customWidth="1"/>
    <col min="522" max="522" width="42" style="94" customWidth="1"/>
    <col min="523" max="768" width="10.85546875" style="94"/>
    <col min="769" max="769" width="72" style="94" bestFit="1" customWidth="1"/>
    <col min="770" max="770" width="78.5703125" style="94" customWidth="1"/>
    <col min="771" max="771" width="10.85546875" style="94"/>
    <col min="772" max="772" width="31.140625" style="94" customWidth="1"/>
    <col min="773" max="773" width="70.140625" style="94" customWidth="1"/>
    <col min="774" max="774" width="17.42578125" style="94" customWidth="1"/>
    <col min="775" max="776" width="21.85546875" style="94" customWidth="1"/>
    <col min="777" max="777" width="19.42578125" style="94" customWidth="1"/>
    <col min="778" max="778" width="42" style="94" customWidth="1"/>
    <col min="779" max="1024" width="10.85546875" style="94"/>
    <col min="1025" max="1025" width="72" style="94" bestFit="1" customWidth="1"/>
    <col min="1026" max="1026" width="78.5703125" style="94" customWidth="1"/>
    <col min="1027" max="1027" width="10.85546875" style="94"/>
    <col min="1028" max="1028" width="31.140625" style="94" customWidth="1"/>
    <col min="1029" max="1029" width="70.140625" style="94" customWidth="1"/>
    <col min="1030" max="1030" width="17.42578125" style="94" customWidth="1"/>
    <col min="1031" max="1032" width="21.85546875" style="94" customWidth="1"/>
    <col min="1033" max="1033" width="19.42578125" style="94" customWidth="1"/>
    <col min="1034" max="1034" width="42" style="94" customWidth="1"/>
    <col min="1035" max="1280" width="10.85546875" style="94"/>
    <col min="1281" max="1281" width="72" style="94" bestFit="1" customWidth="1"/>
    <col min="1282" max="1282" width="78.5703125" style="94" customWidth="1"/>
    <col min="1283" max="1283" width="10.85546875" style="94"/>
    <col min="1284" max="1284" width="31.140625" style="94" customWidth="1"/>
    <col min="1285" max="1285" width="70.140625" style="94" customWidth="1"/>
    <col min="1286" max="1286" width="17.42578125" style="94" customWidth="1"/>
    <col min="1287" max="1288" width="21.85546875" style="94" customWidth="1"/>
    <col min="1289" max="1289" width="19.42578125" style="94" customWidth="1"/>
    <col min="1290" max="1290" width="42" style="94" customWidth="1"/>
    <col min="1291" max="1536" width="10.85546875" style="94"/>
    <col min="1537" max="1537" width="72" style="94" bestFit="1" customWidth="1"/>
    <col min="1538" max="1538" width="78.5703125" style="94" customWidth="1"/>
    <col min="1539" max="1539" width="10.85546875" style="94"/>
    <col min="1540" max="1540" width="31.140625" style="94" customWidth="1"/>
    <col min="1541" max="1541" width="70.140625" style="94" customWidth="1"/>
    <col min="1542" max="1542" width="17.42578125" style="94" customWidth="1"/>
    <col min="1543" max="1544" width="21.85546875" style="94" customWidth="1"/>
    <col min="1545" max="1545" width="19.42578125" style="94" customWidth="1"/>
    <col min="1546" max="1546" width="42" style="94" customWidth="1"/>
    <col min="1547" max="1792" width="10.85546875" style="94"/>
    <col min="1793" max="1793" width="72" style="94" bestFit="1" customWidth="1"/>
    <col min="1794" max="1794" width="78.5703125" style="94" customWidth="1"/>
    <col min="1795" max="1795" width="10.85546875" style="94"/>
    <col min="1796" max="1796" width="31.140625" style="94" customWidth="1"/>
    <col min="1797" max="1797" width="70.140625" style="94" customWidth="1"/>
    <col min="1798" max="1798" width="17.42578125" style="94" customWidth="1"/>
    <col min="1799" max="1800" width="21.85546875" style="94" customWidth="1"/>
    <col min="1801" max="1801" width="19.42578125" style="94" customWidth="1"/>
    <col min="1802" max="1802" width="42" style="94" customWidth="1"/>
    <col min="1803" max="2048" width="10.85546875" style="94"/>
    <col min="2049" max="2049" width="72" style="94" bestFit="1" customWidth="1"/>
    <col min="2050" max="2050" width="78.5703125" style="94" customWidth="1"/>
    <col min="2051" max="2051" width="10.85546875" style="94"/>
    <col min="2052" max="2052" width="31.140625" style="94" customWidth="1"/>
    <col min="2053" max="2053" width="70.140625" style="94" customWidth="1"/>
    <col min="2054" max="2054" width="17.42578125" style="94" customWidth="1"/>
    <col min="2055" max="2056" width="21.85546875" style="94" customWidth="1"/>
    <col min="2057" max="2057" width="19.42578125" style="94" customWidth="1"/>
    <col min="2058" max="2058" width="42" style="94" customWidth="1"/>
    <col min="2059" max="2304" width="10.85546875" style="94"/>
    <col min="2305" max="2305" width="72" style="94" bestFit="1" customWidth="1"/>
    <col min="2306" max="2306" width="78.5703125" style="94" customWidth="1"/>
    <col min="2307" max="2307" width="10.85546875" style="94"/>
    <col min="2308" max="2308" width="31.140625" style="94" customWidth="1"/>
    <col min="2309" max="2309" width="70.140625" style="94" customWidth="1"/>
    <col min="2310" max="2310" width="17.42578125" style="94" customWidth="1"/>
    <col min="2311" max="2312" width="21.85546875" style="94" customWidth="1"/>
    <col min="2313" max="2313" width="19.42578125" style="94" customWidth="1"/>
    <col min="2314" max="2314" width="42" style="94" customWidth="1"/>
    <col min="2315" max="2560" width="10.85546875" style="94"/>
    <col min="2561" max="2561" width="72" style="94" bestFit="1" customWidth="1"/>
    <col min="2562" max="2562" width="78.5703125" style="94" customWidth="1"/>
    <col min="2563" max="2563" width="10.85546875" style="94"/>
    <col min="2564" max="2564" width="31.140625" style="94" customWidth="1"/>
    <col min="2565" max="2565" width="70.140625" style="94" customWidth="1"/>
    <col min="2566" max="2566" width="17.42578125" style="94" customWidth="1"/>
    <col min="2567" max="2568" width="21.85546875" style="94" customWidth="1"/>
    <col min="2569" max="2569" width="19.42578125" style="94" customWidth="1"/>
    <col min="2570" max="2570" width="42" style="94" customWidth="1"/>
    <col min="2571" max="2816" width="10.85546875" style="94"/>
    <col min="2817" max="2817" width="72" style="94" bestFit="1" customWidth="1"/>
    <col min="2818" max="2818" width="78.5703125" style="94" customWidth="1"/>
    <col min="2819" max="2819" width="10.85546875" style="94"/>
    <col min="2820" max="2820" width="31.140625" style="94" customWidth="1"/>
    <col min="2821" max="2821" width="70.140625" style="94" customWidth="1"/>
    <col min="2822" max="2822" width="17.42578125" style="94" customWidth="1"/>
    <col min="2823" max="2824" width="21.85546875" style="94" customWidth="1"/>
    <col min="2825" max="2825" width="19.42578125" style="94" customWidth="1"/>
    <col min="2826" max="2826" width="42" style="94" customWidth="1"/>
    <col min="2827" max="3072" width="10.85546875" style="94"/>
    <col min="3073" max="3073" width="72" style="94" bestFit="1" customWidth="1"/>
    <col min="3074" max="3074" width="78.5703125" style="94" customWidth="1"/>
    <col min="3075" max="3075" width="10.85546875" style="94"/>
    <col min="3076" max="3076" width="31.140625" style="94" customWidth="1"/>
    <col min="3077" max="3077" width="70.140625" style="94" customWidth="1"/>
    <col min="3078" max="3078" width="17.42578125" style="94" customWidth="1"/>
    <col min="3079" max="3080" width="21.85546875" style="94" customWidth="1"/>
    <col min="3081" max="3081" width="19.42578125" style="94" customWidth="1"/>
    <col min="3082" max="3082" width="42" style="94" customWidth="1"/>
    <col min="3083" max="3328" width="10.85546875" style="94"/>
    <col min="3329" max="3329" width="72" style="94" bestFit="1" customWidth="1"/>
    <col min="3330" max="3330" width="78.5703125" style="94" customWidth="1"/>
    <col min="3331" max="3331" width="10.85546875" style="94"/>
    <col min="3332" max="3332" width="31.140625" style="94" customWidth="1"/>
    <col min="3333" max="3333" width="70.140625" style="94" customWidth="1"/>
    <col min="3334" max="3334" width="17.42578125" style="94" customWidth="1"/>
    <col min="3335" max="3336" width="21.85546875" style="94" customWidth="1"/>
    <col min="3337" max="3337" width="19.42578125" style="94" customWidth="1"/>
    <col min="3338" max="3338" width="42" style="94" customWidth="1"/>
    <col min="3339" max="3584" width="10.85546875" style="94"/>
    <col min="3585" max="3585" width="72" style="94" bestFit="1" customWidth="1"/>
    <col min="3586" max="3586" width="78.5703125" style="94" customWidth="1"/>
    <col min="3587" max="3587" width="10.85546875" style="94"/>
    <col min="3588" max="3588" width="31.140625" style="94" customWidth="1"/>
    <col min="3589" max="3589" width="70.140625" style="94" customWidth="1"/>
    <col min="3590" max="3590" width="17.42578125" style="94" customWidth="1"/>
    <col min="3591" max="3592" width="21.85546875" style="94" customWidth="1"/>
    <col min="3593" max="3593" width="19.42578125" style="94" customWidth="1"/>
    <col min="3594" max="3594" width="42" style="94" customWidth="1"/>
    <col min="3595" max="3840" width="10.85546875" style="94"/>
    <col min="3841" max="3841" width="72" style="94" bestFit="1" customWidth="1"/>
    <col min="3842" max="3842" width="78.5703125" style="94" customWidth="1"/>
    <col min="3843" max="3843" width="10.85546875" style="94"/>
    <col min="3844" max="3844" width="31.140625" style="94" customWidth="1"/>
    <col min="3845" max="3845" width="70.140625" style="94" customWidth="1"/>
    <col min="3846" max="3846" width="17.42578125" style="94" customWidth="1"/>
    <col min="3847" max="3848" width="21.85546875" style="94" customWidth="1"/>
    <col min="3849" max="3849" width="19.42578125" style="94" customWidth="1"/>
    <col min="3850" max="3850" width="42" style="94" customWidth="1"/>
    <col min="3851" max="4096" width="10.85546875" style="94"/>
    <col min="4097" max="4097" width="72" style="94" bestFit="1" customWidth="1"/>
    <col min="4098" max="4098" width="78.5703125" style="94" customWidth="1"/>
    <col min="4099" max="4099" width="10.85546875" style="94"/>
    <col min="4100" max="4100" width="31.140625" style="94" customWidth="1"/>
    <col min="4101" max="4101" width="70.140625" style="94" customWidth="1"/>
    <col min="4102" max="4102" width="17.42578125" style="94" customWidth="1"/>
    <col min="4103" max="4104" width="21.85546875" style="94" customWidth="1"/>
    <col min="4105" max="4105" width="19.42578125" style="94" customWidth="1"/>
    <col min="4106" max="4106" width="42" style="94" customWidth="1"/>
    <col min="4107" max="4352" width="10.85546875" style="94"/>
    <col min="4353" max="4353" width="72" style="94" bestFit="1" customWidth="1"/>
    <col min="4354" max="4354" width="78.5703125" style="94" customWidth="1"/>
    <col min="4355" max="4355" width="10.85546875" style="94"/>
    <col min="4356" max="4356" width="31.140625" style="94" customWidth="1"/>
    <col min="4357" max="4357" width="70.140625" style="94" customWidth="1"/>
    <col min="4358" max="4358" width="17.42578125" style="94" customWidth="1"/>
    <col min="4359" max="4360" width="21.85546875" style="94" customWidth="1"/>
    <col min="4361" max="4361" width="19.42578125" style="94" customWidth="1"/>
    <col min="4362" max="4362" width="42" style="94" customWidth="1"/>
    <col min="4363" max="4608" width="10.85546875" style="94"/>
    <col min="4609" max="4609" width="72" style="94" bestFit="1" customWidth="1"/>
    <col min="4610" max="4610" width="78.5703125" style="94" customWidth="1"/>
    <col min="4611" max="4611" width="10.85546875" style="94"/>
    <col min="4612" max="4612" width="31.140625" style="94" customWidth="1"/>
    <col min="4613" max="4613" width="70.140625" style="94" customWidth="1"/>
    <col min="4614" max="4614" width="17.42578125" style="94" customWidth="1"/>
    <col min="4615" max="4616" width="21.85546875" style="94" customWidth="1"/>
    <col min="4617" max="4617" width="19.42578125" style="94" customWidth="1"/>
    <col min="4618" max="4618" width="42" style="94" customWidth="1"/>
    <col min="4619" max="4864" width="10.85546875" style="94"/>
    <col min="4865" max="4865" width="72" style="94" bestFit="1" customWidth="1"/>
    <col min="4866" max="4866" width="78.5703125" style="94" customWidth="1"/>
    <col min="4867" max="4867" width="10.85546875" style="94"/>
    <col min="4868" max="4868" width="31.140625" style="94" customWidth="1"/>
    <col min="4869" max="4869" width="70.140625" style="94" customWidth="1"/>
    <col min="4870" max="4870" width="17.42578125" style="94" customWidth="1"/>
    <col min="4871" max="4872" width="21.85546875" style="94" customWidth="1"/>
    <col min="4873" max="4873" width="19.42578125" style="94" customWidth="1"/>
    <col min="4874" max="4874" width="42" style="94" customWidth="1"/>
    <col min="4875" max="5120" width="10.85546875" style="94"/>
    <col min="5121" max="5121" width="72" style="94" bestFit="1" customWidth="1"/>
    <col min="5122" max="5122" width="78.5703125" style="94" customWidth="1"/>
    <col min="5123" max="5123" width="10.85546875" style="94"/>
    <col min="5124" max="5124" width="31.140625" style="94" customWidth="1"/>
    <col min="5125" max="5125" width="70.140625" style="94" customWidth="1"/>
    <col min="5126" max="5126" width="17.42578125" style="94" customWidth="1"/>
    <col min="5127" max="5128" width="21.85546875" style="94" customWidth="1"/>
    <col min="5129" max="5129" width="19.42578125" style="94" customWidth="1"/>
    <col min="5130" max="5130" width="42" style="94" customWidth="1"/>
    <col min="5131" max="5376" width="10.85546875" style="94"/>
    <col min="5377" max="5377" width="72" style="94" bestFit="1" customWidth="1"/>
    <col min="5378" max="5378" width="78.5703125" style="94" customWidth="1"/>
    <col min="5379" max="5379" width="10.85546875" style="94"/>
    <col min="5380" max="5380" width="31.140625" style="94" customWidth="1"/>
    <col min="5381" max="5381" width="70.140625" style="94" customWidth="1"/>
    <col min="5382" max="5382" width="17.42578125" style="94" customWidth="1"/>
    <col min="5383" max="5384" width="21.85546875" style="94" customWidth="1"/>
    <col min="5385" max="5385" width="19.42578125" style="94" customWidth="1"/>
    <col min="5386" max="5386" width="42" style="94" customWidth="1"/>
    <col min="5387" max="5632" width="10.85546875" style="94"/>
    <col min="5633" max="5633" width="72" style="94" bestFit="1" customWidth="1"/>
    <col min="5634" max="5634" width="78.5703125" style="94" customWidth="1"/>
    <col min="5635" max="5635" width="10.85546875" style="94"/>
    <col min="5636" max="5636" width="31.140625" style="94" customWidth="1"/>
    <col min="5637" max="5637" width="70.140625" style="94" customWidth="1"/>
    <col min="5638" max="5638" width="17.42578125" style="94" customWidth="1"/>
    <col min="5639" max="5640" width="21.85546875" style="94" customWidth="1"/>
    <col min="5641" max="5641" width="19.42578125" style="94" customWidth="1"/>
    <col min="5642" max="5642" width="42" style="94" customWidth="1"/>
    <col min="5643" max="5888" width="10.85546875" style="94"/>
    <col min="5889" max="5889" width="72" style="94" bestFit="1" customWidth="1"/>
    <col min="5890" max="5890" width="78.5703125" style="94" customWidth="1"/>
    <col min="5891" max="5891" width="10.85546875" style="94"/>
    <col min="5892" max="5892" width="31.140625" style="94" customWidth="1"/>
    <col min="5893" max="5893" width="70.140625" style="94" customWidth="1"/>
    <col min="5894" max="5894" width="17.42578125" style="94" customWidth="1"/>
    <col min="5895" max="5896" width="21.85546875" style="94" customWidth="1"/>
    <col min="5897" max="5897" width="19.42578125" style="94" customWidth="1"/>
    <col min="5898" max="5898" width="42" style="94" customWidth="1"/>
    <col min="5899" max="6144" width="10.85546875" style="94"/>
    <col min="6145" max="6145" width="72" style="94" bestFit="1" customWidth="1"/>
    <col min="6146" max="6146" width="78.5703125" style="94" customWidth="1"/>
    <col min="6147" max="6147" width="10.85546875" style="94"/>
    <col min="6148" max="6148" width="31.140625" style="94" customWidth="1"/>
    <col min="6149" max="6149" width="70.140625" style="94" customWidth="1"/>
    <col min="6150" max="6150" width="17.42578125" style="94" customWidth="1"/>
    <col min="6151" max="6152" width="21.85546875" style="94" customWidth="1"/>
    <col min="6153" max="6153" width="19.42578125" style="94" customWidth="1"/>
    <col min="6154" max="6154" width="42" style="94" customWidth="1"/>
    <col min="6155" max="6400" width="10.85546875" style="94"/>
    <col min="6401" max="6401" width="72" style="94" bestFit="1" customWidth="1"/>
    <col min="6402" max="6402" width="78.5703125" style="94" customWidth="1"/>
    <col min="6403" max="6403" width="10.85546875" style="94"/>
    <col min="6404" max="6404" width="31.140625" style="94" customWidth="1"/>
    <col min="6405" max="6405" width="70.140625" style="94" customWidth="1"/>
    <col min="6406" max="6406" width="17.42578125" style="94" customWidth="1"/>
    <col min="6407" max="6408" width="21.85546875" style="94" customWidth="1"/>
    <col min="6409" max="6409" width="19.42578125" style="94" customWidth="1"/>
    <col min="6410" max="6410" width="42" style="94" customWidth="1"/>
    <col min="6411" max="6656" width="10.85546875" style="94"/>
    <col min="6657" max="6657" width="72" style="94" bestFit="1" customWidth="1"/>
    <col min="6658" max="6658" width="78.5703125" style="94" customWidth="1"/>
    <col min="6659" max="6659" width="10.85546875" style="94"/>
    <col min="6660" max="6660" width="31.140625" style="94" customWidth="1"/>
    <col min="6661" max="6661" width="70.140625" style="94" customWidth="1"/>
    <col min="6662" max="6662" width="17.42578125" style="94" customWidth="1"/>
    <col min="6663" max="6664" width="21.85546875" style="94" customWidth="1"/>
    <col min="6665" max="6665" width="19.42578125" style="94" customWidth="1"/>
    <col min="6666" max="6666" width="42" style="94" customWidth="1"/>
    <col min="6667" max="6912" width="10.85546875" style="94"/>
    <col min="6913" max="6913" width="72" style="94" bestFit="1" customWidth="1"/>
    <col min="6914" max="6914" width="78.5703125" style="94" customWidth="1"/>
    <col min="6915" max="6915" width="10.85546875" style="94"/>
    <col min="6916" max="6916" width="31.140625" style="94" customWidth="1"/>
    <col min="6917" max="6917" width="70.140625" style="94" customWidth="1"/>
    <col min="6918" max="6918" width="17.42578125" style="94" customWidth="1"/>
    <col min="6919" max="6920" width="21.85546875" style="94" customWidth="1"/>
    <col min="6921" max="6921" width="19.42578125" style="94" customWidth="1"/>
    <col min="6922" max="6922" width="42" style="94" customWidth="1"/>
    <col min="6923" max="7168" width="10.85546875" style="94"/>
    <col min="7169" max="7169" width="72" style="94" bestFit="1" customWidth="1"/>
    <col min="7170" max="7170" width="78.5703125" style="94" customWidth="1"/>
    <col min="7171" max="7171" width="10.85546875" style="94"/>
    <col min="7172" max="7172" width="31.140625" style="94" customWidth="1"/>
    <col min="7173" max="7173" width="70.140625" style="94" customWidth="1"/>
    <col min="7174" max="7174" width="17.42578125" style="94" customWidth="1"/>
    <col min="7175" max="7176" width="21.85546875" style="94" customWidth="1"/>
    <col min="7177" max="7177" width="19.42578125" style="94" customWidth="1"/>
    <col min="7178" max="7178" width="42" style="94" customWidth="1"/>
    <col min="7179" max="7424" width="10.85546875" style="94"/>
    <col min="7425" max="7425" width="72" style="94" bestFit="1" customWidth="1"/>
    <col min="7426" max="7426" width="78.5703125" style="94" customWidth="1"/>
    <col min="7427" max="7427" width="10.85546875" style="94"/>
    <col min="7428" max="7428" width="31.140625" style="94" customWidth="1"/>
    <col min="7429" max="7429" width="70.140625" style="94" customWidth="1"/>
    <col min="7430" max="7430" width="17.42578125" style="94" customWidth="1"/>
    <col min="7431" max="7432" width="21.85546875" style="94" customWidth="1"/>
    <col min="7433" max="7433" width="19.42578125" style="94" customWidth="1"/>
    <col min="7434" max="7434" width="42" style="94" customWidth="1"/>
    <col min="7435" max="7680" width="10.85546875" style="94"/>
    <col min="7681" max="7681" width="72" style="94" bestFit="1" customWidth="1"/>
    <col min="7682" max="7682" width="78.5703125" style="94" customWidth="1"/>
    <col min="7683" max="7683" width="10.85546875" style="94"/>
    <col min="7684" max="7684" width="31.140625" style="94" customWidth="1"/>
    <col min="7685" max="7685" width="70.140625" style="94" customWidth="1"/>
    <col min="7686" max="7686" width="17.42578125" style="94" customWidth="1"/>
    <col min="7687" max="7688" width="21.85546875" style="94" customWidth="1"/>
    <col min="7689" max="7689" width="19.42578125" style="94" customWidth="1"/>
    <col min="7690" max="7690" width="42" style="94" customWidth="1"/>
    <col min="7691" max="7936" width="10.85546875" style="94"/>
    <col min="7937" max="7937" width="72" style="94" bestFit="1" customWidth="1"/>
    <col min="7938" max="7938" width="78.5703125" style="94" customWidth="1"/>
    <col min="7939" max="7939" width="10.85546875" style="94"/>
    <col min="7940" max="7940" width="31.140625" style="94" customWidth="1"/>
    <col min="7941" max="7941" width="70.140625" style="94" customWidth="1"/>
    <col min="7942" max="7942" width="17.42578125" style="94" customWidth="1"/>
    <col min="7943" max="7944" width="21.85546875" style="94" customWidth="1"/>
    <col min="7945" max="7945" width="19.42578125" style="94" customWidth="1"/>
    <col min="7946" max="7946" width="42" style="94" customWidth="1"/>
    <col min="7947" max="8192" width="10.85546875" style="94"/>
    <col min="8193" max="8193" width="72" style="94" bestFit="1" customWidth="1"/>
    <col min="8194" max="8194" width="78.5703125" style="94" customWidth="1"/>
    <col min="8195" max="8195" width="10.85546875" style="94"/>
    <col min="8196" max="8196" width="31.140625" style="94" customWidth="1"/>
    <col min="8197" max="8197" width="70.140625" style="94" customWidth="1"/>
    <col min="8198" max="8198" width="17.42578125" style="94" customWidth="1"/>
    <col min="8199" max="8200" width="21.85546875" style="94" customWidth="1"/>
    <col min="8201" max="8201" width="19.42578125" style="94" customWidth="1"/>
    <col min="8202" max="8202" width="42" style="94" customWidth="1"/>
    <col min="8203" max="8448" width="10.85546875" style="94"/>
    <col min="8449" max="8449" width="72" style="94" bestFit="1" customWidth="1"/>
    <col min="8450" max="8450" width="78.5703125" style="94" customWidth="1"/>
    <col min="8451" max="8451" width="10.85546875" style="94"/>
    <col min="8452" max="8452" width="31.140625" style="94" customWidth="1"/>
    <col min="8453" max="8453" width="70.140625" style="94" customWidth="1"/>
    <col min="8454" max="8454" width="17.42578125" style="94" customWidth="1"/>
    <col min="8455" max="8456" width="21.85546875" style="94" customWidth="1"/>
    <col min="8457" max="8457" width="19.42578125" style="94" customWidth="1"/>
    <col min="8458" max="8458" width="42" style="94" customWidth="1"/>
    <col min="8459" max="8704" width="10.85546875" style="94"/>
    <col min="8705" max="8705" width="72" style="94" bestFit="1" customWidth="1"/>
    <col min="8706" max="8706" width="78.5703125" style="94" customWidth="1"/>
    <col min="8707" max="8707" width="10.85546875" style="94"/>
    <col min="8708" max="8708" width="31.140625" style="94" customWidth="1"/>
    <col min="8709" max="8709" width="70.140625" style="94" customWidth="1"/>
    <col min="8710" max="8710" width="17.42578125" style="94" customWidth="1"/>
    <col min="8711" max="8712" width="21.85546875" style="94" customWidth="1"/>
    <col min="8713" max="8713" width="19.42578125" style="94" customWidth="1"/>
    <col min="8714" max="8714" width="42" style="94" customWidth="1"/>
    <col min="8715" max="8960" width="10.85546875" style="94"/>
    <col min="8961" max="8961" width="72" style="94" bestFit="1" customWidth="1"/>
    <col min="8962" max="8962" width="78.5703125" style="94" customWidth="1"/>
    <col min="8963" max="8963" width="10.85546875" style="94"/>
    <col min="8964" max="8964" width="31.140625" style="94" customWidth="1"/>
    <col min="8965" max="8965" width="70.140625" style="94" customWidth="1"/>
    <col min="8966" max="8966" width="17.42578125" style="94" customWidth="1"/>
    <col min="8967" max="8968" width="21.85546875" style="94" customWidth="1"/>
    <col min="8969" max="8969" width="19.42578125" style="94" customWidth="1"/>
    <col min="8970" max="8970" width="42" style="94" customWidth="1"/>
    <col min="8971" max="9216" width="10.85546875" style="94"/>
    <col min="9217" max="9217" width="72" style="94" bestFit="1" customWidth="1"/>
    <col min="9218" max="9218" width="78.5703125" style="94" customWidth="1"/>
    <col min="9219" max="9219" width="10.85546875" style="94"/>
    <col min="9220" max="9220" width="31.140625" style="94" customWidth="1"/>
    <col min="9221" max="9221" width="70.140625" style="94" customWidth="1"/>
    <col min="9222" max="9222" width="17.42578125" style="94" customWidth="1"/>
    <col min="9223" max="9224" width="21.85546875" style="94" customWidth="1"/>
    <col min="9225" max="9225" width="19.42578125" style="94" customWidth="1"/>
    <col min="9226" max="9226" width="42" style="94" customWidth="1"/>
    <col min="9227" max="9472" width="10.85546875" style="94"/>
    <col min="9473" max="9473" width="72" style="94" bestFit="1" customWidth="1"/>
    <col min="9474" max="9474" width="78.5703125" style="94" customWidth="1"/>
    <col min="9475" max="9475" width="10.85546875" style="94"/>
    <col min="9476" max="9476" width="31.140625" style="94" customWidth="1"/>
    <col min="9477" max="9477" width="70.140625" style="94" customWidth="1"/>
    <col min="9478" max="9478" width="17.42578125" style="94" customWidth="1"/>
    <col min="9479" max="9480" width="21.85546875" style="94" customWidth="1"/>
    <col min="9481" max="9481" width="19.42578125" style="94" customWidth="1"/>
    <col min="9482" max="9482" width="42" style="94" customWidth="1"/>
    <col min="9483" max="9728" width="10.85546875" style="94"/>
    <col min="9729" max="9729" width="72" style="94" bestFit="1" customWidth="1"/>
    <col min="9730" max="9730" width="78.5703125" style="94" customWidth="1"/>
    <col min="9731" max="9731" width="10.85546875" style="94"/>
    <col min="9732" max="9732" width="31.140625" style="94" customWidth="1"/>
    <col min="9733" max="9733" width="70.140625" style="94" customWidth="1"/>
    <col min="9734" max="9734" width="17.42578125" style="94" customWidth="1"/>
    <col min="9735" max="9736" width="21.85546875" style="94" customWidth="1"/>
    <col min="9737" max="9737" width="19.42578125" style="94" customWidth="1"/>
    <col min="9738" max="9738" width="42" style="94" customWidth="1"/>
    <col min="9739" max="9984" width="10.85546875" style="94"/>
    <col min="9985" max="9985" width="72" style="94" bestFit="1" customWidth="1"/>
    <col min="9986" max="9986" width="78.5703125" style="94" customWidth="1"/>
    <col min="9987" max="9987" width="10.85546875" style="94"/>
    <col min="9988" max="9988" width="31.140625" style="94" customWidth="1"/>
    <col min="9989" max="9989" width="70.140625" style="94" customWidth="1"/>
    <col min="9990" max="9990" width="17.42578125" style="94" customWidth="1"/>
    <col min="9991" max="9992" width="21.85546875" style="94" customWidth="1"/>
    <col min="9993" max="9993" width="19.42578125" style="94" customWidth="1"/>
    <col min="9994" max="9994" width="42" style="94" customWidth="1"/>
    <col min="9995" max="10240" width="10.85546875" style="94"/>
    <col min="10241" max="10241" width="72" style="94" bestFit="1" customWidth="1"/>
    <col min="10242" max="10242" width="78.5703125" style="94" customWidth="1"/>
    <col min="10243" max="10243" width="10.85546875" style="94"/>
    <col min="10244" max="10244" width="31.140625" style="94" customWidth="1"/>
    <col min="10245" max="10245" width="70.140625" style="94" customWidth="1"/>
    <col min="10246" max="10246" width="17.42578125" style="94" customWidth="1"/>
    <col min="10247" max="10248" width="21.85546875" style="94" customWidth="1"/>
    <col min="10249" max="10249" width="19.42578125" style="94" customWidth="1"/>
    <col min="10250" max="10250" width="42" style="94" customWidth="1"/>
    <col min="10251" max="10496" width="10.85546875" style="94"/>
    <col min="10497" max="10497" width="72" style="94" bestFit="1" customWidth="1"/>
    <col min="10498" max="10498" width="78.5703125" style="94" customWidth="1"/>
    <col min="10499" max="10499" width="10.85546875" style="94"/>
    <col min="10500" max="10500" width="31.140625" style="94" customWidth="1"/>
    <col min="10501" max="10501" width="70.140625" style="94" customWidth="1"/>
    <col min="10502" max="10502" width="17.42578125" style="94" customWidth="1"/>
    <col min="10503" max="10504" width="21.85546875" style="94" customWidth="1"/>
    <col min="10505" max="10505" width="19.42578125" style="94" customWidth="1"/>
    <col min="10506" max="10506" width="42" style="94" customWidth="1"/>
    <col min="10507" max="10752" width="10.85546875" style="94"/>
    <col min="10753" max="10753" width="72" style="94" bestFit="1" customWidth="1"/>
    <col min="10754" max="10754" width="78.5703125" style="94" customWidth="1"/>
    <col min="10755" max="10755" width="10.85546875" style="94"/>
    <col min="10756" max="10756" width="31.140625" style="94" customWidth="1"/>
    <col min="10757" max="10757" width="70.140625" style="94" customWidth="1"/>
    <col min="10758" max="10758" width="17.42578125" style="94" customWidth="1"/>
    <col min="10759" max="10760" width="21.85546875" style="94" customWidth="1"/>
    <col min="10761" max="10761" width="19.42578125" style="94" customWidth="1"/>
    <col min="10762" max="10762" width="42" style="94" customWidth="1"/>
    <col min="10763" max="11008" width="10.85546875" style="94"/>
    <col min="11009" max="11009" width="72" style="94" bestFit="1" customWidth="1"/>
    <col min="11010" max="11010" width="78.5703125" style="94" customWidth="1"/>
    <col min="11011" max="11011" width="10.85546875" style="94"/>
    <col min="11012" max="11012" width="31.140625" style="94" customWidth="1"/>
    <col min="11013" max="11013" width="70.140625" style="94" customWidth="1"/>
    <col min="11014" max="11014" width="17.42578125" style="94" customWidth="1"/>
    <col min="11015" max="11016" width="21.85546875" style="94" customWidth="1"/>
    <col min="11017" max="11017" width="19.42578125" style="94" customWidth="1"/>
    <col min="11018" max="11018" width="42" style="94" customWidth="1"/>
    <col min="11019" max="11264" width="10.85546875" style="94"/>
    <col min="11265" max="11265" width="72" style="94" bestFit="1" customWidth="1"/>
    <col min="11266" max="11266" width="78.5703125" style="94" customWidth="1"/>
    <col min="11267" max="11267" width="10.85546875" style="94"/>
    <col min="11268" max="11268" width="31.140625" style="94" customWidth="1"/>
    <col min="11269" max="11269" width="70.140625" style="94" customWidth="1"/>
    <col min="11270" max="11270" width="17.42578125" style="94" customWidth="1"/>
    <col min="11271" max="11272" width="21.85546875" style="94" customWidth="1"/>
    <col min="11273" max="11273" width="19.42578125" style="94" customWidth="1"/>
    <col min="11274" max="11274" width="42" style="94" customWidth="1"/>
    <col min="11275" max="11520" width="10.85546875" style="94"/>
    <col min="11521" max="11521" width="72" style="94" bestFit="1" customWidth="1"/>
    <col min="11522" max="11522" width="78.5703125" style="94" customWidth="1"/>
    <col min="11523" max="11523" width="10.85546875" style="94"/>
    <col min="11524" max="11524" width="31.140625" style="94" customWidth="1"/>
    <col min="11525" max="11525" width="70.140625" style="94" customWidth="1"/>
    <col min="11526" max="11526" width="17.42578125" style="94" customWidth="1"/>
    <col min="11527" max="11528" width="21.85546875" style="94" customWidth="1"/>
    <col min="11529" max="11529" width="19.42578125" style="94" customWidth="1"/>
    <col min="11530" max="11530" width="42" style="94" customWidth="1"/>
    <col min="11531" max="11776" width="10.85546875" style="94"/>
    <col min="11777" max="11777" width="72" style="94" bestFit="1" customWidth="1"/>
    <col min="11778" max="11778" width="78.5703125" style="94" customWidth="1"/>
    <col min="11779" max="11779" width="10.85546875" style="94"/>
    <col min="11780" max="11780" width="31.140625" style="94" customWidth="1"/>
    <col min="11781" max="11781" width="70.140625" style="94" customWidth="1"/>
    <col min="11782" max="11782" width="17.42578125" style="94" customWidth="1"/>
    <col min="11783" max="11784" width="21.85546875" style="94" customWidth="1"/>
    <col min="11785" max="11785" width="19.42578125" style="94" customWidth="1"/>
    <col min="11786" max="11786" width="42" style="94" customWidth="1"/>
    <col min="11787" max="12032" width="10.85546875" style="94"/>
    <col min="12033" max="12033" width="72" style="94" bestFit="1" customWidth="1"/>
    <col min="12034" max="12034" width="78.5703125" style="94" customWidth="1"/>
    <col min="12035" max="12035" width="10.85546875" style="94"/>
    <col min="12036" max="12036" width="31.140625" style="94" customWidth="1"/>
    <col min="12037" max="12037" width="70.140625" style="94" customWidth="1"/>
    <col min="12038" max="12038" width="17.42578125" style="94" customWidth="1"/>
    <col min="12039" max="12040" width="21.85546875" style="94" customWidth="1"/>
    <col min="12041" max="12041" width="19.42578125" style="94" customWidth="1"/>
    <col min="12042" max="12042" width="42" style="94" customWidth="1"/>
    <col min="12043" max="12288" width="10.85546875" style="94"/>
    <col min="12289" max="12289" width="72" style="94" bestFit="1" customWidth="1"/>
    <col min="12290" max="12290" width="78.5703125" style="94" customWidth="1"/>
    <col min="12291" max="12291" width="10.85546875" style="94"/>
    <col min="12292" max="12292" width="31.140625" style="94" customWidth="1"/>
    <col min="12293" max="12293" width="70.140625" style="94" customWidth="1"/>
    <col min="12294" max="12294" width="17.42578125" style="94" customWidth="1"/>
    <col min="12295" max="12296" width="21.85546875" style="94" customWidth="1"/>
    <col min="12297" max="12297" width="19.42578125" style="94" customWidth="1"/>
    <col min="12298" max="12298" width="42" style="94" customWidth="1"/>
    <col min="12299" max="12544" width="10.85546875" style="94"/>
    <col min="12545" max="12545" width="72" style="94" bestFit="1" customWidth="1"/>
    <col min="12546" max="12546" width="78.5703125" style="94" customWidth="1"/>
    <col min="12547" max="12547" width="10.85546875" style="94"/>
    <col min="12548" max="12548" width="31.140625" style="94" customWidth="1"/>
    <col min="12549" max="12549" width="70.140625" style="94" customWidth="1"/>
    <col min="12550" max="12550" width="17.42578125" style="94" customWidth="1"/>
    <col min="12551" max="12552" width="21.85546875" style="94" customWidth="1"/>
    <col min="12553" max="12553" width="19.42578125" style="94" customWidth="1"/>
    <col min="12554" max="12554" width="42" style="94" customWidth="1"/>
    <col min="12555" max="12800" width="10.85546875" style="94"/>
    <col min="12801" max="12801" width="72" style="94" bestFit="1" customWidth="1"/>
    <col min="12802" max="12802" width="78.5703125" style="94" customWidth="1"/>
    <col min="12803" max="12803" width="10.85546875" style="94"/>
    <col min="12804" max="12804" width="31.140625" style="94" customWidth="1"/>
    <col min="12805" max="12805" width="70.140625" style="94" customWidth="1"/>
    <col min="12806" max="12806" width="17.42578125" style="94" customWidth="1"/>
    <col min="12807" max="12808" width="21.85546875" style="94" customWidth="1"/>
    <col min="12809" max="12809" width="19.42578125" style="94" customWidth="1"/>
    <col min="12810" max="12810" width="42" style="94" customWidth="1"/>
    <col min="12811" max="13056" width="10.85546875" style="94"/>
    <col min="13057" max="13057" width="72" style="94" bestFit="1" customWidth="1"/>
    <col min="13058" max="13058" width="78.5703125" style="94" customWidth="1"/>
    <col min="13059" max="13059" width="10.85546875" style="94"/>
    <col min="13060" max="13060" width="31.140625" style="94" customWidth="1"/>
    <col min="13061" max="13061" width="70.140625" style="94" customWidth="1"/>
    <col min="13062" max="13062" width="17.42578125" style="94" customWidth="1"/>
    <col min="13063" max="13064" width="21.85546875" style="94" customWidth="1"/>
    <col min="13065" max="13065" width="19.42578125" style="94" customWidth="1"/>
    <col min="13066" max="13066" width="42" style="94" customWidth="1"/>
    <col min="13067" max="13312" width="10.85546875" style="94"/>
    <col min="13313" max="13313" width="72" style="94" bestFit="1" customWidth="1"/>
    <col min="13314" max="13314" width="78.5703125" style="94" customWidth="1"/>
    <col min="13315" max="13315" width="10.85546875" style="94"/>
    <col min="13316" max="13316" width="31.140625" style="94" customWidth="1"/>
    <col min="13317" max="13317" width="70.140625" style="94" customWidth="1"/>
    <col min="13318" max="13318" width="17.42578125" style="94" customWidth="1"/>
    <col min="13319" max="13320" width="21.85546875" style="94" customWidth="1"/>
    <col min="13321" max="13321" width="19.42578125" style="94" customWidth="1"/>
    <col min="13322" max="13322" width="42" style="94" customWidth="1"/>
    <col min="13323" max="13568" width="10.85546875" style="94"/>
    <col min="13569" max="13569" width="72" style="94" bestFit="1" customWidth="1"/>
    <col min="13570" max="13570" width="78.5703125" style="94" customWidth="1"/>
    <col min="13571" max="13571" width="10.85546875" style="94"/>
    <col min="13572" max="13572" width="31.140625" style="94" customWidth="1"/>
    <col min="13573" max="13573" width="70.140625" style="94" customWidth="1"/>
    <col min="13574" max="13574" width="17.42578125" style="94" customWidth="1"/>
    <col min="13575" max="13576" width="21.85546875" style="94" customWidth="1"/>
    <col min="13577" max="13577" width="19.42578125" style="94" customWidth="1"/>
    <col min="13578" max="13578" width="42" style="94" customWidth="1"/>
    <col min="13579" max="13824" width="10.85546875" style="94"/>
    <col min="13825" max="13825" width="72" style="94" bestFit="1" customWidth="1"/>
    <col min="13826" max="13826" width="78.5703125" style="94" customWidth="1"/>
    <col min="13827" max="13827" width="10.85546875" style="94"/>
    <col min="13828" max="13828" width="31.140625" style="94" customWidth="1"/>
    <col min="13829" max="13829" width="70.140625" style="94" customWidth="1"/>
    <col min="13830" max="13830" width="17.42578125" style="94" customWidth="1"/>
    <col min="13831" max="13832" width="21.85546875" style="94" customWidth="1"/>
    <col min="13833" max="13833" width="19.42578125" style="94" customWidth="1"/>
    <col min="13834" max="13834" width="42" style="94" customWidth="1"/>
    <col min="13835" max="14080" width="10.85546875" style="94"/>
    <col min="14081" max="14081" width="72" style="94" bestFit="1" customWidth="1"/>
    <col min="14082" max="14082" width="78.5703125" style="94" customWidth="1"/>
    <col min="14083" max="14083" width="10.85546875" style="94"/>
    <col min="14084" max="14084" width="31.140625" style="94" customWidth="1"/>
    <col min="14085" max="14085" width="70.140625" style="94" customWidth="1"/>
    <col min="14086" max="14086" width="17.42578125" style="94" customWidth="1"/>
    <col min="14087" max="14088" width="21.85546875" style="94" customWidth="1"/>
    <col min="14089" max="14089" width="19.42578125" style="94" customWidth="1"/>
    <col min="14090" max="14090" width="42" style="94" customWidth="1"/>
    <col min="14091" max="14336" width="10.85546875" style="94"/>
    <col min="14337" max="14337" width="72" style="94" bestFit="1" customWidth="1"/>
    <col min="14338" max="14338" width="78.5703125" style="94" customWidth="1"/>
    <col min="14339" max="14339" width="10.85546875" style="94"/>
    <col min="14340" max="14340" width="31.140625" style="94" customWidth="1"/>
    <col min="14341" max="14341" width="70.140625" style="94" customWidth="1"/>
    <col min="14342" max="14342" width="17.42578125" style="94" customWidth="1"/>
    <col min="14343" max="14344" width="21.85546875" style="94" customWidth="1"/>
    <col min="14345" max="14345" width="19.42578125" style="94" customWidth="1"/>
    <col min="14346" max="14346" width="42" style="94" customWidth="1"/>
    <col min="14347" max="14592" width="10.85546875" style="94"/>
    <col min="14593" max="14593" width="72" style="94" bestFit="1" customWidth="1"/>
    <col min="14594" max="14594" width="78.5703125" style="94" customWidth="1"/>
    <col min="14595" max="14595" width="10.85546875" style="94"/>
    <col min="14596" max="14596" width="31.140625" style="94" customWidth="1"/>
    <col min="14597" max="14597" width="70.140625" style="94" customWidth="1"/>
    <col min="14598" max="14598" width="17.42578125" style="94" customWidth="1"/>
    <col min="14599" max="14600" width="21.85546875" style="94" customWidth="1"/>
    <col min="14601" max="14601" width="19.42578125" style="94" customWidth="1"/>
    <col min="14602" max="14602" width="42" style="94" customWidth="1"/>
    <col min="14603" max="14848" width="10.85546875" style="94"/>
    <col min="14849" max="14849" width="72" style="94" bestFit="1" customWidth="1"/>
    <col min="14850" max="14850" width="78.5703125" style="94" customWidth="1"/>
    <col min="14851" max="14851" width="10.85546875" style="94"/>
    <col min="14852" max="14852" width="31.140625" style="94" customWidth="1"/>
    <col min="14853" max="14853" width="70.140625" style="94" customWidth="1"/>
    <col min="14854" max="14854" width="17.42578125" style="94" customWidth="1"/>
    <col min="14855" max="14856" width="21.85546875" style="94" customWidth="1"/>
    <col min="14857" max="14857" width="19.42578125" style="94" customWidth="1"/>
    <col min="14858" max="14858" width="42" style="94" customWidth="1"/>
    <col min="14859" max="15104" width="10.85546875" style="94"/>
    <col min="15105" max="15105" width="72" style="94" bestFit="1" customWidth="1"/>
    <col min="15106" max="15106" width="78.5703125" style="94" customWidth="1"/>
    <col min="15107" max="15107" width="10.85546875" style="94"/>
    <col min="15108" max="15108" width="31.140625" style="94" customWidth="1"/>
    <col min="15109" max="15109" width="70.140625" style="94" customWidth="1"/>
    <col min="15110" max="15110" width="17.42578125" style="94" customWidth="1"/>
    <col min="15111" max="15112" width="21.85546875" style="94" customWidth="1"/>
    <col min="15113" max="15113" width="19.42578125" style="94" customWidth="1"/>
    <col min="15114" max="15114" width="42" style="94" customWidth="1"/>
    <col min="15115" max="15360" width="10.85546875" style="94"/>
    <col min="15361" max="15361" width="72" style="94" bestFit="1" customWidth="1"/>
    <col min="15362" max="15362" width="78.5703125" style="94" customWidth="1"/>
    <col min="15363" max="15363" width="10.85546875" style="94"/>
    <col min="15364" max="15364" width="31.140625" style="94" customWidth="1"/>
    <col min="15365" max="15365" width="70.140625" style="94" customWidth="1"/>
    <col min="15366" max="15366" width="17.42578125" style="94" customWidth="1"/>
    <col min="15367" max="15368" width="21.85546875" style="94" customWidth="1"/>
    <col min="15369" max="15369" width="19.42578125" style="94" customWidth="1"/>
    <col min="15370" max="15370" width="42" style="94" customWidth="1"/>
    <col min="15371" max="15616" width="10.85546875" style="94"/>
    <col min="15617" max="15617" width="72" style="94" bestFit="1" customWidth="1"/>
    <col min="15618" max="15618" width="78.5703125" style="94" customWidth="1"/>
    <col min="15619" max="15619" width="10.85546875" style="94"/>
    <col min="15620" max="15620" width="31.140625" style="94" customWidth="1"/>
    <col min="15621" max="15621" width="70.140625" style="94" customWidth="1"/>
    <col min="15622" max="15622" width="17.42578125" style="94" customWidth="1"/>
    <col min="15623" max="15624" width="21.85546875" style="94" customWidth="1"/>
    <col min="15625" max="15625" width="19.42578125" style="94" customWidth="1"/>
    <col min="15626" max="15626" width="42" style="94" customWidth="1"/>
    <col min="15627" max="15872" width="10.85546875" style="94"/>
    <col min="15873" max="15873" width="72" style="94" bestFit="1" customWidth="1"/>
    <col min="15874" max="15874" width="78.5703125" style="94" customWidth="1"/>
    <col min="15875" max="15875" width="10.85546875" style="94"/>
    <col min="15876" max="15876" width="31.140625" style="94" customWidth="1"/>
    <col min="15877" max="15877" width="70.140625" style="94" customWidth="1"/>
    <col min="15878" max="15878" width="17.42578125" style="94" customWidth="1"/>
    <col min="15879" max="15880" width="21.85546875" style="94" customWidth="1"/>
    <col min="15881" max="15881" width="19.42578125" style="94" customWidth="1"/>
    <col min="15882" max="15882" width="42" style="94" customWidth="1"/>
    <col min="15883" max="16128" width="10.85546875" style="94"/>
    <col min="16129" max="16129" width="72" style="94" bestFit="1" customWidth="1"/>
    <col min="16130" max="16130" width="78.5703125" style="94" customWidth="1"/>
    <col min="16131" max="16131" width="10.85546875" style="94"/>
    <col min="16132" max="16132" width="31.140625" style="94" customWidth="1"/>
    <col min="16133" max="16133" width="70.140625" style="94" customWidth="1"/>
    <col min="16134" max="16134" width="17.42578125" style="94" customWidth="1"/>
    <col min="16135" max="16136" width="21.85546875" style="94" customWidth="1"/>
    <col min="16137" max="16137" width="19.42578125" style="94" customWidth="1"/>
    <col min="16138" max="16138" width="42" style="94" customWidth="1"/>
    <col min="16139" max="16384" width="10.85546875" style="94"/>
  </cols>
  <sheetData>
    <row r="1" spans="1:2" ht="25.5" customHeight="1">
      <c r="A1" s="300" t="s">
        <v>0</v>
      </c>
      <c r="B1" s="301"/>
    </row>
    <row r="2" spans="1:2" ht="25.5" customHeight="1">
      <c r="A2" s="302" t="s">
        <v>1</v>
      </c>
      <c r="B2" s="303"/>
    </row>
    <row r="3" spans="1:2">
      <c r="A3" s="95" t="s">
        <v>2</v>
      </c>
      <c r="B3" s="96" t="s">
        <v>3</v>
      </c>
    </row>
    <row r="4" spans="1:2">
      <c r="A4" s="97" t="s">
        <v>4</v>
      </c>
      <c r="B4" s="98" t="s">
        <v>5</v>
      </c>
    </row>
    <row r="5" spans="1:2">
      <c r="A5" s="97" t="s">
        <v>6</v>
      </c>
      <c r="B5" s="98" t="s">
        <v>7</v>
      </c>
    </row>
    <row r="6" spans="1:2" ht="98.1">
      <c r="A6" s="97" t="s">
        <v>8</v>
      </c>
      <c r="B6" s="99" t="s">
        <v>9</v>
      </c>
    </row>
    <row r="7" spans="1:2" ht="40.5" customHeight="1">
      <c r="A7" s="97" t="s">
        <v>10</v>
      </c>
      <c r="B7" s="100" t="s">
        <v>11</v>
      </c>
    </row>
    <row r="8" spans="1:2" ht="29.25" customHeight="1">
      <c r="A8" s="97" t="s">
        <v>12</v>
      </c>
      <c r="B8" s="100" t="s">
        <v>13</v>
      </c>
    </row>
    <row r="9" spans="1:2" ht="38.25" customHeight="1">
      <c r="A9" s="97" t="s">
        <v>14</v>
      </c>
      <c r="B9" s="100" t="s">
        <v>13</v>
      </c>
    </row>
    <row r="10" spans="1:2" ht="27.95">
      <c r="A10" s="97" t="s">
        <v>15</v>
      </c>
      <c r="B10" s="101" t="s">
        <v>16</v>
      </c>
    </row>
    <row r="11" spans="1:2">
      <c r="A11" s="97" t="s">
        <v>17</v>
      </c>
      <c r="B11" s="101" t="s">
        <v>18</v>
      </c>
    </row>
    <row r="12" spans="1:2" ht="8.25" customHeight="1">
      <c r="A12" s="102"/>
      <c r="B12" s="103"/>
    </row>
    <row r="13" spans="1:2">
      <c r="A13" s="97" t="s">
        <v>19</v>
      </c>
      <c r="B13" s="104" t="s">
        <v>20</v>
      </c>
    </row>
    <row r="14" spans="1:2">
      <c r="A14" s="97" t="s">
        <v>21</v>
      </c>
      <c r="B14" s="104" t="s">
        <v>22</v>
      </c>
    </row>
    <row r="15" spans="1:2" ht="27.95">
      <c r="A15" s="97" t="s">
        <v>23</v>
      </c>
      <c r="B15" s="104" t="s">
        <v>24</v>
      </c>
    </row>
    <row r="16" spans="1:2">
      <c r="A16" s="97" t="s">
        <v>25</v>
      </c>
      <c r="B16" s="104" t="s">
        <v>26</v>
      </c>
    </row>
    <row r="17" spans="1:2" ht="8.25" customHeight="1">
      <c r="A17" s="102"/>
      <c r="B17" s="105"/>
    </row>
    <row r="18" spans="1:2" ht="42">
      <c r="A18" s="97" t="s">
        <v>27</v>
      </c>
      <c r="B18" s="104" t="s">
        <v>28</v>
      </c>
    </row>
    <row r="19" spans="1:2" ht="27.95">
      <c r="A19" s="97" t="s">
        <v>29</v>
      </c>
      <c r="B19" s="104" t="s">
        <v>30</v>
      </c>
    </row>
    <row r="20" spans="1:2" ht="27.95">
      <c r="A20" s="97" t="s">
        <v>31</v>
      </c>
      <c r="B20" s="104" t="s">
        <v>32</v>
      </c>
    </row>
    <row r="21" spans="1:2" ht="27.95">
      <c r="A21" s="97" t="s">
        <v>25</v>
      </c>
      <c r="B21" s="104" t="s">
        <v>33</v>
      </c>
    </row>
    <row r="22" spans="1:2" ht="8.25" customHeight="1">
      <c r="A22" s="102"/>
      <c r="B22" s="105"/>
    </row>
    <row r="23" spans="1:2" ht="31.5" customHeight="1">
      <c r="A23" s="97" t="s">
        <v>34</v>
      </c>
      <c r="B23" s="104" t="s">
        <v>35</v>
      </c>
    </row>
    <row r="24" spans="1:2">
      <c r="A24" s="97" t="s">
        <v>36</v>
      </c>
      <c r="B24" s="104" t="s">
        <v>37</v>
      </c>
    </row>
    <row r="25" spans="1:2" ht="19.7" customHeight="1">
      <c r="A25" s="97" t="s">
        <v>38</v>
      </c>
      <c r="B25" s="104" t="s">
        <v>39</v>
      </c>
    </row>
    <row r="26" spans="1:2" ht="28.7" customHeight="1">
      <c r="A26" s="97" t="s">
        <v>40</v>
      </c>
      <c r="B26" s="104" t="s">
        <v>41</v>
      </c>
    </row>
    <row r="27" spans="1:2" ht="20.45" customHeight="1">
      <c r="A27" s="97" t="s">
        <v>42</v>
      </c>
      <c r="B27" s="104" t="s">
        <v>43</v>
      </c>
    </row>
    <row r="28" spans="1:2" ht="8.25" customHeight="1">
      <c r="A28" s="102"/>
      <c r="B28" s="105"/>
    </row>
    <row r="29" spans="1:2" ht="27.95">
      <c r="A29" s="97" t="s">
        <v>44</v>
      </c>
      <c r="B29" s="104" t="s">
        <v>45</v>
      </c>
    </row>
    <row r="30" spans="1:2" ht="42">
      <c r="A30" s="97" t="s">
        <v>46</v>
      </c>
      <c r="B30" s="104" t="s">
        <v>47</v>
      </c>
    </row>
    <row r="31" spans="1:2" ht="42">
      <c r="A31" s="97" t="s">
        <v>48</v>
      </c>
      <c r="B31" s="104" t="s">
        <v>49</v>
      </c>
    </row>
    <row r="32" spans="1:2" ht="27.95">
      <c r="A32" s="97" t="s">
        <v>50</v>
      </c>
      <c r="B32" s="104" t="s">
        <v>51</v>
      </c>
    </row>
    <row r="33" spans="1:2" ht="56.1">
      <c r="A33" s="97" t="s">
        <v>52</v>
      </c>
      <c r="B33" s="104" t="s">
        <v>53</v>
      </c>
    </row>
    <row r="34" spans="1:2" ht="85.35" customHeight="1">
      <c r="A34" s="106" t="s">
        <v>54</v>
      </c>
      <c r="B34" s="104" t="s">
        <v>55</v>
      </c>
    </row>
    <row r="35" spans="1:2" ht="81.599999999999994" customHeight="1">
      <c r="A35" s="106" t="s">
        <v>56</v>
      </c>
      <c r="B35" s="104" t="s">
        <v>57</v>
      </c>
    </row>
    <row r="36" spans="1:2" ht="54" customHeight="1">
      <c r="A36" s="106" t="s">
        <v>58</v>
      </c>
      <c r="B36" s="104" t="s">
        <v>59</v>
      </c>
    </row>
    <row r="37" spans="1:2" ht="8.25" customHeight="1">
      <c r="A37" s="107"/>
      <c r="B37" s="105"/>
    </row>
    <row r="38" spans="1:2" ht="69.95">
      <c r="A38" s="106" t="s">
        <v>60</v>
      </c>
      <c r="B38" s="104" t="s">
        <v>61</v>
      </c>
    </row>
    <row r="39" spans="1:2" ht="42">
      <c r="A39" s="106" t="s">
        <v>62</v>
      </c>
      <c r="B39" s="104" t="s">
        <v>63</v>
      </c>
    </row>
    <row r="40" spans="1:2" ht="27.95">
      <c r="A40" s="106" t="s">
        <v>64</v>
      </c>
      <c r="B40" s="104" t="s">
        <v>65</v>
      </c>
    </row>
    <row r="41" spans="1:2" ht="69.95">
      <c r="A41" s="106" t="s">
        <v>66</v>
      </c>
      <c r="B41" s="104" t="s">
        <v>67</v>
      </c>
    </row>
    <row r="42" spans="1:2" ht="27.95">
      <c r="A42" s="97" t="s">
        <v>68</v>
      </c>
      <c r="B42" s="104" t="s">
        <v>69</v>
      </c>
    </row>
    <row r="43" spans="1:2">
      <c r="A43" s="106"/>
      <c r="B43" s="108"/>
    </row>
    <row r="44" spans="1:2" ht="25.5" customHeight="1">
      <c r="A44" s="302" t="s">
        <v>70</v>
      </c>
      <c r="B44" s="303"/>
    </row>
    <row r="45" spans="1:2">
      <c r="A45" s="95" t="s">
        <v>2</v>
      </c>
      <c r="B45" s="96" t="s">
        <v>3</v>
      </c>
    </row>
    <row r="46" spans="1:2">
      <c r="A46" s="97" t="s">
        <v>6</v>
      </c>
      <c r="B46" s="98" t="s">
        <v>7</v>
      </c>
    </row>
    <row r="47" spans="1:2" ht="98.1">
      <c r="A47" s="97" t="s">
        <v>8</v>
      </c>
      <c r="B47" s="99" t="s">
        <v>9</v>
      </c>
    </row>
    <row r="48" spans="1:2">
      <c r="A48" s="97" t="s">
        <v>71</v>
      </c>
      <c r="B48" s="109" t="s">
        <v>72</v>
      </c>
    </row>
    <row r="49" spans="1:2" ht="37.5" customHeight="1">
      <c r="A49" s="97" t="s">
        <v>73</v>
      </c>
      <c r="B49" s="109" t="s">
        <v>13</v>
      </c>
    </row>
    <row r="50" spans="1:2" ht="27.95">
      <c r="A50" s="97" t="s">
        <v>74</v>
      </c>
      <c r="B50" s="109" t="s">
        <v>75</v>
      </c>
    </row>
    <row r="51" spans="1:2" ht="42">
      <c r="A51" s="97" t="s">
        <v>76</v>
      </c>
      <c r="B51" s="110" t="s">
        <v>77</v>
      </c>
    </row>
    <row r="52" spans="1:2" ht="42">
      <c r="A52" s="97" t="s">
        <v>78</v>
      </c>
      <c r="B52" s="110" t="s">
        <v>79</v>
      </c>
    </row>
    <row r="53" spans="1:2">
      <c r="A53" s="97" t="s">
        <v>80</v>
      </c>
      <c r="B53" s="110" t="s">
        <v>81</v>
      </c>
    </row>
    <row r="54" spans="1:2" ht="69.95">
      <c r="A54" s="97" t="s">
        <v>82</v>
      </c>
      <c r="B54" s="110" t="s">
        <v>83</v>
      </c>
    </row>
    <row r="55" spans="1:2" ht="56.1">
      <c r="A55" s="106" t="s">
        <v>84</v>
      </c>
      <c r="B55" s="110" t="s">
        <v>85</v>
      </c>
    </row>
    <row r="56" spans="1:2" ht="27.95">
      <c r="A56" s="97" t="s">
        <v>86</v>
      </c>
      <c r="B56" s="110" t="s">
        <v>87</v>
      </c>
    </row>
    <row r="57" spans="1:2" ht="98.1">
      <c r="A57" s="97" t="s">
        <v>88</v>
      </c>
      <c r="B57" s="110" t="s">
        <v>89</v>
      </c>
    </row>
    <row r="58" spans="1:2">
      <c r="A58" s="97" t="s">
        <v>90</v>
      </c>
      <c r="B58" s="110" t="s">
        <v>91</v>
      </c>
    </row>
    <row r="59" spans="1:2" ht="27.95">
      <c r="A59" s="97" t="s">
        <v>92</v>
      </c>
      <c r="B59" s="110" t="s">
        <v>93</v>
      </c>
    </row>
    <row r="60" spans="1:2" ht="27.95">
      <c r="A60" s="97" t="s">
        <v>94</v>
      </c>
      <c r="B60" s="110" t="s">
        <v>95</v>
      </c>
    </row>
    <row r="61" spans="1:2" ht="27.95">
      <c r="A61" s="97" t="s">
        <v>96</v>
      </c>
      <c r="B61" s="110" t="s">
        <v>97</v>
      </c>
    </row>
    <row r="62" spans="1:2" ht="27.95">
      <c r="A62" s="97" t="s">
        <v>98</v>
      </c>
      <c r="B62" s="110" t="s">
        <v>99</v>
      </c>
    </row>
    <row r="63" spans="1:2" ht="42">
      <c r="A63" s="97" t="s">
        <v>100</v>
      </c>
      <c r="B63" s="110" t="s">
        <v>101</v>
      </c>
    </row>
    <row r="64" spans="1:2" ht="79.5" customHeight="1">
      <c r="A64" s="97" t="s">
        <v>102</v>
      </c>
      <c r="B64" s="110" t="s">
        <v>103</v>
      </c>
    </row>
    <row r="65" spans="1:2" ht="111.95">
      <c r="A65" s="97" t="s">
        <v>104</v>
      </c>
      <c r="B65" s="110" t="s">
        <v>105</v>
      </c>
    </row>
    <row r="66" spans="1:2" ht="27.95">
      <c r="A66" s="97" t="s">
        <v>106</v>
      </c>
      <c r="B66" s="110" t="s">
        <v>107</v>
      </c>
    </row>
    <row r="67" spans="1:2" ht="153.94999999999999">
      <c r="A67" s="97" t="s">
        <v>108</v>
      </c>
      <c r="B67" s="110" t="s">
        <v>109</v>
      </c>
    </row>
    <row r="68" spans="1:2" ht="27.95">
      <c r="A68" s="97" t="s">
        <v>110</v>
      </c>
      <c r="B68" s="110" t="s">
        <v>111</v>
      </c>
    </row>
    <row r="69" spans="1:2" ht="27.95">
      <c r="A69" s="106" t="s">
        <v>112</v>
      </c>
      <c r="B69" s="110" t="s">
        <v>113</v>
      </c>
    </row>
    <row r="70" spans="1:2" ht="25.5" customHeight="1">
      <c r="A70" s="302" t="s">
        <v>114</v>
      </c>
      <c r="B70" s="303"/>
    </row>
    <row r="71" spans="1:2">
      <c r="A71" s="304" t="s">
        <v>115</v>
      </c>
      <c r="B71" s="305"/>
    </row>
    <row r="72" spans="1:2" ht="72" customHeight="1">
      <c r="A72" s="298" t="s">
        <v>116</v>
      </c>
      <c r="B72" s="299"/>
    </row>
    <row r="73" spans="1:2" ht="27.95">
      <c r="A73" s="97" t="s">
        <v>117</v>
      </c>
      <c r="B73" s="110" t="s">
        <v>118</v>
      </c>
    </row>
    <row r="74" spans="1:2" ht="27.95">
      <c r="A74" s="106" t="s">
        <v>119</v>
      </c>
      <c r="B74" s="110"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zoomScaleNormal="100" workbookViewId="0">
      <selection activeCell="C9" sqref="C9:E9"/>
    </sheetView>
  </sheetViews>
  <sheetFormatPr defaultColWidth="11.42578125" defaultRowHeight="14.1"/>
  <cols>
    <col min="1" max="1" width="21" style="72" customWidth="1"/>
    <col min="2" max="4" width="20.5703125" style="72" customWidth="1"/>
    <col min="5" max="5" width="24.42578125" style="72" customWidth="1"/>
    <col min="6" max="16384" width="11.42578125" style="72"/>
  </cols>
  <sheetData>
    <row r="1" spans="1:5" s="15" customFormat="1" ht="16.5" customHeight="1">
      <c r="A1" s="715"/>
      <c r="B1" s="718" t="s">
        <v>121</v>
      </c>
      <c r="C1" s="718"/>
      <c r="D1" s="718"/>
      <c r="E1" s="152" t="s">
        <v>122</v>
      </c>
    </row>
    <row r="2" spans="1:5" s="15" customFormat="1" ht="20.25" customHeight="1">
      <c r="A2" s="716"/>
      <c r="B2" s="719" t="s">
        <v>123</v>
      </c>
      <c r="C2" s="719"/>
      <c r="D2" s="719"/>
      <c r="E2" s="153" t="s">
        <v>124</v>
      </c>
    </row>
    <row r="3" spans="1:5" s="15" customFormat="1" ht="30" customHeight="1">
      <c r="A3" s="716"/>
      <c r="B3" s="720" t="s">
        <v>125</v>
      </c>
      <c r="C3" s="720"/>
      <c r="D3" s="720"/>
      <c r="E3" s="153" t="s">
        <v>126</v>
      </c>
    </row>
    <row r="4" spans="1:5" s="15" customFormat="1" ht="16.5" customHeight="1" thickBot="1">
      <c r="A4" s="717"/>
      <c r="B4" s="600"/>
      <c r="C4" s="600"/>
      <c r="D4" s="600"/>
      <c r="E4" s="154" t="s">
        <v>588</v>
      </c>
    </row>
    <row r="5" spans="1:5" s="15" customFormat="1" ht="9" customHeight="1" thickBot="1">
      <c r="A5" s="72"/>
      <c r="B5" s="72"/>
      <c r="C5" s="72"/>
      <c r="D5" s="72"/>
      <c r="E5" s="72"/>
    </row>
    <row r="6" spans="1:5" ht="14.25" customHeight="1">
      <c r="A6" s="732" t="s">
        <v>589</v>
      </c>
      <c r="B6" s="506"/>
      <c r="C6" s="506"/>
      <c r="D6" s="506"/>
      <c r="E6" s="733"/>
    </row>
    <row r="7" spans="1:5" ht="36" customHeight="1" thickBot="1">
      <c r="A7" s="155" t="s">
        <v>590</v>
      </c>
      <c r="B7" s="156" t="s">
        <v>591</v>
      </c>
      <c r="C7" s="721" t="s">
        <v>592</v>
      </c>
      <c r="D7" s="721"/>
      <c r="E7" s="722"/>
    </row>
    <row r="8" spans="1:5">
      <c r="A8" s="157"/>
      <c r="B8" s="158"/>
      <c r="C8" s="726"/>
      <c r="D8" s="727"/>
      <c r="E8" s="728"/>
    </row>
    <row r="9" spans="1:5">
      <c r="A9" s="159"/>
      <c r="B9" s="160"/>
      <c r="C9" s="723"/>
      <c r="D9" s="724"/>
      <c r="E9" s="725"/>
    </row>
    <row r="10" spans="1:5">
      <c r="A10" s="159"/>
      <c r="B10" s="160"/>
      <c r="C10" s="723"/>
      <c r="D10" s="724"/>
      <c r="E10" s="725"/>
    </row>
    <row r="11" spans="1:5">
      <c r="A11" s="159"/>
      <c r="B11" s="160"/>
      <c r="C11" s="723"/>
      <c r="D11" s="724"/>
      <c r="E11" s="725"/>
    </row>
    <row r="12" spans="1:5">
      <c r="A12" s="159"/>
      <c r="B12" s="160"/>
      <c r="C12" s="723"/>
      <c r="D12" s="724"/>
      <c r="E12" s="725"/>
    </row>
    <row r="13" spans="1:5">
      <c r="A13" s="159"/>
      <c r="B13" s="160"/>
      <c r="C13" s="723"/>
      <c r="D13" s="724"/>
      <c r="E13" s="725"/>
    </row>
    <row r="14" spans="1:5">
      <c r="A14" s="159"/>
      <c r="B14" s="160"/>
      <c r="C14" s="723"/>
      <c r="D14" s="724"/>
      <c r="E14" s="725"/>
    </row>
    <row r="15" spans="1:5">
      <c r="A15" s="159"/>
      <c r="B15" s="160"/>
      <c r="C15" s="723"/>
      <c r="D15" s="724"/>
      <c r="E15" s="725"/>
    </row>
    <row r="16" spans="1:5">
      <c r="A16" s="159"/>
      <c r="B16" s="160"/>
      <c r="C16" s="723"/>
      <c r="D16" s="724"/>
      <c r="E16" s="725"/>
    </row>
    <row r="17" spans="1:5">
      <c r="A17" s="159"/>
      <c r="B17" s="160"/>
      <c r="C17" s="723"/>
      <c r="D17" s="724"/>
      <c r="E17" s="725"/>
    </row>
    <row r="18" spans="1:5">
      <c r="A18" s="159"/>
      <c r="B18" s="160"/>
      <c r="C18" s="723"/>
      <c r="D18" s="724"/>
      <c r="E18" s="725"/>
    </row>
    <row r="19" spans="1:5">
      <c r="A19" s="159"/>
      <c r="B19" s="160"/>
      <c r="C19" s="723"/>
      <c r="D19" s="724"/>
      <c r="E19" s="725"/>
    </row>
    <row r="20" spans="1:5">
      <c r="A20" s="159"/>
      <c r="B20" s="160"/>
      <c r="C20" s="723"/>
      <c r="D20" s="724"/>
      <c r="E20" s="725"/>
    </row>
    <row r="21" spans="1:5">
      <c r="A21" s="159"/>
      <c r="B21" s="160"/>
      <c r="C21" s="723"/>
      <c r="D21" s="724"/>
      <c r="E21" s="725"/>
    </row>
    <row r="22" spans="1:5">
      <c r="A22" s="159"/>
      <c r="B22" s="160"/>
      <c r="C22" s="723"/>
      <c r="D22" s="724"/>
      <c r="E22" s="725"/>
    </row>
    <row r="23" spans="1:5">
      <c r="A23" s="159"/>
      <c r="B23" s="160"/>
      <c r="C23" s="723"/>
      <c r="D23" s="724"/>
      <c r="E23" s="725"/>
    </row>
    <row r="24" spans="1:5">
      <c r="A24" s="159"/>
      <c r="B24" s="160"/>
      <c r="C24" s="723"/>
      <c r="D24" s="724"/>
      <c r="E24" s="725"/>
    </row>
    <row r="25" spans="1:5">
      <c r="A25" s="159"/>
      <c r="B25" s="160"/>
      <c r="C25" s="723"/>
      <c r="D25" s="724"/>
      <c r="E25" s="725"/>
    </row>
    <row r="26" spans="1:5">
      <c r="A26" s="159"/>
      <c r="B26" s="160"/>
      <c r="C26" s="723"/>
      <c r="D26" s="724"/>
      <c r="E26" s="725"/>
    </row>
    <row r="27" spans="1:5">
      <c r="A27" s="159"/>
      <c r="B27" s="160"/>
      <c r="C27" s="723"/>
      <c r="D27" s="724"/>
      <c r="E27" s="725"/>
    </row>
    <row r="28" spans="1:5">
      <c r="A28" s="159"/>
      <c r="B28" s="160"/>
      <c r="C28" s="723"/>
      <c r="D28" s="724"/>
      <c r="E28" s="725"/>
    </row>
    <row r="29" spans="1:5">
      <c r="A29" s="159"/>
      <c r="B29" s="160"/>
      <c r="C29" s="723"/>
      <c r="D29" s="724"/>
      <c r="E29" s="725"/>
    </row>
    <row r="30" spans="1:5">
      <c r="A30" s="159"/>
      <c r="B30" s="160"/>
      <c r="C30" s="723"/>
      <c r="D30" s="724"/>
      <c r="E30" s="725"/>
    </row>
    <row r="31" spans="1:5">
      <c r="A31" s="159"/>
      <c r="B31" s="160"/>
      <c r="C31" s="723"/>
      <c r="D31" s="724"/>
      <c r="E31" s="725"/>
    </row>
    <row r="32" spans="1:5">
      <c r="A32" s="159"/>
      <c r="B32" s="160"/>
      <c r="C32" s="723"/>
      <c r="D32" s="724"/>
      <c r="E32" s="725"/>
    </row>
    <row r="33" spans="1:5">
      <c r="A33" s="159"/>
      <c r="B33" s="160"/>
      <c r="C33" s="723"/>
      <c r="D33" s="724"/>
      <c r="E33" s="725"/>
    </row>
    <row r="34" spans="1:5">
      <c r="A34" s="159"/>
      <c r="B34" s="160"/>
      <c r="C34" s="723"/>
      <c r="D34" s="724"/>
      <c r="E34" s="725"/>
    </row>
    <row r="35" spans="1:5" ht="14.45" thickBot="1">
      <c r="A35" s="161"/>
      <c r="B35" s="162"/>
      <c r="C35" s="729"/>
      <c r="D35" s="730"/>
      <c r="E35" s="731"/>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defaultColWidth="10.85546875" defaultRowHeight="14.4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42578125" style="2" customWidth="1"/>
  </cols>
  <sheetData>
    <row r="1" spans="1:10" ht="26.1">
      <c r="A1" s="9" t="s">
        <v>593</v>
      </c>
      <c r="B1" s="9" t="s">
        <v>14</v>
      </c>
      <c r="C1" s="9" t="s">
        <v>594</v>
      </c>
      <c r="D1" s="9" t="s">
        <v>595</v>
      </c>
      <c r="E1" s="9" t="s">
        <v>596</v>
      </c>
      <c r="F1" s="10" t="s">
        <v>597</v>
      </c>
      <c r="G1" s="10" t="s">
        <v>86</v>
      </c>
      <c r="H1" s="10" t="s">
        <v>598</v>
      </c>
      <c r="I1" s="10" t="s">
        <v>598</v>
      </c>
      <c r="J1" s="10" t="s">
        <v>550</v>
      </c>
    </row>
    <row r="2" spans="1:10">
      <c r="A2" s="11"/>
      <c r="B2" s="11"/>
      <c r="C2" s="11"/>
      <c r="D2" s="11"/>
      <c r="E2" s="11"/>
      <c r="F2" s="12"/>
      <c r="G2" s="3" t="s">
        <v>599</v>
      </c>
      <c r="H2" s="8" t="s">
        <v>600</v>
      </c>
      <c r="I2" s="8" t="s">
        <v>601</v>
      </c>
      <c r="J2" s="8" t="s">
        <v>602</v>
      </c>
    </row>
    <row r="3" spans="1:10">
      <c r="A3" s="8" t="s">
        <v>603</v>
      </c>
      <c r="B3" s="14" t="s">
        <v>604</v>
      </c>
      <c r="C3" s="13" t="s">
        <v>605</v>
      </c>
      <c r="D3" s="8" t="s">
        <v>606</v>
      </c>
      <c r="E3" s="8" t="s">
        <v>607</v>
      </c>
      <c r="F3" s="8" t="s">
        <v>608</v>
      </c>
      <c r="G3" s="8" t="s">
        <v>609</v>
      </c>
      <c r="H3" s="8" t="s">
        <v>610</v>
      </c>
      <c r="I3" s="8" t="s">
        <v>611</v>
      </c>
      <c r="J3" s="8" t="s">
        <v>559</v>
      </c>
    </row>
    <row r="4" spans="1:10">
      <c r="A4" s="8" t="s">
        <v>612</v>
      </c>
      <c r="B4" s="14" t="s">
        <v>613</v>
      </c>
      <c r="C4" s="13" t="s">
        <v>614</v>
      </c>
      <c r="D4" s="8" t="s">
        <v>615</v>
      </c>
      <c r="E4" s="8" t="s">
        <v>616</v>
      </c>
      <c r="F4" s="8" t="s">
        <v>617</v>
      </c>
      <c r="G4" s="8" t="s">
        <v>618</v>
      </c>
      <c r="H4" s="8" t="s">
        <v>294</v>
      </c>
      <c r="I4" s="8" t="s">
        <v>619</v>
      </c>
      <c r="J4" s="8" t="s">
        <v>554</v>
      </c>
    </row>
    <row r="5" spans="1:10">
      <c r="A5" s="8" t="s">
        <v>620</v>
      </c>
      <c r="B5" s="14" t="s">
        <v>621</v>
      </c>
      <c r="C5" s="13" t="s">
        <v>622</v>
      </c>
      <c r="D5" s="8" t="s">
        <v>623</v>
      </c>
      <c r="E5" s="8" t="s">
        <v>624</v>
      </c>
      <c r="F5" s="8" t="s">
        <v>625</v>
      </c>
      <c r="G5" s="8" t="s">
        <v>626</v>
      </c>
      <c r="H5" s="8" t="s">
        <v>627</v>
      </c>
      <c r="I5" s="8" t="s">
        <v>628</v>
      </c>
      <c r="J5" s="8" t="s">
        <v>555</v>
      </c>
    </row>
    <row r="6" spans="1:10">
      <c r="A6" s="8" t="s">
        <v>134</v>
      </c>
      <c r="B6" s="14" t="s">
        <v>629</v>
      </c>
      <c r="C6" s="13" t="s">
        <v>630</v>
      </c>
      <c r="D6" s="8" t="s">
        <v>631</v>
      </c>
      <c r="E6" s="8" t="s">
        <v>632</v>
      </c>
      <c r="F6" s="8" t="s">
        <v>633</v>
      </c>
      <c r="G6" s="8" t="s">
        <v>634</v>
      </c>
      <c r="H6" s="8"/>
      <c r="I6" s="8" t="s">
        <v>635</v>
      </c>
      <c r="J6" s="8" t="s">
        <v>556</v>
      </c>
    </row>
    <row r="7" spans="1:10">
      <c r="A7" s="8"/>
      <c r="B7" s="14" t="s">
        <v>636</v>
      </c>
      <c r="C7" s="13" t="s">
        <v>637</v>
      </c>
      <c r="D7" s="8" t="s">
        <v>638</v>
      </c>
      <c r="E7" s="8" t="s">
        <v>639</v>
      </c>
      <c r="F7" s="8" t="s">
        <v>640</v>
      </c>
      <c r="G7" s="8" t="s">
        <v>641</v>
      </c>
      <c r="H7" s="8"/>
      <c r="I7" s="8" t="s">
        <v>565</v>
      </c>
      <c r="J7" s="8" t="s">
        <v>557</v>
      </c>
    </row>
    <row r="8" spans="1:10">
      <c r="A8" s="8"/>
      <c r="B8" s="14" t="s">
        <v>135</v>
      </c>
      <c r="C8" s="13" t="s">
        <v>642</v>
      </c>
      <c r="D8" s="8" t="s">
        <v>643</v>
      </c>
      <c r="E8" s="8" t="s">
        <v>644</v>
      </c>
      <c r="F8" s="8" t="s">
        <v>645</v>
      </c>
      <c r="G8" s="8" t="s">
        <v>646</v>
      </c>
      <c r="H8" s="8"/>
      <c r="I8" s="8"/>
      <c r="J8" s="8"/>
    </row>
    <row r="9" spans="1:10">
      <c r="C9" s="13" t="s">
        <v>647</v>
      </c>
      <c r="D9" s="8" t="s">
        <v>648</v>
      </c>
      <c r="E9" s="8"/>
      <c r="F9" s="8"/>
      <c r="G9" s="8" t="s">
        <v>649</v>
      </c>
    </row>
    <row r="10" spans="1:10">
      <c r="C10" s="13" t="s">
        <v>650</v>
      </c>
      <c r="D10" s="8" t="s">
        <v>651</v>
      </c>
      <c r="E10" s="8"/>
      <c r="F10" s="8"/>
      <c r="G10" s="8" t="s">
        <v>652</v>
      </c>
    </row>
    <row r="11" spans="1:10">
      <c r="C11" s="13" t="s">
        <v>653</v>
      </c>
      <c r="D11" s="8" t="s">
        <v>654</v>
      </c>
      <c r="E11" s="8"/>
      <c r="F11" s="8"/>
      <c r="G11" s="8" t="s">
        <v>655</v>
      </c>
    </row>
    <row r="12" spans="1:10">
      <c r="C12" s="13" t="s">
        <v>656</v>
      </c>
      <c r="D12" s="8" t="s">
        <v>133</v>
      </c>
      <c r="E12" s="8"/>
      <c r="F12" s="8"/>
      <c r="G12" s="8" t="s">
        <v>657</v>
      </c>
    </row>
    <row r="13" spans="1:10">
      <c r="C13" s="13" t="s">
        <v>658</v>
      </c>
      <c r="D13" s="8" t="s">
        <v>659</v>
      </c>
      <c r="E13" s="8"/>
      <c r="F13" s="8"/>
      <c r="G13" s="8" t="s">
        <v>660</v>
      </c>
    </row>
    <row r="14" spans="1:10">
      <c r="B14" s="1"/>
      <c r="C14" s="13" t="s">
        <v>661</v>
      </c>
      <c r="D14" s="8" t="s">
        <v>662</v>
      </c>
      <c r="E14" s="8"/>
      <c r="F14" s="8"/>
      <c r="G14" s="8" t="s">
        <v>663</v>
      </c>
    </row>
    <row r="15" spans="1:10">
      <c r="B15" s="1"/>
      <c r="C15" s="13" t="s">
        <v>664</v>
      </c>
      <c r="D15" s="8" t="s">
        <v>665</v>
      </c>
      <c r="E15" s="8"/>
      <c r="F15" s="8"/>
      <c r="G15" s="8" t="s">
        <v>666</v>
      </c>
    </row>
    <row r="16" spans="1:10">
      <c r="C16" s="13" t="s">
        <v>136</v>
      </c>
      <c r="D16" s="8"/>
      <c r="E16" s="1"/>
      <c r="G16" s="5"/>
    </row>
    <row r="17" spans="2:7">
      <c r="C17" s="13" t="s">
        <v>667</v>
      </c>
      <c r="D17" s="8"/>
      <c r="E17" s="1"/>
      <c r="G17" s="5"/>
    </row>
    <row r="18" spans="2:7">
      <c r="C18" s="13" t="s">
        <v>668</v>
      </c>
      <c r="D18" s="8"/>
      <c r="E18" s="1"/>
      <c r="G18" s="5"/>
    </row>
    <row r="19" spans="2:7">
      <c r="C19" s="13" t="s">
        <v>669</v>
      </c>
      <c r="D19" s="8"/>
      <c r="E19" s="1"/>
      <c r="G19" s="5"/>
    </row>
    <row r="20" spans="2:7">
      <c r="B20" s="1"/>
      <c r="C20" s="13" t="s">
        <v>670</v>
      </c>
      <c r="D20" s="8"/>
      <c r="E20" s="1"/>
      <c r="G20" s="5"/>
    </row>
    <row r="21" spans="2:7">
      <c r="E21" s="1"/>
      <c r="G21" s="5"/>
    </row>
    <row r="22" spans="2:7">
      <c r="E22" s="1"/>
      <c r="G22" s="5"/>
    </row>
    <row r="23" spans="2:7">
      <c r="G23" s="5"/>
    </row>
    <row r="24" spans="2:7">
      <c r="G24" s="6" t="s">
        <v>671</v>
      </c>
    </row>
    <row r="25" spans="2:7">
      <c r="G25" s="4" t="s">
        <v>672</v>
      </c>
    </row>
    <row r="26" spans="2:7">
      <c r="G26" s="4" t="s">
        <v>673</v>
      </c>
    </row>
    <row r="27" spans="2:7">
      <c r="G27" s="4" t="s">
        <v>674</v>
      </c>
    </row>
    <row r="28" spans="2:7">
      <c r="G28" s="4" t="s">
        <v>675</v>
      </c>
    </row>
    <row r="29" spans="2:7">
      <c r="G29" s="4" t="s">
        <v>676</v>
      </c>
    </row>
    <row r="30" spans="2:7">
      <c r="G30" s="4" t="s">
        <v>677</v>
      </c>
    </row>
    <row r="31" spans="2:7">
      <c r="G31" s="4" t="s">
        <v>678</v>
      </c>
    </row>
    <row r="32" spans="2:7">
      <c r="G32" s="4" t="s">
        <v>679</v>
      </c>
    </row>
    <row r="33" spans="7:7">
      <c r="G33" s="4" t="s">
        <v>680</v>
      </c>
    </row>
    <row r="34" spans="7:7">
      <c r="G34" s="4" t="s">
        <v>681</v>
      </c>
    </row>
    <row r="35" spans="7:7">
      <c r="G35" s="4" t="s">
        <v>682</v>
      </c>
    </row>
    <row r="36" spans="7:7">
      <c r="G36" s="4" t="s">
        <v>683</v>
      </c>
    </row>
    <row r="37" spans="7:7">
      <c r="G37" s="4" t="s">
        <v>684</v>
      </c>
    </row>
    <row r="38" spans="7:7">
      <c r="G38" s="4" t="s">
        <v>685</v>
      </c>
    </row>
    <row r="39" spans="7:7">
      <c r="G39" s="4" t="s">
        <v>686</v>
      </c>
    </row>
    <row r="40" spans="7:7">
      <c r="G40" s="4" t="s">
        <v>687</v>
      </c>
    </row>
    <row r="41" spans="7:7">
      <c r="G41" s="4" t="s">
        <v>688</v>
      </c>
    </row>
    <row r="42" spans="7:7">
      <c r="G42" s="4" t="s">
        <v>689</v>
      </c>
    </row>
    <row r="43" spans="7:7">
      <c r="G43" s="4" t="s">
        <v>690</v>
      </c>
    </row>
    <row r="44" spans="7:7">
      <c r="G44" s="4" t="s">
        <v>691</v>
      </c>
    </row>
    <row r="45" spans="7:7">
      <c r="G45" s="4" t="s">
        <v>692</v>
      </c>
    </row>
    <row r="46" spans="7:7">
      <c r="G46" s="4" t="s">
        <v>693</v>
      </c>
    </row>
    <row r="47" spans="7:7">
      <c r="G47" s="4" t="s">
        <v>694</v>
      </c>
    </row>
    <row r="48" spans="7:7">
      <c r="G48" s="4" t="s">
        <v>695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49"/>
  <sheetViews>
    <sheetView showGridLines="0" topLeftCell="E36" zoomScale="65" zoomScaleNormal="55" workbookViewId="0">
      <selection activeCell="Q43" sqref="Q43:X43"/>
    </sheetView>
  </sheetViews>
  <sheetFormatPr defaultColWidth="10.85546875" defaultRowHeight="14.25"/>
  <cols>
    <col min="1" max="1" width="38.42578125" style="184" customWidth="1"/>
    <col min="2" max="15" width="20.5703125" style="184" customWidth="1"/>
    <col min="16" max="16" width="32.42578125" style="184" customWidth="1"/>
    <col min="17" max="27" width="18.140625" style="184" customWidth="1"/>
    <col min="28" max="28" width="22.5703125" style="184" customWidth="1"/>
    <col min="29" max="29" width="19" style="184" customWidth="1"/>
    <col min="30" max="30" width="19.42578125" style="184" customWidth="1"/>
    <col min="31" max="31" width="20.5703125" style="184" customWidth="1"/>
    <col min="32" max="32" width="22.85546875" style="184" customWidth="1"/>
    <col min="33" max="33" width="18.42578125" style="184" bestFit="1" customWidth="1"/>
    <col min="34" max="34" width="8.42578125" style="184" customWidth="1"/>
    <col min="35" max="35" width="18.42578125" style="184" bestFit="1" customWidth="1"/>
    <col min="36" max="36" width="5.5703125" style="184" customWidth="1"/>
    <col min="37" max="37" width="18.42578125" style="184" bestFit="1" customWidth="1"/>
    <col min="38" max="38" width="4.5703125" style="184" customWidth="1"/>
    <col min="39" max="39" width="23" style="184" bestFit="1" customWidth="1"/>
    <col min="40" max="40" width="10.85546875" style="184"/>
    <col min="41" max="41" width="18.42578125" style="184" bestFit="1" customWidth="1"/>
    <col min="42" max="42" width="16.140625" style="184" customWidth="1"/>
    <col min="43" max="16384" width="10.85546875" style="184"/>
  </cols>
  <sheetData>
    <row r="1" spans="1:31" ht="32.25" customHeight="1" thickBot="1">
      <c r="A1" s="327"/>
      <c r="B1" s="330" t="s">
        <v>121</v>
      </c>
      <c r="C1" s="331"/>
      <c r="D1" s="331"/>
      <c r="E1" s="331"/>
      <c r="F1" s="331"/>
      <c r="G1" s="331"/>
      <c r="H1" s="331"/>
      <c r="I1" s="331"/>
      <c r="J1" s="331"/>
      <c r="K1" s="331"/>
      <c r="L1" s="331"/>
      <c r="M1" s="331"/>
      <c r="N1" s="331"/>
      <c r="O1" s="331"/>
      <c r="P1" s="331"/>
      <c r="Q1" s="331"/>
      <c r="R1" s="331"/>
      <c r="S1" s="331"/>
      <c r="T1" s="331"/>
      <c r="U1" s="331"/>
      <c r="V1" s="331"/>
      <c r="W1" s="331"/>
      <c r="X1" s="331"/>
      <c r="Y1" s="331"/>
      <c r="Z1" s="331"/>
      <c r="AA1" s="332"/>
      <c r="AB1" s="339" t="s">
        <v>122</v>
      </c>
      <c r="AC1" s="340"/>
      <c r="AD1" s="340"/>
      <c r="AE1" s="341"/>
    </row>
    <row r="2" spans="1:31" ht="30.75" customHeight="1" thickBot="1">
      <c r="A2" s="328"/>
      <c r="B2" s="330" t="s">
        <v>123</v>
      </c>
      <c r="C2" s="331"/>
      <c r="D2" s="331"/>
      <c r="E2" s="331"/>
      <c r="F2" s="331"/>
      <c r="G2" s="331"/>
      <c r="H2" s="331"/>
      <c r="I2" s="331"/>
      <c r="J2" s="331"/>
      <c r="K2" s="331"/>
      <c r="L2" s="331"/>
      <c r="M2" s="331"/>
      <c r="N2" s="331"/>
      <c r="O2" s="331"/>
      <c r="P2" s="331"/>
      <c r="Q2" s="331"/>
      <c r="R2" s="331"/>
      <c r="S2" s="331"/>
      <c r="T2" s="331"/>
      <c r="U2" s="331"/>
      <c r="V2" s="331"/>
      <c r="W2" s="331"/>
      <c r="X2" s="331"/>
      <c r="Y2" s="331"/>
      <c r="Z2" s="331"/>
      <c r="AA2" s="332"/>
      <c r="AB2" s="339" t="s">
        <v>124</v>
      </c>
      <c r="AC2" s="340"/>
      <c r="AD2" s="340"/>
      <c r="AE2" s="341"/>
    </row>
    <row r="3" spans="1:31" ht="24" customHeight="1" thickBot="1">
      <c r="A3" s="328"/>
      <c r="B3" s="333" t="s">
        <v>125</v>
      </c>
      <c r="C3" s="334"/>
      <c r="D3" s="334"/>
      <c r="E3" s="334"/>
      <c r="F3" s="334"/>
      <c r="G3" s="334"/>
      <c r="H3" s="334"/>
      <c r="I3" s="334"/>
      <c r="J3" s="334"/>
      <c r="K3" s="334"/>
      <c r="L3" s="334"/>
      <c r="M3" s="334"/>
      <c r="N3" s="334"/>
      <c r="O3" s="334"/>
      <c r="P3" s="334"/>
      <c r="Q3" s="334"/>
      <c r="R3" s="334"/>
      <c r="S3" s="334"/>
      <c r="T3" s="334"/>
      <c r="U3" s="334"/>
      <c r="V3" s="334"/>
      <c r="W3" s="334"/>
      <c r="X3" s="334"/>
      <c r="Y3" s="334"/>
      <c r="Z3" s="334"/>
      <c r="AA3" s="335"/>
      <c r="AB3" s="339" t="s">
        <v>126</v>
      </c>
      <c r="AC3" s="340"/>
      <c r="AD3" s="340"/>
      <c r="AE3" s="341"/>
    </row>
    <row r="4" spans="1:31" ht="21.75" customHeight="1" thickBot="1">
      <c r="A4" s="329"/>
      <c r="B4" s="336"/>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342" t="s">
        <v>127</v>
      </c>
      <c r="AC4" s="343"/>
      <c r="AD4" s="343"/>
      <c r="AE4" s="344"/>
    </row>
    <row r="5" spans="1:31" ht="9" customHeight="1" thickBot="1">
      <c r="A5" s="186"/>
      <c r="B5" s="187"/>
      <c r="C5" s="188"/>
      <c r="D5" s="189"/>
      <c r="E5" s="189"/>
      <c r="F5" s="189"/>
      <c r="G5" s="189"/>
      <c r="H5" s="189"/>
      <c r="I5" s="189"/>
      <c r="J5" s="189"/>
      <c r="K5" s="189"/>
      <c r="L5" s="189"/>
      <c r="M5" s="189"/>
      <c r="N5" s="189"/>
      <c r="O5" s="189"/>
      <c r="P5" s="189"/>
      <c r="Q5" s="189"/>
      <c r="R5" s="189"/>
      <c r="S5" s="189"/>
      <c r="T5" s="189"/>
      <c r="U5" s="189"/>
      <c r="V5" s="189"/>
      <c r="W5" s="189"/>
      <c r="X5" s="189"/>
      <c r="Y5" s="189"/>
      <c r="Z5" s="190"/>
      <c r="AA5" s="189"/>
      <c r="AB5" s="189"/>
      <c r="AD5" s="191"/>
      <c r="AE5" s="192"/>
    </row>
    <row r="6" spans="1:31" ht="9" customHeight="1" thickBot="1">
      <c r="A6" s="193"/>
      <c r="B6" s="189"/>
      <c r="C6" s="189"/>
      <c r="D6" s="189"/>
      <c r="E6" s="189"/>
      <c r="F6" s="189"/>
      <c r="G6" s="189"/>
      <c r="H6" s="189"/>
      <c r="I6" s="189"/>
      <c r="J6" s="189"/>
      <c r="K6" s="189"/>
      <c r="L6" s="189"/>
      <c r="M6" s="189"/>
      <c r="N6" s="189"/>
      <c r="O6" s="189"/>
      <c r="P6" s="189"/>
      <c r="Q6" s="189"/>
      <c r="R6" s="189"/>
      <c r="S6" s="189"/>
      <c r="T6" s="189"/>
      <c r="U6" s="189"/>
      <c r="V6" s="189"/>
      <c r="W6" s="189"/>
      <c r="X6" s="189"/>
      <c r="Y6" s="189"/>
      <c r="Z6" s="190"/>
      <c r="AA6" s="189"/>
      <c r="AB6" s="189"/>
      <c r="AD6" s="191"/>
      <c r="AE6" s="192"/>
    </row>
    <row r="7" spans="1:31" ht="15">
      <c r="A7" s="345" t="s">
        <v>4</v>
      </c>
      <c r="B7" s="346"/>
      <c r="C7" s="382" t="s">
        <v>128</v>
      </c>
      <c r="D7" s="345" t="s">
        <v>6</v>
      </c>
      <c r="E7" s="351"/>
      <c r="F7" s="351"/>
      <c r="G7" s="351"/>
      <c r="H7" s="346"/>
      <c r="I7" s="376">
        <v>45539</v>
      </c>
      <c r="J7" s="377"/>
      <c r="K7" s="345" t="s">
        <v>8</v>
      </c>
      <c r="L7" s="346"/>
      <c r="M7" s="368" t="s">
        <v>129</v>
      </c>
      <c r="N7" s="369"/>
      <c r="O7" s="354"/>
      <c r="P7" s="355"/>
      <c r="Q7" s="189"/>
      <c r="R7" s="189"/>
      <c r="S7" s="189"/>
      <c r="T7" s="189"/>
      <c r="U7" s="189"/>
      <c r="V7" s="189"/>
      <c r="W7" s="189"/>
      <c r="X7" s="189"/>
      <c r="Y7" s="189"/>
      <c r="Z7" s="190"/>
      <c r="AA7" s="189"/>
      <c r="AB7" s="189"/>
      <c r="AD7" s="191"/>
      <c r="AE7" s="192"/>
    </row>
    <row r="8" spans="1:31" ht="15">
      <c r="A8" s="347"/>
      <c r="B8" s="348"/>
      <c r="C8" s="383"/>
      <c r="D8" s="347"/>
      <c r="E8" s="352"/>
      <c r="F8" s="352"/>
      <c r="G8" s="352"/>
      <c r="H8" s="348"/>
      <c r="I8" s="378"/>
      <c r="J8" s="379"/>
      <c r="K8" s="347"/>
      <c r="L8" s="348"/>
      <c r="M8" s="385" t="s">
        <v>130</v>
      </c>
      <c r="N8" s="386"/>
      <c r="O8" s="370"/>
      <c r="P8" s="371"/>
      <c r="Q8" s="189"/>
      <c r="R8" s="189"/>
      <c r="S8" s="189"/>
      <c r="T8" s="189"/>
      <c r="U8" s="189"/>
      <c r="V8" s="189"/>
      <c r="W8" s="189"/>
      <c r="X8" s="189"/>
      <c r="Y8" s="189"/>
      <c r="Z8" s="190"/>
      <c r="AA8" s="189"/>
      <c r="AB8" s="189"/>
      <c r="AD8" s="191"/>
      <c r="AE8" s="192"/>
    </row>
    <row r="9" spans="1:31" ht="15">
      <c r="A9" s="349"/>
      <c r="B9" s="350"/>
      <c r="C9" s="384"/>
      <c r="D9" s="349"/>
      <c r="E9" s="353"/>
      <c r="F9" s="353"/>
      <c r="G9" s="353"/>
      <c r="H9" s="350"/>
      <c r="I9" s="380"/>
      <c r="J9" s="381"/>
      <c r="K9" s="349"/>
      <c r="L9" s="350"/>
      <c r="M9" s="372" t="s">
        <v>131</v>
      </c>
      <c r="N9" s="373"/>
      <c r="O9" s="374" t="s">
        <v>132</v>
      </c>
      <c r="P9" s="375"/>
      <c r="Q9" s="189"/>
      <c r="R9" s="189"/>
      <c r="S9" s="189"/>
      <c r="T9" s="189"/>
      <c r="U9" s="189"/>
      <c r="V9" s="189"/>
      <c r="W9" s="189"/>
      <c r="X9" s="189"/>
      <c r="Y9" s="189"/>
      <c r="Z9" s="190"/>
      <c r="AA9" s="189"/>
      <c r="AB9" s="189"/>
      <c r="AD9" s="191"/>
      <c r="AE9" s="192"/>
    </row>
    <row r="10" spans="1:31" ht="15" customHeight="1" thickBot="1">
      <c r="A10" s="194"/>
      <c r="B10" s="195"/>
      <c r="C10" s="195"/>
      <c r="D10" s="196"/>
      <c r="E10" s="196"/>
      <c r="F10" s="196"/>
      <c r="G10" s="196"/>
      <c r="H10" s="196"/>
      <c r="I10" s="197"/>
      <c r="J10" s="197"/>
      <c r="K10" s="196"/>
      <c r="L10" s="196"/>
      <c r="M10" s="198"/>
      <c r="N10" s="198"/>
      <c r="O10" s="199"/>
      <c r="P10" s="199"/>
      <c r="Q10" s="195"/>
      <c r="R10" s="195"/>
      <c r="S10" s="195"/>
      <c r="T10" s="195"/>
      <c r="U10" s="195"/>
      <c r="V10" s="195"/>
      <c r="W10" s="195"/>
      <c r="X10" s="195"/>
      <c r="Y10" s="195"/>
      <c r="Z10" s="200"/>
      <c r="AA10" s="195"/>
      <c r="AB10" s="195"/>
      <c r="AD10" s="201"/>
      <c r="AE10" s="202"/>
    </row>
    <row r="11" spans="1:31" ht="15" customHeight="1">
      <c r="A11" s="345" t="s">
        <v>10</v>
      </c>
      <c r="B11" s="346"/>
      <c r="C11" s="356" t="s">
        <v>133</v>
      </c>
      <c r="D11" s="357"/>
      <c r="E11" s="357"/>
      <c r="F11" s="357"/>
      <c r="G11" s="357"/>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8"/>
    </row>
    <row r="12" spans="1:31" ht="15" customHeight="1">
      <c r="A12" s="347"/>
      <c r="B12" s="348"/>
      <c r="C12" s="359"/>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1"/>
    </row>
    <row r="13" spans="1:31" ht="15" customHeight="1" thickBot="1">
      <c r="A13" s="349"/>
      <c r="B13" s="350"/>
      <c r="C13" s="362"/>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4"/>
    </row>
    <row r="14" spans="1:31" ht="9" customHeight="1" thickBot="1">
      <c r="A14" s="204"/>
      <c r="B14" s="205"/>
      <c r="C14" s="206"/>
      <c r="D14" s="206"/>
      <c r="E14" s="206"/>
      <c r="F14" s="206"/>
      <c r="G14" s="206"/>
      <c r="H14" s="206"/>
      <c r="I14" s="206"/>
      <c r="J14" s="206"/>
      <c r="K14" s="206"/>
      <c r="L14" s="206"/>
      <c r="M14" s="207"/>
      <c r="N14" s="207"/>
      <c r="O14" s="207"/>
      <c r="P14" s="207"/>
      <c r="Q14" s="207"/>
      <c r="R14" s="208"/>
      <c r="S14" s="208"/>
      <c r="T14" s="208"/>
      <c r="U14" s="208"/>
      <c r="V14" s="208"/>
      <c r="W14" s="208"/>
      <c r="X14" s="208"/>
      <c r="Y14" s="196"/>
      <c r="Z14" s="196"/>
      <c r="AA14" s="196"/>
      <c r="AB14" s="196"/>
      <c r="AD14" s="196"/>
      <c r="AE14" s="203"/>
    </row>
    <row r="15" spans="1:31" ht="76.5" customHeight="1" thickBot="1">
      <c r="A15" s="325" t="s">
        <v>12</v>
      </c>
      <c r="B15" s="326"/>
      <c r="C15" s="365" t="s">
        <v>134</v>
      </c>
      <c r="D15" s="366"/>
      <c r="E15" s="366"/>
      <c r="F15" s="366"/>
      <c r="G15" s="366"/>
      <c r="H15" s="366"/>
      <c r="I15" s="366"/>
      <c r="J15" s="366"/>
      <c r="K15" s="367"/>
      <c r="L15" s="316" t="s">
        <v>14</v>
      </c>
      <c r="M15" s="317"/>
      <c r="N15" s="317"/>
      <c r="O15" s="317"/>
      <c r="P15" s="317"/>
      <c r="Q15" s="318"/>
      <c r="R15" s="319" t="s">
        <v>135</v>
      </c>
      <c r="S15" s="320"/>
      <c r="T15" s="320"/>
      <c r="U15" s="320"/>
      <c r="V15" s="320"/>
      <c r="W15" s="320"/>
      <c r="X15" s="321"/>
      <c r="Y15" s="316" t="s">
        <v>15</v>
      </c>
      <c r="Z15" s="318"/>
      <c r="AA15" s="306" t="s">
        <v>136</v>
      </c>
      <c r="AB15" s="307"/>
      <c r="AC15" s="307"/>
      <c r="AD15" s="307"/>
      <c r="AE15" s="308"/>
    </row>
    <row r="16" spans="1:31" ht="9" customHeight="1" thickBot="1">
      <c r="A16" s="193"/>
      <c r="B16" s="189"/>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D16" s="191"/>
      <c r="AE16" s="192"/>
    </row>
    <row r="17" spans="1:33" s="209" customFormat="1" ht="37.5" customHeight="1" thickBot="1">
      <c r="A17" s="325" t="s">
        <v>17</v>
      </c>
      <c r="B17" s="326"/>
      <c r="C17" s="306" t="s">
        <v>137</v>
      </c>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8"/>
    </row>
    <row r="18" spans="1:33" ht="16.5" customHeight="1" thickBot="1">
      <c r="A18" s="210"/>
      <c r="B18" s="211"/>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D18" s="211"/>
      <c r="AE18" s="212"/>
    </row>
    <row r="19" spans="1:33" ht="32.1" customHeight="1" thickBot="1">
      <c r="A19" s="316" t="s">
        <v>138</v>
      </c>
      <c r="B19" s="317"/>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8"/>
      <c r="AF19" s="213"/>
    </row>
    <row r="20" spans="1:33" ht="32.1" customHeight="1" thickBot="1">
      <c r="A20" s="214" t="s">
        <v>19</v>
      </c>
      <c r="B20" s="313" t="s">
        <v>139</v>
      </c>
      <c r="C20" s="314"/>
      <c r="D20" s="314"/>
      <c r="E20" s="314"/>
      <c r="F20" s="314"/>
      <c r="G20" s="314"/>
      <c r="H20" s="314"/>
      <c r="I20" s="314"/>
      <c r="J20" s="314"/>
      <c r="K20" s="314"/>
      <c r="L20" s="314"/>
      <c r="M20" s="314"/>
      <c r="N20" s="314"/>
      <c r="O20" s="315"/>
      <c r="P20" s="316" t="s">
        <v>140</v>
      </c>
      <c r="Q20" s="317"/>
      <c r="R20" s="317"/>
      <c r="S20" s="317"/>
      <c r="T20" s="317"/>
      <c r="U20" s="317"/>
      <c r="V20" s="317"/>
      <c r="W20" s="317"/>
      <c r="X20" s="317"/>
      <c r="Y20" s="317"/>
      <c r="Z20" s="317"/>
      <c r="AA20" s="317"/>
      <c r="AB20" s="317"/>
      <c r="AC20" s="317"/>
      <c r="AD20" s="317"/>
      <c r="AE20" s="318"/>
      <c r="AF20" s="213"/>
    </row>
    <row r="21" spans="1:33" ht="32.1" customHeight="1" thickBot="1">
      <c r="A21" s="194" t="s">
        <v>141</v>
      </c>
      <c r="B21" s="215" t="s">
        <v>142</v>
      </c>
      <c r="C21" s="216" t="s">
        <v>143</v>
      </c>
      <c r="D21" s="216" t="s">
        <v>144</v>
      </c>
      <c r="E21" s="216" t="s">
        <v>145</v>
      </c>
      <c r="F21" s="216" t="s">
        <v>146</v>
      </c>
      <c r="G21" s="216" t="s">
        <v>147</v>
      </c>
      <c r="H21" s="216" t="s">
        <v>148</v>
      </c>
      <c r="I21" s="216" t="s">
        <v>128</v>
      </c>
      <c r="J21" s="216" t="s">
        <v>149</v>
      </c>
      <c r="K21" s="216" t="s">
        <v>150</v>
      </c>
      <c r="L21" s="216" t="s">
        <v>151</v>
      </c>
      <c r="M21" s="216" t="s">
        <v>152</v>
      </c>
      <c r="N21" s="216" t="s">
        <v>102</v>
      </c>
      <c r="O21" s="217" t="s">
        <v>100</v>
      </c>
      <c r="P21" s="218"/>
      <c r="Q21" s="214" t="s">
        <v>142</v>
      </c>
      <c r="R21" s="219" t="s">
        <v>143</v>
      </c>
      <c r="S21" s="219" t="s">
        <v>144</v>
      </c>
      <c r="T21" s="219" t="s">
        <v>145</v>
      </c>
      <c r="U21" s="219" t="s">
        <v>146</v>
      </c>
      <c r="V21" s="219" t="s">
        <v>147</v>
      </c>
      <c r="W21" s="219" t="s">
        <v>148</v>
      </c>
      <c r="X21" s="219" t="s">
        <v>128</v>
      </c>
      <c r="Y21" s="219" t="s">
        <v>149</v>
      </c>
      <c r="Z21" s="219" t="s">
        <v>150</v>
      </c>
      <c r="AA21" s="219" t="s">
        <v>151</v>
      </c>
      <c r="AB21" s="219" t="s">
        <v>152</v>
      </c>
      <c r="AC21" s="219" t="s">
        <v>102</v>
      </c>
      <c r="AD21" s="220" t="s">
        <v>153</v>
      </c>
      <c r="AE21" s="220" t="s">
        <v>154</v>
      </c>
      <c r="AF21" s="221"/>
    </row>
    <row r="22" spans="1:33" ht="32.1" customHeight="1">
      <c r="A22" s="222" t="s">
        <v>31</v>
      </c>
      <c r="B22" s="223"/>
      <c r="C22" s="224"/>
      <c r="D22" s="224"/>
      <c r="E22" s="224"/>
      <c r="F22" s="224"/>
      <c r="G22" s="224"/>
      <c r="H22" s="224"/>
      <c r="I22" s="224"/>
      <c r="J22" s="224"/>
      <c r="K22" s="224"/>
      <c r="L22" s="224"/>
      <c r="M22" s="224"/>
      <c r="N22" s="224">
        <f>SUM(B22:M22)</f>
        <v>0</v>
      </c>
      <c r="O22" s="225"/>
      <c r="P22" s="222" t="s">
        <v>27</v>
      </c>
      <c r="Q22" s="226"/>
      <c r="R22" s="227"/>
      <c r="S22" s="227"/>
      <c r="T22" s="227"/>
      <c r="U22" s="227"/>
      <c r="V22" s="227"/>
      <c r="W22" s="227">
        <v>0</v>
      </c>
      <c r="X22" s="227">
        <v>113393117</v>
      </c>
      <c r="Y22" s="227"/>
      <c r="Z22" s="227"/>
      <c r="AA22" s="227"/>
      <c r="AB22" s="227"/>
      <c r="AC22" s="227">
        <f>SUM(Q22:AB22)</f>
        <v>113393117</v>
      </c>
      <c r="AE22" s="228"/>
      <c r="AF22" s="221"/>
    </row>
    <row r="23" spans="1:33" ht="32.1" customHeight="1">
      <c r="A23" s="229" t="s">
        <v>21</v>
      </c>
      <c r="B23" s="230"/>
      <c r="C23" s="231"/>
      <c r="D23" s="231"/>
      <c r="E23" s="231"/>
      <c r="F23" s="231"/>
      <c r="G23" s="231"/>
      <c r="H23" s="231"/>
      <c r="I23" s="231"/>
      <c r="J23" s="231"/>
      <c r="K23" s="231"/>
      <c r="L23" s="231"/>
      <c r="M23" s="231"/>
      <c r="N23" s="231">
        <f>SUM(B23:M23)</f>
        <v>0</v>
      </c>
      <c r="O23" s="232" t="str">
        <f>IFERROR(N23/(SUMIF(B23:M23,"&gt;0",B22:M22))," ")</f>
        <v xml:space="preserve"> </v>
      </c>
      <c r="P23" s="229" t="s">
        <v>29</v>
      </c>
      <c r="Q23" s="230"/>
      <c r="R23" s="231"/>
      <c r="S23" s="231"/>
      <c r="T23" s="231"/>
      <c r="U23" s="231"/>
      <c r="V23" s="231"/>
      <c r="W23" s="283">
        <v>29988317</v>
      </c>
      <c r="X23" s="283">
        <v>83404800</v>
      </c>
      <c r="Y23" s="231"/>
      <c r="Z23" s="231"/>
      <c r="AA23" s="231"/>
      <c r="AB23" s="231"/>
      <c r="AC23" s="284">
        <f>SUM(Q23:AB23)</f>
        <v>113393117</v>
      </c>
      <c r="AD23" s="231">
        <f>AC23/SUM(W22:AB22)</f>
        <v>1</v>
      </c>
      <c r="AE23" s="233">
        <f>AC23/AC22</f>
        <v>1</v>
      </c>
      <c r="AF23" s="221"/>
    </row>
    <row r="24" spans="1:33" ht="32.1" customHeight="1">
      <c r="A24" s="229" t="s">
        <v>23</v>
      </c>
      <c r="B24" s="230">
        <f>+B22-B23</f>
        <v>0</v>
      </c>
      <c r="C24" s="231">
        <f t="shared" ref="C24:M24" si="0">+C22-C23</f>
        <v>0</v>
      </c>
      <c r="D24" s="231">
        <f t="shared" si="0"/>
        <v>0</v>
      </c>
      <c r="E24" s="231">
        <f t="shared" si="0"/>
        <v>0</v>
      </c>
      <c r="F24" s="231">
        <f t="shared" si="0"/>
        <v>0</v>
      </c>
      <c r="G24" s="231">
        <f t="shared" si="0"/>
        <v>0</v>
      </c>
      <c r="H24" s="231">
        <f t="shared" si="0"/>
        <v>0</v>
      </c>
      <c r="I24" s="231">
        <f t="shared" si="0"/>
        <v>0</v>
      </c>
      <c r="J24" s="231">
        <f t="shared" si="0"/>
        <v>0</v>
      </c>
      <c r="K24" s="231">
        <f t="shared" si="0"/>
        <v>0</v>
      </c>
      <c r="L24" s="231">
        <f t="shared" si="0"/>
        <v>0</v>
      </c>
      <c r="M24" s="231">
        <f t="shared" si="0"/>
        <v>0</v>
      </c>
      <c r="N24" s="231">
        <f>SUM(B24:M24)</f>
        <v>0</v>
      </c>
      <c r="O24" s="234"/>
      <c r="P24" s="229" t="s">
        <v>31</v>
      </c>
      <c r="Q24" s="230"/>
      <c r="R24" s="231"/>
      <c r="S24" s="231"/>
      <c r="T24" s="231"/>
      <c r="U24" s="231"/>
      <c r="V24" s="231"/>
      <c r="W24" s="235"/>
      <c r="X24" s="235"/>
      <c r="Y24" s="235">
        <v>22098476</v>
      </c>
      <c r="Z24" s="235">
        <v>25283200</v>
      </c>
      <c r="AA24" s="235">
        <v>25043200</v>
      </c>
      <c r="AB24" s="235">
        <v>40968241</v>
      </c>
      <c r="AC24" s="231">
        <f>SUM(Q24:AB24)</f>
        <v>113393117</v>
      </c>
      <c r="AD24" s="231"/>
      <c r="AE24" s="236"/>
      <c r="AF24" s="221"/>
    </row>
    <row r="25" spans="1:33" ht="32.1" customHeight="1" thickBot="1">
      <c r="A25" s="237" t="s">
        <v>25</v>
      </c>
      <c r="B25" s="238"/>
      <c r="C25" s="239"/>
      <c r="D25" s="239"/>
      <c r="E25" s="239"/>
      <c r="F25" s="239"/>
      <c r="G25" s="239"/>
      <c r="H25" s="239"/>
      <c r="I25" s="239"/>
      <c r="J25" s="239"/>
      <c r="K25" s="239"/>
      <c r="L25" s="239"/>
      <c r="M25" s="239"/>
      <c r="N25" s="239">
        <f>SUM(B25:M25)</f>
        <v>0</v>
      </c>
      <c r="O25" s="240" t="str">
        <f>IFERROR(N25/(SUMIF(B25:M25,"&gt;0",B24:M24))," ")</f>
        <v xml:space="preserve"> </v>
      </c>
      <c r="P25" s="237" t="s">
        <v>25</v>
      </c>
      <c r="Q25" s="238"/>
      <c r="R25" s="239"/>
      <c r="S25" s="239"/>
      <c r="T25" s="239"/>
      <c r="U25" s="239"/>
      <c r="V25" s="239"/>
      <c r="W25" s="239"/>
      <c r="X25" s="239"/>
      <c r="Y25" s="239"/>
      <c r="Z25" s="239"/>
      <c r="AA25" s="239"/>
      <c r="AB25" s="239"/>
      <c r="AC25" s="239">
        <f>SUM(Q25:AB25)</f>
        <v>0</v>
      </c>
      <c r="AD25" s="241">
        <f>AC25/SUM(W24:AB24)</f>
        <v>0</v>
      </c>
      <c r="AE25" s="242">
        <v>0</v>
      </c>
      <c r="AF25" s="221"/>
    </row>
    <row r="26" spans="1:33" s="243" customFormat="1" ht="16.5" customHeight="1"/>
    <row r="27" spans="1:33" ht="33.950000000000003" customHeight="1">
      <c r="A27" s="387" t="s">
        <v>155</v>
      </c>
      <c r="B27" s="388"/>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9"/>
    </row>
    <row r="28" spans="1:33" ht="15" customHeight="1">
      <c r="A28" s="324" t="s">
        <v>34</v>
      </c>
      <c r="B28" s="309" t="s">
        <v>36</v>
      </c>
      <c r="C28" s="309"/>
      <c r="D28" s="309" t="s">
        <v>156</v>
      </c>
      <c r="E28" s="309"/>
      <c r="F28" s="309"/>
      <c r="G28" s="309"/>
      <c r="H28" s="309"/>
      <c r="I28" s="309"/>
      <c r="J28" s="309"/>
      <c r="K28" s="309"/>
      <c r="L28" s="309"/>
      <c r="M28" s="309"/>
      <c r="N28" s="309"/>
      <c r="O28" s="309"/>
      <c r="P28" s="309" t="s">
        <v>102</v>
      </c>
      <c r="Q28" s="309" t="s">
        <v>157</v>
      </c>
      <c r="R28" s="309"/>
      <c r="S28" s="309"/>
      <c r="T28" s="309"/>
      <c r="U28" s="309"/>
      <c r="V28" s="309"/>
      <c r="W28" s="309"/>
      <c r="X28" s="309"/>
      <c r="Y28" s="309" t="s">
        <v>158</v>
      </c>
      <c r="Z28" s="309"/>
      <c r="AA28" s="309"/>
      <c r="AB28" s="309"/>
      <c r="AC28" s="309"/>
      <c r="AD28" s="309"/>
      <c r="AE28" s="310"/>
    </row>
    <row r="29" spans="1:33" ht="27" customHeight="1">
      <c r="A29" s="324"/>
      <c r="B29" s="309"/>
      <c r="C29" s="309"/>
      <c r="D29" s="244" t="s">
        <v>142</v>
      </c>
      <c r="E29" s="244" t="s">
        <v>143</v>
      </c>
      <c r="F29" s="244" t="s">
        <v>144</v>
      </c>
      <c r="G29" s="244" t="s">
        <v>145</v>
      </c>
      <c r="H29" s="244" t="s">
        <v>146</v>
      </c>
      <c r="I29" s="244" t="s">
        <v>147</v>
      </c>
      <c r="J29" s="244" t="s">
        <v>148</v>
      </c>
      <c r="K29" s="244" t="s">
        <v>128</v>
      </c>
      <c r="L29" s="244" t="s">
        <v>149</v>
      </c>
      <c r="M29" s="244" t="s">
        <v>150</v>
      </c>
      <c r="N29" s="244" t="s">
        <v>151</v>
      </c>
      <c r="O29" s="244" t="s">
        <v>152</v>
      </c>
      <c r="P29" s="309"/>
      <c r="Q29" s="309"/>
      <c r="R29" s="309"/>
      <c r="S29" s="309"/>
      <c r="T29" s="309"/>
      <c r="U29" s="309"/>
      <c r="V29" s="309"/>
      <c r="W29" s="309"/>
      <c r="X29" s="309"/>
      <c r="Y29" s="309"/>
      <c r="Z29" s="309"/>
      <c r="AA29" s="309"/>
      <c r="AB29" s="309"/>
      <c r="AC29" s="309"/>
      <c r="AD29" s="309"/>
      <c r="AE29" s="310"/>
    </row>
    <row r="30" spans="1:33" ht="66" customHeight="1" thickBot="1">
      <c r="A30" s="245"/>
      <c r="B30" s="322" t="s">
        <v>159</v>
      </c>
      <c r="C30" s="322"/>
      <c r="D30" s="185"/>
      <c r="E30" s="185"/>
      <c r="F30" s="185"/>
      <c r="G30" s="185"/>
      <c r="H30" s="185"/>
      <c r="I30" s="185"/>
      <c r="J30" s="185"/>
      <c r="K30" s="185"/>
      <c r="L30" s="185"/>
      <c r="M30" s="185"/>
      <c r="N30" s="185"/>
      <c r="O30" s="185"/>
      <c r="P30" s="246">
        <f>SUM(D30:O30)</f>
        <v>0</v>
      </c>
      <c r="Q30" s="311"/>
      <c r="R30" s="311"/>
      <c r="S30" s="311"/>
      <c r="T30" s="311"/>
      <c r="U30" s="311"/>
      <c r="V30" s="311"/>
      <c r="W30" s="311"/>
      <c r="X30" s="311"/>
      <c r="Y30" s="311"/>
      <c r="Z30" s="311"/>
      <c r="AA30" s="311"/>
      <c r="AB30" s="311"/>
      <c r="AC30" s="311"/>
      <c r="AD30" s="311"/>
      <c r="AE30" s="312"/>
      <c r="AF30" s="247"/>
      <c r="AG30" s="247"/>
    </row>
    <row r="31" spans="1:33" ht="12" customHeight="1" thickBot="1">
      <c r="A31" s="248"/>
      <c r="B31" s="249"/>
      <c r="C31" s="249"/>
      <c r="D31" s="196"/>
      <c r="E31" s="196"/>
      <c r="F31" s="196"/>
      <c r="G31" s="196"/>
      <c r="H31" s="196"/>
      <c r="I31" s="196"/>
      <c r="J31" s="196"/>
      <c r="K31" s="196"/>
      <c r="L31" s="196"/>
      <c r="M31" s="196"/>
      <c r="N31" s="196"/>
      <c r="O31" s="196"/>
      <c r="P31" s="250"/>
      <c r="Q31" s="251"/>
      <c r="R31" s="251"/>
      <c r="S31" s="251"/>
      <c r="T31" s="251"/>
      <c r="U31" s="251"/>
      <c r="V31" s="251"/>
      <c r="W31" s="251"/>
      <c r="X31" s="251"/>
      <c r="Y31" s="251"/>
      <c r="Z31" s="251"/>
      <c r="AA31" s="251"/>
      <c r="AB31" s="251"/>
      <c r="AC31" s="251"/>
      <c r="AD31" s="251"/>
      <c r="AE31" s="252"/>
      <c r="AF31" s="247"/>
      <c r="AG31" s="247"/>
    </row>
    <row r="32" spans="1:33" ht="45" customHeight="1">
      <c r="A32" s="356" t="s">
        <v>160</v>
      </c>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8"/>
      <c r="AF32" s="247"/>
      <c r="AG32" s="247"/>
    </row>
    <row r="33" spans="1:41" ht="23.1" customHeight="1">
      <c r="A33" s="324" t="s">
        <v>44</v>
      </c>
      <c r="B33" s="309" t="s">
        <v>46</v>
      </c>
      <c r="C33" s="309" t="s">
        <v>36</v>
      </c>
      <c r="D33" s="309" t="s">
        <v>161</v>
      </c>
      <c r="E33" s="309"/>
      <c r="F33" s="309"/>
      <c r="G33" s="309"/>
      <c r="H33" s="309"/>
      <c r="I33" s="309"/>
      <c r="J33" s="309"/>
      <c r="K33" s="309"/>
      <c r="L33" s="309"/>
      <c r="M33" s="309"/>
      <c r="N33" s="309"/>
      <c r="O33" s="309"/>
      <c r="P33" s="309"/>
      <c r="Q33" s="309" t="s">
        <v>162</v>
      </c>
      <c r="R33" s="309"/>
      <c r="S33" s="309"/>
      <c r="T33" s="309"/>
      <c r="U33" s="309"/>
      <c r="V33" s="309"/>
      <c r="W33" s="309"/>
      <c r="X33" s="309"/>
      <c r="Y33" s="309"/>
      <c r="Z33" s="309"/>
      <c r="AA33" s="309"/>
      <c r="AB33" s="309"/>
      <c r="AC33" s="309"/>
      <c r="AD33" s="309"/>
      <c r="AE33" s="310"/>
      <c r="AF33" s="247"/>
      <c r="AG33" s="253"/>
      <c r="AH33" s="254"/>
      <c r="AI33" s="254"/>
      <c r="AJ33" s="254"/>
      <c r="AK33" s="254"/>
      <c r="AL33" s="254"/>
      <c r="AM33" s="254"/>
      <c r="AN33" s="254"/>
      <c r="AO33" s="254"/>
    </row>
    <row r="34" spans="1:41" ht="27" customHeight="1">
      <c r="A34" s="324"/>
      <c r="B34" s="309"/>
      <c r="C34" s="393"/>
      <c r="D34" s="244" t="s">
        <v>142</v>
      </c>
      <c r="E34" s="244" t="s">
        <v>143</v>
      </c>
      <c r="F34" s="244" t="s">
        <v>144</v>
      </c>
      <c r="G34" s="244" t="s">
        <v>145</v>
      </c>
      <c r="H34" s="244" t="s">
        <v>146</v>
      </c>
      <c r="I34" s="244" t="s">
        <v>147</v>
      </c>
      <c r="J34" s="244" t="s">
        <v>148</v>
      </c>
      <c r="K34" s="244" t="s">
        <v>128</v>
      </c>
      <c r="L34" s="244" t="s">
        <v>149</v>
      </c>
      <c r="M34" s="244" t="s">
        <v>150</v>
      </c>
      <c r="N34" s="244" t="s">
        <v>151</v>
      </c>
      <c r="O34" s="244" t="s">
        <v>152</v>
      </c>
      <c r="P34" s="244" t="s">
        <v>102</v>
      </c>
      <c r="Q34" s="390" t="s">
        <v>52</v>
      </c>
      <c r="R34" s="391"/>
      <c r="S34" s="391"/>
      <c r="T34" s="392"/>
      <c r="U34" s="309" t="s">
        <v>54</v>
      </c>
      <c r="V34" s="309"/>
      <c r="W34" s="309"/>
      <c r="X34" s="309"/>
      <c r="Y34" s="309" t="s">
        <v>56</v>
      </c>
      <c r="Z34" s="309"/>
      <c r="AA34" s="309"/>
      <c r="AB34" s="309"/>
      <c r="AC34" s="309" t="s">
        <v>58</v>
      </c>
      <c r="AD34" s="309"/>
      <c r="AE34" s="310"/>
      <c r="AF34" s="247"/>
      <c r="AG34" s="253"/>
      <c r="AH34" s="254"/>
      <c r="AI34" s="254"/>
      <c r="AJ34" s="254"/>
      <c r="AK34" s="254"/>
      <c r="AL34" s="254"/>
      <c r="AM34" s="254"/>
      <c r="AN34" s="254"/>
      <c r="AO34" s="254"/>
    </row>
    <row r="35" spans="1:41" ht="186" customHeight="1">
      <c r="A35" s="394" t="s">
        <v>137</v>
      </c>
      <c r="B35" s="396">
        <v>0.12</v>
      </c>
      <c r="C35" s="256" t="s">
        <v>48</v>
      </c>
      <c r="D35" s="257"/>
      <c r="E35" s="257"/>
      <c r="F35" s="257"/>
      <c r="G35" s="257"/>
      <c r="H35" s="257"/>
      <c r="I35" s="257"/>
      <c r="J35" s="255">
        <v>1</v>
      </c>
      <c r="K35" s="255">
        <v>1</v>
      </c>
      <c r="L35" s="255">
        <v>1</v>
      </c>
      <c r="M35" s="255">
        <v>1</v>
      </c>
      <c r="N35" s="255">
        <v>1</v>
      </c>
      <c r="O35" s="255">
        <v>1</v>
      </c>
      <c r="P35" s="258">
        <f>MAX(J35:O35)</f>
        <v>1</v>
      </c>
      <c r="Q35" s="411" t="s">
        <v>163</v>
      </c>
      <c r="R35" s="412"/>
      <c r="S35" s="412"/>
      <c r="T35" s="413"/>
      <c r="U35" s="411" t="s">
        <v>164</v>
      </c>
      <c r="V35" s="417"/>
      <c r="W35" s="417"/>
      <c r="X35" s="418"/>
      <c r="Y35" s="422"/>
      <c r="Z35" s="422"/>
      <c r="AA35" s="422"/>
      <c r="AB35" s="422"/>
      <c r="AC35" s="422" t="s">
        <v>165</v>
      </c>
      <c r="AD35" s="422"/>
      <c r="AE35" s="424"/>
      <c r="AF35" s="247"/>
      <c r="AG35" s="253"/>
      <c r="AH35" s="254"/>
      <c r="AI35" s="254"/>
      <c r="AJ35" s="254"/>
      <c r="AK35" s="254"/>
      <c r="AL35" s="254"/>
      <c r="AM35" s="254"/>
      <c r="AN35" s="254"/>
      <c r="AO35" s="254"/>
    </row>
    <row r="36" spans="1:41" ht="201" customHeight="1">
      <c r="A36" s="395"/>
      <c r="B36" s="397"/>
      <c r="C36" s="259" t="s">
        <v>50</v>
      </c>
      <c r="D36" s="260"/>
      <c r="E36" s="260"/>
      <c r="F36" s="260"/>
      <c r="G36" s="261"/>
      <c r="H36" s="261"/>
      <c r="I36" s="261"/>
      <c r="J36" s="262">
        <v>1</v>
      </c>
      <c r="K36" s="262">
        <v>1</v>
      </c>
      <c r="L36" s="288"/>
      <c r="M36" s="288"/>
      <c r="N36" s="288"/>
      <c r="O36" s="288"/>
      <c r="P36" s="262">
        <f>MAX(J36:O36)</f>
        <v>1</v>
      </c>
      <c r="Q36" s="414"/>
      <c r="R36" s="415"/>
      <c r="S36" s="415"/>
      <c r="T36" s="416"/>
      <c r="U36" s="419"/>
      <c r="V36" s="420"/>
      <c r="W36" s="420"/>
      <c r="X36" s="421"/>
      <c r="Y36" s="423"/>
      <c r="Z36" s="423"/>
      <c r="AA36" s="423"/>
      <c r="AB36" s="423"/>
      <c r="AC36" s="423"/>
      <c r="AD36" s="423"/>
      <c r="AE36" s="425"/>
      <c r="AF36" s="247"/>
      <c r="AG36" s="253"/>
      <c r="AH36" s="254"/>
      <c r="AI36" s="254"/>
      <c r="AJ36" s="254"/>
      <c r="AK36" s="254"/>
      <c r="AL36" s="254"/>
      <c r="AM36" s="254"/>
      <c r="AN36" s="254"/>
      <c r="AO36" s="254"/>
    </row>
    <row r="37" spans="1:41" s="243" customFormat="1" ht="17.25" customHeight="1">
      <c r="Q37" s="290"/>
    </row>
    <row r="38" spans="1:41" ht="45" customHeight="1">
      <c r="A38" s="356" t="s">
        <v>166</v>
      </c>
      <c r="B38" s="357"/>
      <c r="C38" s="357"/>
      <c r="D38" s="357"/>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8"/>
      <c r="AG38" s="254"/>
      <c r="AH38" s="254"/>
      <c r="AI38" s="254"/>
      <c r="AJ38" s="254"/>
      <c r="AK38" s="254"/>
      <c r="AL38" s="254"/>
      <c r="AM38" s="254"/>
      <c r="AN38" s="254"/>
      <c r="AO38" s="254"/>
    </row>
    <row r="39" spans="1:41" ht="26.1" customHeight="1">
      <c r="A39" s="398" t="s">
        <v>60</v>
      </c>
      <c r="B39" s="400" t="s">
        <v>167</v>
      </c>
      <c r="C39" s="406" t="s">
        <v>168</v>
      </c>
      <c r="D39" s="408" t="s">
        <v>169</v>
      </c>
      <c r="E39" s="409"/>
      <c r="F39" s="409"/>
      <c r="G39" s="409"/>
      <c r="H39" s="409"/>
      <c r="I39" s="409"/>
      <c r="J39" s="409"/>
      <c r="K39" s="409"/>
      <c r="L39" s="409"/>
      <c r="M39" s="409"/>
      <c r="N39" s="409"/>
      <c r="O39" s="409"/>
      <c r="P39" s="410"/>
      <c r="Q39" s="400" t="s">
        <v>170</v>
      </c>
      <c r="R39" s="400"/>
      <c r="S39" s="400"/>
      <c r="T39" s="400"/>
      <c r="U39" s="400"/>
      <c r="V39" s="400"/>
      <c r="W39" s="400"/>
      <c r="X39" s="400"/>
      <c r="Y39" s="400"/>
      <c r="Z39" s="400"/>
      <c r="AA39" s="400"/>
      <c r="AB39" s="400"/>
      <c r="AC39" s="400"/>
      <c r="AD39" s="400"/>
      <c r="AE39" s="426"/>
      <c r="AG39" s="254"/>
      <c r="AH39" s="254"/>
      <c r="AI39" s="254"/>
      <c r="AJ39" s="254"/>
      <c r="AK39" s="254"/>
      <c r="AL39" s="254"/>
      <c r="AM39" s="254"/>
      <c r="AN39" s="254"/>
      <c r="AO39" s="254"/>
    </row>
    <row r="40" spans="1:41" ht="26.1" customHeight="1">
      <c r="A40" s="399"/>
      <c r="B40" s="309"/>
      <c r="C40" s="407"/>
      <c r="D40" s="244" t="s">
        <v>171</v>
      </c>
      <c r="E40" s="244" t="s">
        <v>172</v>
      </c>
      <c r="F40" s="244" t="s">
        <v>173</v>
      </c>
      <c r="G40" s="244" t="s">
        <v>174</v>
      </c>
      <c r="H40" s="244" t="s">
        <v>175</v>
      </c>
      <c r="I40" s="244" t="s">
        <v>176</v>
      </c>
      <c r="J40" s="244" t="s">
        <v>177</v>
      </c>
      <c r="K40" s="244" t="s">
        <v>178</v>
      </c>
      <c r="L40" s="244" t="s">
        <v>179</v>
      </c>
      <c r="M40" s="244" t="s">
        <v>180</v>
      </c>
      <c r="N40" s="244" t="s">
        <v>181</v>
      </c>
      <c r="O40" s="244" t="s">
        <v>182</v>
      </c>
      <c r="P40" s="244" t="s">
        <v>183</v>
      </c>
      <c r="Q40" s="403" t="s">
        <v>184</v>
      </c>
      <c r="R40" s="404"/>
      <c r="S40" s="404"/>
      <c r="T40" s="404"/>
      <c r="U40" s="404"/>
      <c r="V40" s="404"/>
      <c r="W40" s="404"/>
      <c r="X40" s="405"/>
      <c r="Y40" s="390" t="s">
        <v>68</v>
      </c>
      <c r="Z40" s="391"/>
      <c r="AA40" s="391"/>
      <c r="AB40" s="391"/>
      <c r="AC40" s="391"/>
      <c r="AD40" s="391"/>
      <c r="AE40" s="436"/>
      <c r="AG40" s="263"/>
      <c r="AH40" s="263"/>
      <c r="AI40" s="263"/>
      <c r="AJ40" s="263"/>
      <c r="AK40" s="263"/>
      <c r="AL40" s="263"/>
      <c r="AM40" s="263"/>
      <c r="AN40" s="263"/>
      <c r="AO40" s="263"/>
    </row>
    <row r="41" spans="1:41" ht="90.75" customHeight="1">
      <c r="A41" s="401" t="s">
        <v>185</v>
      </c>
      <c r="B41" s="402">
        <v>0.03</v>
      </c>
      <c r="C41" s="264" t="s">
        <v>48</v>
      </c>
      <c r="D41" s="265"/>
      <c r="E41" s="265"/>
      <c r="F41" s="265"/>
      <c r="G41" s="265"/>
      <c r="H41" s="265"/>
      <c r="I41" s="265"/>
      <c r="J41" s="266">
        <v>0</v>
      </c>
      <c r="K41" s="266">
        <v>0.08</v>
      </c>
      <c r="L41" s="266">
        <v>0.25</v>
      </c>
      <c r="M41" s="266">
        <v>0.25</v>
      </c>
      <c r="N41" s="266">
        <v>0.25</v>
      </c>
      <c r="O41" s="266">
        <v>0.17</v>
      </c>
      <c r="P41" s="274">
        <f>SUM(J41:O41)</f>
        <v>1</v>
      </c>
      <c r="Q41" s="427" t="s">
        <v>186</v>
      </c>
      <c r="R41" s="427"/>
      <c r="S41" s="427"/>
      <c r="T41" s="427"/>
      <c r="U41" s="427"/>
      <c r="V41" s="427"/>
      <c r="W41" s="427"/>
      <c r="X41" s="427"/>
      <c r="Y41" s="437" t="s">
        <v>187</v>
      </c>
      <c r="Z41" s="431"/>
      <c r="AA41" s="431"/>
      <c r="AB41" s="431"/>
      <c r="AC41" s="431"/>
      <c r="AD41" s="431"/>
      <c r="AE41" s="432"/>
      <c r="AG41" s="268"/>
      <c r="AH41" s="268"/>
      <c r="AI41" s="268"/>
      <c r="AJ41" s="268"/>
      <c r="AK41" s="268"/>
      <c r="AL41" s="268"/>
      <c r="AM41" s="268"/>
      <c r="AN41" s="268"/>
      <c r="AO41" s="268"/>
    </row>
    <row r="42" spans="1:41" ht="78.75" customHeight="1">
      <c r="A42" s="401"/>
      <c r="B42" s="402"/>
      <c r="C42" s="269" t="s">
        <v>50</v>
      </c>
      <c r="D42" s="270"/>
      <c r="E42" s="270"/>
      <c r="F42" s="270"/>
      <c r="G42" s="270"/>
      <c r="H42" s="270"/>
      <c r="I42" s="270"/>
      <c r="J42" s="270">
        <v>0</v>
      </c>
      <c r="K42" s="270">
        <v>0.08</v>
      </c>
      <c r="L42" s="270"/>
      <c r="M42" s="270"/>
      <c r="N42" s="270"/>
      <c r="O42" s="270"/>
      <c r="P42" s="267">
        <f>SUM(J42:O42)</f>
        <v>0.08</v>
      </c>
      <c r="Q42" s="458" t="s">
        <v>188</v>
      </c>
      <c r="R42" s="459"/>
      <c r="S42" s="459"/>
      <c r="T42" s="459"/>
      <c r="U42" s="459"/>
      <c r="V42" s="459"/>
      <c r="W42" s="459"/>
      <c r="X42" s="460"/>
      <c r="Y42" s="438"/>
      <c r="Z42" s="439"/>
      <c r="AA42" s="439"/>
      <c r="AB42" s="439"/>
      <c r="AC42" s="439"/>
      <c r="AD42" s="439"/>
      <c r="AE42" s="440"/>
    </row>
    <row r="43" spans="1:41" ht="100.5" customHeight="1">
      <c r="A43" s="401" t="s">
        <v>189</v>
      </c>
      <c r="B43" s="402">
        <v>0.03</v>
      </c>
      <c r="C43" s="264" t="s">
        <v>48</v>
      </c>
      <c r="D43" s="265"/>
      <c r="E43" s="265"/>
      <c r="F43" s="265"/>
      <c r="G43" s="265"/>
      <c r="H43" s="265"/>
      <c r="I43" s="265"/>
      <c r="J43" s="266">
        <v>0</v>
      </c>
      <c r="K43" s="266">
        <v>0.08</v>
      </c>
      <c r="L43" s="266">
        <v>0.25</v>
      </c>
      <c r="M43" s="266">
        <v>0.25</v>
      </c>
      <c r="N43" s="266">
        <v>0.25</v>
      </c>
      <c r="O43" s="266">
        <v>0.17</v>
      </c>
      <c r="P43" s="274">
        <f t="shared" ref="P42:P47" si="1">SUM(J43:O43)</f>
        <v>1</v>
      </c>
      <c r="Q43" s="427" t="s">
        <v>190</v>
      </c>
      <c r="R43" s="427"/>
      <c r="S43" s="427"/>
      <c r="T43" s="427"/>
      <c r="U43" s="427"/>
      <c r="V43" s="427"/>
      <c r="W43" s="427"/>
      <c r="X43" s="427"/>
      <c r="Y43" s="441" t="s">
        <v>191</v>
      </c>
      <c r="Z43" s="442"/>
      <c r="AA43" s="442"/>
      <c r="AB43" s="442"/>
      <c r="AC43" s="442"/>
      <c r="AD43" s="442"/>
      <c r="AE43" s="443"/>
    </row>
    <row r="44" spans="1:41" ht="51" customHeight="1">
      <c r="A44" s="401"/>
      <c r="B44" s="402"/>
      <c r="C44" s="269" t="s">
        <v>50</v>
      </c>
      <c r="D44" s="270"/>
      <c r="E44" s="270"/>
      <c r="F44" s="270"/>
      <c r="G44" s="270"/>
      <c r="H44" s="270"/>
      <c r="I44" s="270"/>
      <c r="J44" s="270">
        <v>0</v>
      </c>
      <c r="K44" s="270">
        <v>0.08</v>
      </c>
      <c r="L44" s="270"/>
      <c r="M44" s="270"/>
      <c r="N44" s="270"/>
      <c r="O44" s="270"/>
      <c r="P44" s="274">
        <f t="shared" si="1"/>
        <v>0.08</v>
      </c>
      <c r="Q44" s="427" t="s">
        <v>192</v>
      </c>
      <c r="R44" s="427"/>
      <c r="S44" s="427"/>
      <c r="T44" s="427"/>
      <c r="U44" s="427"/>
      <c r="V44" s="427"/>
      <c r="W44" s="427"/>
      <c r="X44" s="427"/>
      <c r="Y44" s="444"/>
      <c r="Z44" s="444"/>
      <c r="AA44" s="444"/>
      <c r="AB44" s="444"/>
      <c r="AC44" s="444"/>
      <c r="AD44" s="444"/>
      <c r="AE44" s="445"/>
    </row>
    <row r="45" spans="1:41" ht="105.75" customHeight="1">
      <c r="A45" s="401" t="s">
        <v>193</v>
      </c>
      <c r="B45" s="402">
        <v>0.03</v>
      </c>
      <c r="C45" s="264" t="s">
        <v>48</v>
      </c>
      <c r="D45" s="265"/>
      <c r="E45" s="265"/>
      <c r="F45" s="265"/>
      <c r="G45" s="265"/>
      <c r="H45" s="265"/>
      <c r="I45" s="265"/>
      <c r="J45" s="266">
        <v>0</v>
      </c>
      <c r="K45" s="266">
        <v>0.08</v>
      </c>
      <c r="L45" s="266">
        <v>0.25</v>
      </c>
      <c r="M45" s="266">
        <v>0.25</v>
      </c>
      <c r="N45" s="266">
        <v>0.25</v>
      </c>
      <c r="O45" s="266">
        <v>0.17</v>
      </c>
      <c r="P45" s="267">
        <f t="shared" si="1"/>
        <v>1</v>
      </c>
      <c r="Q45" s="455" t="s">
        <v>194</v>
      </c>
      <c r="R45" s="456"/>
      <c r="S45" s="456"/>
      <c r="T45" s="456"/>
      <c r="U45" s="456"/>
      <c r="V45" s="456"/>
      <c r="W45" s="456"/>
      <c r="X45" s="457"/>
      <c r="Y45" s="446" t="s">
        <v>195</v>
      </c>
      <c r="Z45" s="447"/>
      <c r="AA45" s="447"/>
      <c r="AB45" s="447"/>
      <c r="AC45" s="447"/>
      <c r="AD45" s="447"/>
      <c r="AE45" s="448"/>
    </row>
    <row r="46" spans="1:41" ht="115.5" customHeight="1">
      <c r="A46" s="401"/>
      <c r="B46" s="402"/>
      <c r="C46" s="269" t="s">
        <v>50</v>
      </c>
      <c r="D46" s="270"/>
      <c r="E46" s="270"/>
      <c r="F46" s="270"/>
      <c r="G46" s="270"/>
      <c r="H46" s="270"/>
      <c r="I46" s="270"/>
      <c r="J46" s="270">
        <v>0</v>
      </c>
      <c r="K46" s="270">
        <v>0.08</v>
      </c>
      <c r="L46" s="270"/>
      <c r="M46" s="270"/>
      <c r="N46" s="270"/>
      <c r="O46" s="270"/>
      <c r="P46" s="267">
        <f t="shared" si="1"/>
        <v>0.08</v>
      </c>
      <c r="Q46" s="461" t="s">
        <v>196</v>
      </c>
      <c r="R46" s="462"/>
      <c r="S46" s="462"/>
      <c r="T46" s="462"/>
      <c r="U46" s="462"/>
      <c r="V46" s="462"/>
      <c r="W46" s="462"/>
      <c r="X46" s="463"/>
      <c r="Y46" s="449"/>
      <c r="Z46" s="450"/>
      <c r="AA46" s="450"/>
      <c r="AB46" s="450"/>
      <c r="AC46" s="450"/>
      <c r="AD46" s="450"/>
      <c r="AE46" s="451"/>
    </row>
    <row r="47" spans="1:41" ht="47.25" customHeight="1">
      <c r="A47" s="401" t="s">
        <v>197</v>
      </c>
      <c r="B47" s="402">
        <v>0.03</v>
      </c>
      <c r="C47" s="264" t="s">
        <v>48</v>
      </c>
      <c r="D47" s="265"/>
      <c r="E47" s="265"/>
      <c r="F47" s="265"/>
      <c r="G47" s="265"/>
      <c r="H47" s="265"/>
      <c r="I47" s="265"/>
      <c r="J47" s="266">
        <v>0</v>
      </c>
      <c r="K47" s="266">
        <v>0.08</v>
      </c>
      <c r="L47" s="266">
        <v>0.25</v>
      </c>
      <c r="M47" s="266">
        <v>0.25</v>
      </c>
      <c r="N47" s="266">
        <v>0.25</v>
      </c>
      <c r="O47" s="266">
        <v>0.17</v>
      </c>
      <c r="P47" s="267">
        <f t="shared" si="1"/>
        <v>1</v>
      </c>
      <c r="Q47" s="452" t="s">
        <v>198</v>
      </c>
      <c r="R47" s="453"/>
      <c r="S47" s="453"/>
      <c r="T47" s="453"/>
      <c r="U47" s="453"/>
      <c r="V47" s="453"/>
      <c r="W47" s="453"/>
      <c r="X47" s="454"/>
      <c r="Y47" s="430" t="s">
        <v>199</v>
      </c>
      <c r="Z47" s="431"/>
      <c r="AA47" s="431"/>
      <c r="AB47" s="431"/>
      <c r="AC47" s="431"/>
      <c r="AD47" s="431"/>
      <c r="AE47" s="432"/>
    </row>
    <row r="48" spans="1:41" ht="47.25" customHeight="1">
      <c r="A48" s="428"/>
      <c r="B48" s="429"/>
      <c r="C48" s="271" t="s">
        <v>50</v>
      </c>
      <c r="D48" s="272"/>
      <c r="E48" s="272"/>
      <c r="F48" s="272"/>
      <c r="G48" s="272"/>
      <c r="H48" s="272"/>
      <c r="I48" s="272"/>
      <c r="J48" s="272">
        <v>0</v>
      </c>
      <c r="K48" s="270">
        <v>0.08</v>
      </c>
      <c r="L48" s="272"/>
      <c r="M48" s="272"/>
      <c r="N48" s="272"/>
      <c r="O48" s="272"/>
      <c r="P48" s="273">
        <f t="shared" ref="P48" si="2">SUM(D48:O48)</f>
        <v>0.08</v>
      </c>
      <c r="Q48" s="455" t="s">
        <v>200</v>
      </c>
      <c r="R48" s="456"/>
      <c r="S48" s="456"/>
      <c r="T48" s="456"/>
      <c r="U48" s="456"/>
      <c r="V48" s="456"/>
      <c r="W48" s="456"/>
      <c r="X48" s="457"/>
      <c r="Y48" s="433"/>
      <c r="Z48" s="434"/>
      <c r="AA48" s="434"/>
      <c r="AB48" s="434"/>
      <c r="AC48" s="434"/>
      <c r="AD48" s="434"/>
      <c r="AE48" s="435"/>
    </row>
    <row r="49" spans="1:1" ht="15" customHeight="1">
      <c r="A49" s="184" t="s">
        <v>201</v>
      </c>
    </row>
  </sheetData>
  <mergeCells count="87">
    <mergeCell ref="Q47:X47"/>
    <mergeCell ref="Q48:X48"/>
    <mergeCell ref="Q42:X42"/>
    <mergeCell ref="Q43:X43"/>
    <mergeCell ref="Q44:X44"/>
    <mergeCell ref="Q45:X45"/>
    <mergeCell ref="Q46:X46"/>
    <mergeCell ref="Y47:AE48"/>
    <mergeCell ref="Y40:AE40"/>
    <mergeCell ref="Y41:AE42"/>
    <mergeCell ref="Y43:AE44"/>
    <mergeCell ref="Y45:AE46"/>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Q41:X41"/>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5 Q41 Q43 Q47 U3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F1C1C376-9B0E-434F-AAC6-BE979217DE60}"/>
    <hyperlink ref="Y43" r:id="rId2" xr:uid="{04F753F2-1811-4699-8031-B149DFBF288D}"/>
    <hyperlink ref="Y45" r:id="rId3" xr:uid="{6DA7B79D-0275-42EA-81E0-2E2F11A25C1F}"/>
    <hyperlink ref="Y47" r:id="rId4" xr:uid="{1D4496AA-73C2-48FC-9C00-0522C9D50092}"/>
  </hyperlinks>
  <pageMargins left="0.25" right="0.25" top="0.75" bottom="0.75" header="0.3" footer="0.3"/>
  <pageSetup scale="21" orientation="landscape" r:id="rId5"/>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B589-C2B4-40C1-82B9-B5432DD75255}">
  <sheetPr>
    <tabColor theme="7" tint="0.39997558519241921"/>
    <pageSetUpPr fitToPage="1"/>
  </sheetPr>
  <dimension ref="A1:AO51"/>
  <sheetViews>
    <sheetView showGridLines="0" topLeftCell="F36" zoomScale="64" zoomScaleNormal="55" workbookViewId="0">
      <selection activeCell="AC35" sqref="AC35:AE36"/>
    </sheetView>
  </sheetViews>
  <sheetFormatPr defaultColWidth="10.85546875" defaultRowHeight="14.1"/>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587"/>
      <c r="B1" s="590" t="s">
        <v>121</v>
      </c>
      <c r="C1" s="591"/>
      <c r="D1" s="591"/>
      <c r="E1" s="591"/>
      <c r="F1" s="591"/>
      <c r="G1" s="591"/>
      <c r="H1" s="591"/>
      <c r="I1" s="591"/>
      <c r="J1" s="591"/>
      <c r="K1" s="591"/>
      <c r="L1" s="591"/>
      <c r="M1" s="591"/>
      <c r="N1" s="591"/>
      <c r="O1" s="591"/>
      <c r="P1" s="591"/>
      <c r="Q1" s="591"/>
      <c r="R1" s="591"/>
      <c r="S1" s="591"/>
      <c r="T1" s="591"/>
      <c r="U1" s="591"/>
      <c r="V1" s="591"/>
      <c r="W1" s="591"/>
      <c r="X1" s="591"/>
      <c r="Y1" s="591"/>
      <c r="Z1" s="591"/>
      <c r="AA1" s="592"/>
      <c r="AB1" s="593" t="s">
        <v>122</v>
      </c>
      <c r="AC1" s="594"/>
      <c r="AD1" s="594"/>
      <c r="AE1" s="595"/>
    </row>
    <row r="2" spans="1:31" ht="30.75" customHeight="1" thickBot="1">
      <c r="A2" s="588"/>
      <c r="B2" s="590" t="s">
        <v>123</v>
      </c>
      <c r="C2" s="591"/>
      <c r="D2" s="591"/>
      <c r="E2" s="591"/>
      <c r="F2" s="591"/>
      <c r="G2" s="591"/>
      <c r="H2" s="591"/>
      <c r="I2" s="591"/>
      <c r="J2" s="591"/>
      <c r="K2" s="591"/>
      <c r="L2" s="591"/>
      <c r="M2" s="591"/>
      <c r="N2" s="591"/>
      <c r="O2" s="591"/>
      <c r="P2" s="591"/>
      <c r="Q2" s="591"/>
      <c r="R2" s="591"/>
      <c r="S2" s="591"/>
      <c r="T2" s="591"/>
      <c r="U2" s="591"/>
      <c r="V2" s="591"/>
      <c r="W2" s="591"/>
      <c r="X2" s="591"/>
      <c r="Y2" s="591"/>
      <c r="Z2" s="591"/>
      <c r="AA2" s="592"/>
      <c r="AB2" s="593" t="s">
        <v>124</v>
      </c>
      <c r="AC2" s="594"/>
      <c r="AD2" s="594"/>
      <c r="AE2" s="595"/>
    </row>
    <row r="3" spans="1:31" ht="24" customHeight="1" thickBot="1">
      <c r="A3" s="588"/>
      <c r="B3" s="596" t="s">
        <v>125</v>
      </c>
      <c r="C3" s="597"/>
      <c r="D3" s="597"/>
      <c r="E3" s="597"/>
      <c r="F3" s="597"/>
      <c r="G3" s="597"/>
      <c r="H3" s="597"/>
      <c r="I3" s="597"/>
      <c r="J3" s="597"/>
      <c r="K3" s="597"/>
      <c r="L3" s="597"/>
      <c r="M3" s="597"/>
      <c r="N3" s="597"/>
      <c r="O3" s="597"/>
      <c r="P3" s="597"/>
      <c r="Q3" s="597"/>
      <c r="R3" s="597"/>
      <c r="S3" s="597"/>
      <c r="T3" s="597"/>
      <c r="U3" s="597"/>
      <c r="V3" s="597"/>
      <c r="W3" s="597"/>
      <c r="X3" s="597"/>
      <c r="Y3" s="597"/>
      <c r="Z3" s="597"/>
      <c r="AA3" s="598"/>
      <c r="AB3" s="593" t="s">
        <v>126</v>
      </c>
      <c r="AC3" s="594"/>
      <c r="AD3" s="594"/>
      <c r="AE3" s="595"/>
    </row>
    <row r="4" spans="1:31" ht="21.75" customHeight="1" thickBot="1">
      <c r="A4" s="589"/>
      <c r="B4" s="599"/>
      <c r="C4" s="600"/>
      <c r="D4" s="600"/>
      <c r="E4" s="600"/>
      <c r="F4" s="600"/>
      <c r="G4" s="600"/>
      <c r="H4" s="600"/>
      <c r="I4" s="600"/>
      <c r="J4" s="600"/>
      <c r="K4" s="600"/>
      <c r="L4" s="600"/>
      <c r="M4" s="600"/>
      <c r="N4" s="600"/>
      <c r="O4" s="600"/>
      <c r="P4" s="600"/>
      <c r="Q4" s="600"/>
      <c r="R4" s="600"/>
      <c r="S4" s="600"/>
      <c r="T4" s="600"/>
      <c r="U4" s="600"/>
      <c r="V4" s="600"/>
      <c r="W4" s="600"/>
      <c r="X4" s="600"/>
      <c r="Y4" s="600"/>
      <c r="Z4" s="600"/>
      <c r="AA4" s="601"/>
      <c r="AB4" s="602" t="s">
        <v>127</v>
      </c>
      <c r="AC4" s="603"/>
      <c r="AD4" s="603"/>
      <c r="AE4" s="604"/>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561" t="s">
        <v>4</v>
      </c>
      <c r="B7" s="562"/>
      <c r="C7" s="573" t="s">
        <v>128</v>
      </c>
      <c r="D7" s="561" t="s">
        <v>6</v>
      </c>
      <c r="E7" s="576"/>
      <c r="F7" s="576"/>
      <c r="G7" s="576"/>
      <c r="H7" s="562"/>
      <c r="I7" s="579">
        <f>'META 1'!I7</f>
        <v>45539</v>
      </c>
      <c r="J7" s="580"/>
      <c r="K7" s="561" t="s">
        <v>8</v>
      </c>
      <c r="L7" s="562"/>
      <c r="M7" s="585" t="s">
        <v>129</v>
      </c>
      <c r="N7" s="586"/>
      <c r="O7" s="551"/>
      <c r="P7" s="552"/>
      <c r="Q7" s="20"/>
      <c r="R7" s="20"/>
      <c r="S7" s="20"/>
      <c r="T7" s="20"/>
      <c r="U7" s="20"/>
      <c r="V7" s="20"/>
      <c r="W7" s="20"/>
      <c r="X7" s="20"/>
      <c r="Y7" s="20"/>
      <c r="Z7" s="21"/>
      <c r="AA7" s="20"/>
      <c r="AB7" s="20"/>
      <c r="AD7" s="22"/>
      <c r="AE7" s="23"/>
    </row>
    <row r="8" spans="1:31" ht="15">
      <c r="A8" s="563"/>
      <c r="B8" s="564"/>
      <c r="C8" s="574"/>
      <c r="D8" s="563"/>
      <c r="E8" s="577"/>
      <c r="F8" s="577"/>
      <c r="G8" s="577"/>
      <c r="H8" s="564"/>
      <c r="I8" s="581"/>
      <c r="J8" s="582"/>
      <c r="K8" s="563"/>
      <c r="L8" s="564"/>
      <c r="M8" s="553" t="s">
        <v>130</v>
      </c>
      <c r="N8" s="554"/>
      <c r="O8" s="555"/>
      <c r="P8" s="556"/>
      <c r="Q8" s="20"/>
      <c r="R8" s="20"/>
      <c r="S8" s="20"/>
      <c r="T8" s="20"/>
      <c r="U8" s="20"/>
      <c r="V8" s="20"/>
      <c r="W8" s="20"/>
      <c r="X8" s="20"/>
      <c r="Y8" s="20"/>
      <c r="Z8" s="21"/>
      <c r="AA8" s="20"/>
      <c r="AB8" s="20"/>
      <c r="AD8" s="22"/>
      <c r="AE8" s="23"/>
    </row>
    <row r="9" spans="1:31" ht="15">
      <c r="A9" s="565"/>
      <c r="B9" s="566"/>
      <c r="C9" s="575"/>
      <c r="D9" s="565"/>
      <c r="E9" s="578"/>
      <c r="F9" s="578"/>
      <c r="G9" s="578"/>
      <c r="H9" s="566"/>
      <c r="I9" s="583"/>
      <c r="J9" s="584"/>
      <c r="K9" s="565"/>
      <c r="L9" s="566"/>
      <c r="M9" s="557" t="s">
        <v>131</v>
      </c>
      <c r="N9" s="558"/>
      <c r="O9" s="559" t="s">
        <v>132</v>
      </c>
      <c r="P9" s="560"/>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561" t="s">
        <v>10</v>
      </c>
      <c r="B11" s="562"/>
      <c r="C11" s="496" t="s">
        <v>133</v>
      </c>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8"/>
    </row>
    <row r="12" spans="1:31" ht="15" customHeight="1">
      <c r="A12" s="563"/>
      <c r="B12" s="564"/>
      <c r="C12" s="567"/>
      <c r="D12" s="568"/>
      <c r="E12" s="568"/>
      <c r="F12" s="568"/>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568"/>
      <c r="AE12" s="569"/>
    </row>
    <row r="13" spans="1:31" ht="15" customHeight="1" thickBot="1">
      <c r="A13" s="565"/>
      <c r="B13" s="566"/>
      <c r="C13" s="570"/>
      <c r="D13" s="571"/>
      <c r="E13" s="571"/>
      <c r="F13" s="571"/>
      <c r="G13" s="571"/>
      <c r="H13" s="571"/>
      <c r="I13" s="571"/>
      <c r="J13" s="571"/>
      <c r="K13" s="571"/>
      <c r="L13" s="571"/>
      <c r="M13" s="571"/>
      <c r="N13" s="571"/>
      <c r="O13" s="571"/>
      <c r="P13" s="571"/>
      <c r="Q13" s="571"/>
      <c r="R13" s="571"/>
      <c r="S13" s="571"/>
      <c r="T13" s="571"/>
      <c r="U13" s="571"/>
      <c r="V13" s="571"/>
      <c r="W13" s="571"/>
      <c r="X13" s="571"/>
      <c r="Y13" s="571"/>
      <c r="Z13" s="571"/>
      <c r="AA13" s="571"/>
      <c r="AB13" s="571"/>
      <c r="AC13" s="571"/>
      <c r="AD13" s="571"/>
      <c r="AE13" s="572"/>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91.5" customHeight="1" thickBot="1">
      <c r="A15" s="534" t="s">
        <v>12</v>
      </c>
      <c r="B15" s="535"/>
      <c r="C15" s="545" t="s">
        <v>134</v>
      </c>
      <c r="D15" s="546"/>
      <c r="E15" s="546"/>
      <c r="F15" s="546"/>
      <c r="G15" s="546"/>
      <c r="H15" s="546"/>
      <c r="I15" s="546"/>
      <c r="J15" s="546"/>
      <c r="K15" s="547"/>
      <c r="L15" s="539" t="s">
        <v>14</v>
      </c>
      <c r="M15" s="540"/>
      <c r="N15" s="540"/>
      <c r="O15" s="540"/>
      <c r="P15" s="540"/>
      <c r="Q15" s="541"/>
      <c r="R15" s="548" t="s">
        <v>135</v>
      </c>
      <c r="S15" s="549"/>
      <c r="T15" s="549"/>
      <c r="U15" s="549"/>
      <c r="V15" s="549"/>
      <c r="W15" s="549"/>
      <c r="X15" s="550"/>
      <c r="Y15" s="539" t="s">
        <v>15</v>
      </c>
      <c r="Z15" s="541"/>
      <c r="AA15" s="536" t="s">
        <v>136</v>
      </c>
      <c r="AB15" s="537"/>
      <c r="AC15" s="537"/>
      <c r="AD15" s="537"/>
      <c r="AE15" s="538"/>
    </row>
    <row r="16" spans="1:31" ht="9" customHeight="1" thickBot="1">
      <c r="A16" s="24"/>
      <c r="B16" s="20"/>
      <c r="C16" s="533"/>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D16" s="22"/>
      <c r="AE16" s="23"/>
    </row>
    <row r="17" spans="1:33" s="40" customFormat="1" ht="37.5" customHeight="1" thickBot="1">
      <c r="A17" s="534" t="s">
        <v>17</v>
      </c>
      <c r="B17" s="535"/>
      <c r="C17" s="536" t="s">
        <v>202</v>
      </c>
      <c r="D17" s="537"/>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537"/>
      <c r="AD17" s="537"/>
      <c r="AE17" s="538"/>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c r="A19" s="539" t="s">
        <v>138</v>
      </c>
      <c r="B19" s="540"/>
      <c r="C19" s="540"/>
      <c r="D19" s="540"/>
      <c r="E19" s="540"/>
      <c r="F19" s="540"/>
      <c r="G19" s="540"/>
      <c r="H19" s="540"/>
      <c r="I19" s="540"/>
      <c r="J19" s="540"/>
      <c r="K19" s="540"/>
      <c r="L19" s="540"/>
      <c r="M19" s="540"/>
      <c r="N19" s="540"/>
      <c r="O19" s="540"/>
      <c r="P19" s="540"/>
      <c r="Q19" s="540"/>
      <c r="R19" s="540"/>
      <c r="S19" s="540"/>
      <c r="T19" s="540"/>
      <c r="U19" s="540"/>
      <c r="V19" s="540"/>
      <c r="W19" s="540"/>
      <c r="X19" s="540"/>
      <c r="Y19" s="540"/>
      <c r="Z19" s="540"/>
      <c r="AA19" s="540"/>
      <c r="AB19" s="540"/>
      <c r="AC19" s="540"/>
      <c r="AD19" s="540"/>
      <c r="AE19" s="541"/>
      <c r="AF19" s="44"/>
    </row>
    <row r="20" spans="1:33" ht="32.1" customHeight="1" thickBot="1">
      <c r="A20" s="45" t="s">
        <v>19</v>
      </c>
      <c r="B20" s="542" t="s">
        <v>139</v>
      </c>
      <c r="C20" s="543"/>
      <c r="D20" s="543"/>
      <c r="E20" s="543"/>
      <c r="F20" s="543"/>
      <c r="G20" s="543"/>
      <c r="H20" s="543"/>
      <c r="I20" s="543"/>
      <c r="J20" s="543"/>
      <c r="K20" s="543"/>
      <c r="L20" s="543"/>
      <c r="M20" s="543"/>
      <c r="N20" s="543"/>
      <c r="O20" s="544"/>
      <c r="P20" s="539" t="s">
        <v>140</v>
      </c>
      <c r="Q20" s="540"/>
      <c r="R20" s="540"/>
      <c r="S20" s="540"/>
      <c r="T20" s="540"/>
      <c r="U20" s="540"/>
      <c r="V20" s="540"/>
      <c r="W20" s="540"/>
      <c r="X20" s="540"/>
      <c r="Y20" s="540"/>
      <c r="Z20" s="540"/>
      <c r="AA20" s="540"/>
      <c r="AB20" s="540"/>
      <c r="AC20" s="540"/>
      <c r="AD20" s="540"/>
      <c r="AE20" s="541"/>
      <c r="AF20" s="44"/>
    </row>
    <row r="21" spans="1:33" ht="32.1" customHeight="1" thickBot="1">
      <c r="A21" s="25">
        <v>0</v>
      </c>
      <c r="B21" s="46" t="s">
        <v>142</v>
      </c>
      <c r="C21" s="47" t="s">
        <v>143</v>
      </c>
      <c r="D21" s="47" t="s">
        <v>144</v>
      </c>
      <c r="E21" s="47" t="s">
        <v>145</v>
      </c>
      <c r="F21" s="47" t="s">
        <v>146</v>
      </c>
      <c r="G21" s="47" t="s">
        <v>147</v>
      </c>
      <c r="H21" s="47" t="s">
        <v>148</v>
      </c>
      <c r="I21" s="47" t="s">
        <v>128</v>
      </c>
      <c r="J21" s="47" t="s">
        <v>149</v>
      </c>
      <c r="K21" s="47" t="s">
        <v>150</v>
      </c>
      <c r="L21" s="47" t="s">
        <v>151</v>
      </c>
      <c r="M21" s="47" t="s">
        <v>152</v>
      </c>
      <c r="N21" s="47" t="s">
        <v>102</v>
      </c>
      <c r="O21" s="48" t="s">
        <v>100</v>
      </c>
      <c r="P21" s="49"/>
      <c r="Q21" s="45" t="s">
        <v>142</v>
      </c>
      <c r="R21" s="50" t="s">
        <v>143</v>
      </c>
      <c r="S21" s="50" t="s">
        <v>144</v>
      </c>
      <c r="T21" s="50" t="s">
        <v>145</v>
      </c>
      <c r="U21" s="50" t="s">
        <v>146</v>
      </c>
      <c r="V21" s="50" t="s">
        <v>147</v>
      </c>
      <c r="W21" s="50" t="s">
        <v>148</v>
      </c>
      <c r="X21" s="50" t="s">
        <v>128</v>
      </c>
      <c r="Y21" s="50" t="s">
        <v>149</v>
      </c>
      <c r="Z21" s="50" t="s">
        <v>150</v>
      </c>
      <c r="AA21" s="50" t="s">
        <v>151</v>
      </c>
      <c r="AB21" s="50" t="s">
        <v>152</v>
      </c>
      <c r="AC21" s="50" t="s">
        <v>102</v>
      </c>
      <c r="AD21" s="51" t="s">
        <v>153</v>
      </c>
      <c r="AE21" s="51" t="s">
        <v>154</v>
      </c>
      <c r="AF21" s="52"/>
    </row>
    <row r="22" spans="1:33" ht="32.1"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v>217072411</v>
      </c>
      <c r="Y22" s="58"/>
      <c r="Z22" s="58"/>
      <c r="AA22" s="58"/>
      <c r="AB22" s="58"/>
      <c r="AC22" s="58">
        <f>SUM(Q22:AB22)</f>
        <v>217072411</v>
      </c>
      <c r="AE22" s="59"/>
      <c r="AF22" s="52"/>
    </row>
    <row r="23" spans="1:33" ht="32.1"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285">
        <v>32766811</v>
      </c>
      <c r="X23" s="285">
        <v>184305600</v>
      </c>
      <c r="Y23" s="182"/>
      <c r="Z23" s="182"/>
      <c r="AA23" s="182"/>
      <c r="AB23" s="182"/>
      <c r="AC23" s="62">
        <f>SUM(Q23:AB23)</f>
        <v>217072411</v>
      </c>
      <c r="AD23" s="62">
        <f>AC23/SUM(W22:AB22)</f>
        <v>1</v>
      </c>
      <c r="AE23" s="64">
        <f>AC23/AC22</f>
        <v>1</v>
      </c>
      <c r="AF23" s="52"/>
    </row>
    <row r="24" spans="1:33" ht="32.1" customHeight="1">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182"/>
      <c r="X24" s="182"/>
      <c r="Y24" s="182">
        <v>41932322</v>
      </c>
      <c r="Z24" s="182">
        <v>48340400</v>
      </c>
      <c r="AA24" s="182">
        <v>48130400</v>
      </c>
      <c r="AB24" s="182">
        <v>78669289</v>
      </c>
      <c r="AC24" s="62">
        <f>SUM(Q24:AB24)</f>
        <v>217072411</v>
      </c>
      <c r="AD24" s="62"/>
      <c r="AE24" s="66"/>
      <c r="AF24" s="52"/>
    </row>
    <row r="25" spans="1:33" ht="32.1" customHeight="1" thickBo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c r="Z25" s="69"/>
      <c r="AA25" s="69"/>
      <c r="AB25" s="69"/>
      <c r="AC25" s="69">
        <f>SUM(Q25:AB25)</f>
        <v>0</v>
      </c>
      <c r="AD25" s="171">
        <f>AC25/SUM(W24:AB24)</f>
        <v>0</v>
      </c>
      <c r="AE25" s="71">
        <v>0</v>
      </c>
      <c r="AF25" s="52"/>
    </row>
    <row r="26" spans="1:33" s="72" customFormat="1" ht="16.5" customHeight="1" thickBot="1"/>
    <row r="27" spans="1:33" ht="33.950000000000003" customHeight="1">
      <c r="A27" s="530" t="s">
        <v>155</v>
      </c>
      <c r="B27" s="531"/>
      <c r="C27" s="531"/>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531"/>
      <c r="AD27" s="531"/>
      <c r="AE27" s="532"/>
    </row>
    <row r="28" spans="1:33" ht="15" customHeight="1">
      <c r="A28" s="500" t="s">
        <v>34</v>
      </c>
      <c r="B28" s="502" t="s">
        <v>36</v>
      </c>
      <c r="C28" s="502"/>
      <c r="D28" s="502" t="s">
        <v>156</v>
      </c>
      <c r="E28" s="502"/>
      <c r="F28" s="502"/>
      <c r="G28" s="502"/>
      <c r="H28" s="502"/>
      <c r="I28" s="502"/>
      <c r="J28" s="502"/>
      <c r="K28" s="502"/>
      <c r="L28" s="502"/>
      <c r="M28" s="502"/>
      <c r="N28" s="502"/>
      <c r="O28" s="502"/>
      <c r="P28" s="502" t="s">
        <v>102</v>
      </c>
      <c r="Q28" s="502" t="s">
        <v>157</v>
      </c>
      <c r="R28" s="502"/>
      <c r="S28" s="502"/>
      <c r="T28" s="502"/>
      <c r="U28" s="502"/>
      <c r="V28" s="502"/>
      <c r="W28" s="502"/>
      <c r="X28" s="502"/>
      <c r="Y28" s="502" t="s">
        <v>158</v>
      </c>
      <c r="Z28" s="502"/>
      <c r="AA28" s="502"/>
      <c r="AB28" s="502"/>
      <c r="AC28" s="502"/>
      <c r="AD28" s="502"/>
      <c r="AE28" s="529"/>
    </row>
    <row r="29" spans="1:33" ht="27" customHeight="1">
      <c r="A29" s="500"/>
      <c r="B29" s="502"/>
      <c r="C29" s="502"/>
      <c r="D29" s="73" t="s">
        <v>142</v>
      </c>
      <c r="E29" s="73" t="s">
        <v>143</v>
      </c>
      <c r="F29" s="73" t="s">
        <v>144</v>
      </c>
      <c r="G29" s="73" t="s">
        <v>145</v>
      </c>
      <c r="H29" s="73" t="s">
        <v>146</v>
      </c>
      <c r="I29" s="73" t="s">
        <v>147</v>
      </c>
      <c r="J29" s="73" t="s">
        <v>148</v>
      </c>
      <c r="K29" s="73" t="s">
        <v>128</v>
      </c>
      <c r="L29" s="73" t="s">
        <v>149</v>
      </c>
      <c r="M29" s="73" t="s">
        <v>150</v>
      </c>
      <c r="N29" s="73" t="s">
        <v>151</v>
      </c>
      <c r="O29" s="73" t="s">
        <v>152</v>
      </c>
      <c r="P29" s="502"/>
      <c r="Q29" s="502"/>
      <c r="R29" s="502"/>
      <c r="S29" s="502"/>
      <c r="T29" s="502"/>
      <c r="U29" s="502"/>
      <c r="V29" s="502"/>
      <c r="W29" s="502"/>
      <c r="X29" s="502"/>
      <c r="Y29" s="502"/>
      <c r="Z29" s="502"/>
      <c r="AA29" s="502"/>
      <c r="AB29" s="502"/>
      <c r="AC29" s="502"/>
      <c r="AD29" s="502"/>
      <c r="AE29" s="529"/>
    </row>
    <row r="30" spans="1:33" ht="66" customHeight="1" thickBot="1">
      <c r="A30" s="74"/>
      <c r="B30" s="525" t="s">
        <v>159</v>
      </c>
      <c r="C30" s="525"/>
      <c r="D30" s="16"/>
      <c r="E30" s="16"/>
      <c r="F30" s="16"/>
      <c r="G30" s="16"/>
      <c r="H30" s="16"/>
      <c r="I30" s="16"/>
      <c r="J30" s="16"/>
      <c r="K30" s="16"/>
      <c r="L30" s="16"/>
      <c r="M30" s="16"/>
      <c r="N30" s="16"/>
      <c r="O30" s="16"/>
      <c r="P30" s="75">
        <f>SUM(D30:O30)</f>
        <v>0</v>
      </c>
      <c r="Q30" s="526"/>
      <c r="R30" s="526"/>
      <c r="S30" s="526"/>
      <c r="T30" s="526"/>
      <c r="U30" s="526"/>
      <c r="V30" s="526"/>
      <c r="W30" s="526"/>
      <c r="X30" s="526"/>
      <c r="Y30" s="526"/>
      <c r="Z30" s="526"/>
      <c r="AA30" s="526"/>
      <c r="AB30" s="526"/>
      <c r="AC30" s="526"/>
      <c r="AD30" s="526"/>
      <c r="AE30" s="527"/>
      <c r="AF30" s="163"/>
      <c r="AG30" s="163"/>
    </row>
    <row r="31" spans="1:33" ht="12" customHeight="1" thickBot="1">
      <c r="A31" s="76"/>
      <c r="B31" s="77"/>
      <c r="C31" s="77"/>
      <c r="D31" s="27"/>
      <c r="E31" s="27"/>
      <c r="F31" s="27"/>
      <c r="G31" s="27"/>
      <c r="H31" s="27"/>
      <c r="I31" s="27"/>
      <c r="J31" s="27"/>
      <c r="K31" s="27"/>
      <c r="L31" s="27"/>
      <c r="M31" s="27"/>
      <c r="N31" s="27"/>
      <c r="O31" s="27"/>
      <c r="P31" s="78"/>
      <c r="Q31" s="164"/>
      <c r="R31" s="164"/>
      <c r="S31" s="164"/>
      <c r="T31" s="164"/>
      <c r="U31" s="164"/>
      <c r="V31" s="164"/>
      <c r="W31" s="164"/>
      <c r="X31" s="164"/>
      <c r="Y31" s="164"/>
      <c r="Z31" s="164"/>
      <c r="AA31" s="164"/>
      <c r="AB31" s="164"/>
      <c r="AC31" s="164"/>
      <c r="AD31" s="164"/>
      <c r="AE31" s="165"/>
      <c r="AF31" s="163"/>
      <c r="AG31" s="163"/>
    </row>
    <row r="32" spans="1:33" ht="45" customHeight="1">
      <c r="A32" s="496" t="s">
        <v>160</v>
      </c>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8"/>
      <c r="AF32" s="163"/>
      <c r="AG32" s="163"/>
    </row>
    <row r="33" spans="1:41" ht="23.1" customHeight="1">
      <c r="A33" s="500" t="s">
        <v>44</v>
      </c>
      <c r="B33" s="502" t="s">
        <v>46</v>
      </c>
      <c r="C33" s="502" t="s">
        <v>36</v>
      </c>
      <c r="D33" s="502" t="s">
        <v>161</v>
      </c>
      <c r="E33" s="502"/>
      <c r="F33" s="502"/>
      <c r="G33" s="502"/>
      <c r="H33" s="502"/>
      <c r="I33" s="502"/>
      <c r="J33" s="502"/>
      <c r="K33" s="502"/>
      <c r="L33" s="502"/>
      <c r="M33" s="502"/>
      <c r="N33" s="502"/>
      <c r="O33" s="502"/>
      <c r="P33" s="502"/>
      <c r="Q33" s="502" t="s">
        <v>162</v>
      </c>
      <c r="R33" s="502"/>
      <c r="S33" s="502"/>
      <c r="T33" s="502"/>
      <c r="U33" s="502"/>
      <c r="V33" s="502"/>
      <c r="W33" s="502"/>
      <c r="X33" s="502"/>
      <c r="Y33" s="502"/>
      <c r="Z33" s="502"/>
      <c r="AA33" s="502"/>
      <c r="AB33" s="502"/>
      <c r="AC33" s="502"/>
      <c r="AD33" s="502"/>
      <c r="AE33" s="529"/>
      <c r="AF33" s="163"/>
      <c r="AG33" s="166"/>
      <c r="AH33" s="79"/>
      <c r="AI33" s="79"/>
      <c r="AJ33" s="79"/>
      <c r="AK33" s="79"/>
      <c r="AL33" s="79"/>
      <c r="AM33" s="79"/>
      <c r="AN33" s="79"/>
      <c r="AO33" s="79"/>
    </row>
    <row r="34" spans="1:41" ht="27" customHeight="1">
      <c r="A34" s="500"/>
      <c r="B34" s="502"/>
      <c r="C34" s="528"/>
      <c r="D34" s="73" t="s">
        <v>142</v>
      </c>
      <c r="E34" s="73" t="s">
        <v>143</v>
      </c>
      <c r="F34" s="73" t="s">
        <v>144</v>
      </c>
      <c r="G34" s="73" t="s">
        <v>145</v>
      </c>
      <c r="H34" s="73" t="s">
        <v>146</v>
      </c>
      <c r="I34" s="73" t="s">
        <v>147</v>
      </c>
      <c r="J34" s="73" t="s">
        <v>148</v>
      </c>
      <c r="K34" s="73" t="s">
        <v>128</v>
      </c>
      <c r="L34" s="73" t="s">
        <v>149</v>
      </c>
      <c r="M34" s="73" t="s">
        <v>150</v>
      </c>
      <c r="N34" s="73" t="s">
        <v>151</v>
      </c>
      <c r="O34" s="73" t="s">
        <v>152</v>
      </c>
      <c r="P34" s="73" t="s">
        <v>102</v>
      </c>
      <c r="Q34" s="509" t="s">
        <v>52</v>
      </c>
      <c r="R34" s="510"/>
      <c r="S34" s="510"/>
      <c r="T34" s="511"/>
      <c r="U34" s="502" t="s">
        <v>54</v>
      </c>
      <c r="V34" s="502"/>
      <c r="W34" s="502"/>
      <c r="X34" s="502"/>
      <c r="Y34" s="502" t="s">
        <v>56</v>
      </c>
      <c r="Z34" s="502"/>
      <c r="AA34" s="502"/>
      <c r="AB34" s="502"/>
      <c r="AC34" s="502" t="s">
        <v>58</v>
      </c>
      <c r="AD34" s="502"/>
      <c r="AE34" s="529"/>
      <c r="AF34" s="163"/>
      <c r="AG34" s="166"/>
      <c r="AH34" s="79"/>
      <c r="AI34" s="79"/>
      <c r="AJ34" s="79"/>
      <c r="AK34" s="79"/>
      <c r="AL34" s="79"/>
      <c r="AM34" s="79"/>
      <c r="AN34" s="79"/>
      <c r="AO34" s="79"/>
    </row>
    <row r="35" spans="1:41" ht="235.5" customHeight="1">
      <c r="A35" s="513" t="s">
        <v>203</v>
      </c>
      <c r="B35" s="515">
        <v>0.22</v>
      </c>
      <c r="C35" s="81" t="s">
        <v>48</v>
      </c>
      <c r="D35" s="80"/>
      <c r="E35" s="80"/>
      <c r="F35" s="80"/>
      <c r="G35" s="80"/>
      <c r="H35" s="80"/>
      <c r="I35" s="80"/>
      <c r="J35" s="180">
        <v>1</v>
      </c>
      <c r="K35" s="181">
        <v>1</v>
      </c>
      <c r="L35" s="181">
        <v>1</v>
      </c>
      <c r="M35" s="181">
        <v>1</v>
      </c>
      <c r="N35" s="181">
        <v>1</v>
      </c>
      <c r="O35" s="181">
        <v>1</v>
      </c>
      <c r="P35" s="168">
        <f>MAX(J35:O35)</f>
        <v>1</v>
      </c>
      <c r="Q35" s="411" t="s">
        <v>204</v>
      </c>
      <c r="R35" s="517"/>
      <c r="S35" s="517"/>
      <c r="T35" s="518"/>
      <c r="U35" s="522" t="s">
        <v>205</v>
      </c>
      <c r="V35" s="523"/>
      <c r="W35" s="523"/>
      <c r="X35" s="523"/>
      <c r="Y35" s="492"/>
      <c r="Z35" s="492"/>
      <c r="AA35" s="492"/>
      <c r="AB35" s="492"/>
      <c r="AC35" s="492" t="s">
        <v>206</v>
      </c>
      <c r="AD35" s="492"/>
      <c r="AE35" s="493"/>
      <c r="AF35" s="163"/>
      <c r="AG35" s="166"/>
      <c r="AH35" s="79"/>
      <c r="AI35" s="79"/>
      <c r="AJ35" s="79"/>
      <c r="AK35" s="79"/>
      <c r="AL35" s="79"/>
      <c r="AM35" s="79"/>
      <c r="AN35" s="79"/>
      <c r="AO35" s="79"/>
    </row>
    <row r="36" spans="1:41" ht="191.25" customHeight="1" thickBot="1">
      <c r="A36" s="514"/>
      <c r="B36" s="516"/>
      <c r="C36" s="83" t="s">
        <v>50</v>
      </c>
      <c r="D36" s="167"/>
      <c r="E36" s="167"/>
      <c r="F36" s="167"/>
      <c r="G36" s="84"/>
      <c r="H36" s="84"/>
      <c r="I36" s="84"/>
      <c r="J36" s="85">
        <v>1</v>
      </c>
      <c r="K36" s="85">
        <v>10</v>
      </c>
      <c r="L36" s="289"/>
      <c r="M36" s="289"/>
      <c r="N36" s="289"/>
      <c r="O36" s="289"/>
      <c r="P36" s="85">
        <f>MAX(J36:O36)</f>
        <v>10</v>
      </c>
      <c r="Q36" s="519"/>
      <c r="R36" s="520"/>
      <c r="S36" s="520"/>
      <c r="T36" s="521"/>
      <c r="U36" s="524"/>
      <c r="V36" s="524"/>
      <c r="W36" s="524"/>
      <c r="X36" s="524"/>
      <c r="Y36" s="494"/>
      <c r="Z36" s="494"/>
      <c r="AA36" s="494"/>
      <c r="AB36" s="494"/>
      <c r="AC36" s="494"/>
      <c r="AD36" s="494"/>
      <c r="AE36" s="495"/>
      <c r="AF36" s="163"/>
      <c r="AG36" s="166"/>
      <c r="AH36" s="79"/>
      <c r="AI36" s="79"/>
      <c r="AJ36" s="79"/>
      <c r="AK36" s="79"/>
      <c r="AL36" s="79"/>
      <c r="AM36" s="79"/>
      <c r="AN36" s="79"/>
      <c r="AO36" s="79"/>
    </row>
    <row r="37" spans="1:41" s="72" customFormat="1" ht="17.25" customHeight="1" thickBot="1"/>
    <row r="38" spans="1:41" ht="45" customHeight="1" thickBot="1">
      <c r="A38" s="496" t="s">
        <v>166</v>
      </c>
      <c r="B38" s="497"/>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8"/>
      <c r="AG38" s="79"/>
      <c r="AH38" s="79"/>
      <c r="AI38" s="79"/>
      <c r="AJ38" s="79"/>
      <c r="AK38" s="79"/>
      <c r="AL38" s="79"/>
      <c r="AM38" s="79"/>
      <c r="AN38" s="79"/>
      <c r="AO38" s="79"/>
    </row>
    <row r="39" spans="1:41" ht="26.1" customHeight="1">
      <c r="A39" s="499" t="s">
        <v>60</v>
      </c>
      <c r="B39" s="501" t="s">
        <v>167</v>
      </c>
      <c r="C39" s="503" t="s">
        <v>168</v>
      </c>
      <c r="D39" s="505" t="s">
        <v>169</v>
      </c>
      <c r="E39" s="506"/>
      <c r="F39" s="506"/>
      <c r="G39" s="506"/>
      <c r="H39" s="506"/>
      <c r="I39" s="506"/>
      <c r="J39" s="506"/>
      <c r="K39" s="506"/>
      <c r="L39" s="506"/>
      <c r="M39" s="506"/>
      <c r="N39" s="506"/>
      <c r="O39" s="506"/>
      <c r="P39" s="507"/>
      <c r="Q39" s="501" t="s">
        <v>170</v>
      </c>
      <c r="R39" s="501"/>
      <c r="S39" s="501"/>
      <c r="T39" s="501"/>
      <c r="U39" s="501"/>
      <c r="V39" s="501"/>
      <c r="W39" s="501"/>
      <c r="X39" s="501"/>
      <c r="Y39" s="501"/>
      <c r="Z39" s="501"/>
      <c r="AA39" s="501"/>
      <c r="AB39" s="501"/>
      <c r="AC39" s="501"/>
      <c r="AD39" s="501"/>
      <c r="AE39" s="508"/>
      <c r="AG39" s="79"/>
      <c r="AH39" s="79"/>
      <c r="AI39" s="79"/>
      <c r="AJ39" s="79"/>
      <c r="AK39" s="79"/>
      <c r="AL39" s="79"/>
      <c r="AM39" s="79"/>
      <c r="AN39" s="79"/>
      <c r="AO39" s="79"/>
    </row>
    <row r="40" spans="1:41" ht="26.1" customHeight="1">
      <c r="A40" s="500"/>
      <c r="B40" s="502"/>
      <c r="C40" s="504"/>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509" t="s">
        <v>184</v>
      </c>
      <c r="R40" s="510"/>
      <c r="S40" s="510"/>
      <c r="T40" s="510"/>
      <c r="U40" s="510"/>
      <c r="V40" s="510"/>
      <c r="W40" s="510"/>
      <c r="X40" s="511"/>
      <c r="Y40" s="509" t="s">
        <v>68</v>
      </c>
      <c r="Z40" s="510"/>
      <c r="AA40" s="510"/>
      <c r="AB40" s="510"/>
      <c r="AC40" s="510"/>
      <c r="AD40" s="510"/>
      <c r="AE40" s="512"/>
      <c r="AG40" s="86"/>
      <c r="AH40" s="86"/>
      <c r="AI40" s="86"/>
      <c r="AJ40" s="86"/>
      <c r="AK40" s="86"/>
      <c r="AL40" s="86"/>
      <c r="AM40" s="86"/>
      <c r="AN40" s="86"/>
      <c r="AO40" s="86"/>
    </row>
    <row r="41" spans="1:41" ht="89.25" customHeight="1">
      <c r="A41" s="470" t="s">
        <v>207</v>
      </c>
      <c r="B41" s="471">
        <v>0.05</v>
      </c>
      <c r="C41" s="87" t="s">
        <v>48</v>
      </c>
      <c r="D41" s="128"/>
      <c r="E41" s="128"/>
      <c r="F41" s="128"/>
      <c r="G41" s="128"/>
      <c r="H41" s="128"/>
      <c r="I41" s="128"/>
      <c r="J41" s="178">
        <v>0</v>
      </c>
      <c r="K41" s="178">
        <v>0.08</v>
      </c>
      <c r="L41" s="178">
        <v>0.25</v>
      </c>
      <c r="M41" s="178">
        <v>0.25</v>
      </c>
      <c r="N41" s="178">
        <v>0.25</v>
      </c>
      <c r="O41" s="178">
        <v>0.17</v>
      </c>
      <c r="P41" s="88">
        <f>SUM(J41:O41)</f>
        <v>1</v>
      </c>
      <c r="Q41" s="464" t="s">
        <v>208</v>
      </c>
      <c r="R41" s="465"/>
      <c r="S41" s="465"/>
      <c r="T41" s="465"/>
      <c r="U41" s="465"/>
      <c r="V41" s="465"/>
      <c r="W41" s="465"/>
      <c r="X41" s="466"/>
      <c r="Y41" s="430" t="s">
        <v>209</v>
      </c>
      <c r="Z41" s="487"/>
      <c r="AA41" s="487"/>
      <c r="AB41" s="487"/>
      <c r="AC41" s="487"/>
      <c r="AD41" s="487"/>
      <c r="AE41" s="488"/>
      <c r="AG41" s="89"/>
      <c r="AH41" s="89"/>
      <c r="AI41" s="89"/>
      <c r="AJ41" s="89"/>
      <c r="AK41" s="89"/>
      <c r="AL41" s="89"/>
      <c r="AM41" s="89"/>
      <c r="AN41" s="89"/>
      <c r="AO41" s="89"/>
    </row>
    <row r="42" spans="1:41" ht="53.25" customHeight="1">
      <c r="A42" s="470"/>
      <c r="B42" s="471"/>
      <c r="C42" s="90" t="s">
        <v>50</v>
      </c>
      <c r="D42" s="91"/>
      <c r="E42" s="91"/>
      <c r="F42" s="91"/>
      <c r="G42" s="91"/>
      <c r="H42" s="91"/>
      <c r="I42" s="91"/>
      <c r="J42" s="91">
        <v>0</v>
      </c>
      <c r="K42" s="91">
        <v>0.08</v>
      </c>
      <c r="L42" s="91"/>
      <c r="M42" s="91"/>
      <c r="N42" s="91"/>
      <c r="O42" s="91"/>
      <c r="P42" s="88">
        <f t="shared" ref="P42:P49" si="1">SUM(J42:O42)</f>
        <v>0.08</v>
      </c>
      <c r="Q42" s="467" t="s">
        <v>210</v>
      </c>
      <c r="R42" s="468"/>
      <c r="S42" s="468"/>
      <c r="T42" s="468"/>
      <c r="U42" s="468"/>
      <c r="V42" s="468"/>
      <c r="W42" s="468"/>
      <c r="X42" s="469"/>
      <c r="Y42" s="489"/>
      <c r="Z42" s="490"/>
      <c r="AA42" s="490"/>
      <c r="AB42" s="490"/>
      <c r="AC42" s="490"/>
      <c r="AD42" s="490"/>
      <c r="AE42" s="491"/>
    </row>
    <row r="43" spans="1:41" ht="65.25" customHeight="1">
      <c r="A43" s="470" t="s">
        <v>211</v>
      </c>
      <c r="B43" s="471">
        <v>0.04</v>
      </c>
      <c r="C43" s="87" t="s">
        <v>48</v>
      </c>
      <c r="D43" s="128"/>
      <c r="E43" s="128"/>
      <c r="F43" s="128"/>
      <c r="G43" s="128"/>
      <c r="H43" s="128"/>
      <c r="I43" s="128"/>
      <c r="J43" s="178">
        <v>0</v>
      </c>
      <c r="K43" s="178">
        <v>0.08</v>
      </c>
      <c r="L43" s="178">
        <v>0.25</v>
      </c>
      <c r="M43" s="178">
        <v>0.25</v>
      </c>
      <c r="N43" s="178">
        <v>0.25</v>
      </c>
      <c r="O43" s="178">
        <v>0.17</v>
      </c>
      <c r="P43" s="88">
        <f t="shared" si="1"/>
        <v>1</v>
      </c>
      <c r="Q43" s="464" t="s">
        <v>212</v>
      </c>
      <c r="R43" s="479"/>
      <c r="S43" s="479"/>
      <c r="T43" s="479"/>
      <c r="U43" s="479"/>
      <c r="V43" s="479"/>
      <c r="W43" s="479"/>
      <c r="X43" s="480"/>
      <c r="Y43" s="430" t="s">
        <v>213</v>
      </c>
      <c r="Z43" s="437"/>
      <c r="AA43" s="437"/>
      <c r="AB43" s="437"/>
      <c r="AC43" s="437"/>
      <c r="AD43" s="437"/>
      <c r="AE43" s="472"/>
    </row>
    <row r="44" spans="1:41" ht="45.75" customHeight="1">
      <c r="A44" s="470"/>
      <c r="B44" s="471"/>
      <c r="C44" s="90" t="s">
        <v>50</v>
      </c>
      <c r="D44" s="91"/>
      <c r="E44" s="91"/>
      <c r="F44" s="91"/>
      <c r="G44" s="91"/>
      <c r="H44" s="91"/>
      <c r="I44" s="91"/>
      <c r="J44" s="91">
        <v>0</v>
      </c>
      <c r="K44" s="91">
        <v>0.08</v>
      </c>
      <c r="L44" s="91"/>
      <c r="M44" s="91"/>
      <c r="N44" s="91"/>
      <c r="O44" s="91"/>
      <c r="P44" s="88">
        <f t="shared" si="1"/>
        <v>0.08</v>
      </c>
      <c r="Q44" s="481" t="s">
        <v>214</v>
      </c>
      <c r="R44" s="482"/>
      <c r="S44" s="482"/>
      <c r="T44" s="482"/>
      <c r="U44" s="482"/>
      <c r="V44" s="482"/>
      <c r="W44" s="482"/>
      <c r="X44" s="483"/>
      <c r="Y44" s="473"/>
      <c r="Z44" s="474"/>
      <c r="AA44" s="474"/>
      <c r="AB44" s="474"/>
      <c r="AC44" s="474"/>
      <c r="AD44" s="474"/>
      <c r="AE44" s="475"/>
    </row>
    <row r="45" spans="1:41" ht="46.5" customHeight="1">
      <c r="A45" s="470" t="s">
        <v>215</v>
      </c>
      <c r="B45" s="471">
        <v>0.04</v>
      </c>
      <c r="C45" s="87" t="s">
        <v>48</v>
      </c>
      <c r="D45" s="128"/>
      <c r="E45" s="128"/>
      <c r="F45" s="128"/>
      <c r="G45" s="128"/>
      <c r="H45" s="128"/>
      <c r="I45" s="128"/>
      <c r="J45" s="178">
        <v>0</v>
      </c>
      <c r="K45" s="178">
        <v>0.08</v>
      </c>
      <c r="L45" s="178">
        <v>0.25</v>
      </c>
      <c r="M45" s="178">
        <v>0.25</v>
      </c>
      <c r="N45" s="178">
        <v>0.25</v>
      </c>
      <c r="O45" s="178">
        <v>0.17</v>
      </c>
      <c r="P45" s="88">
        <f t="shared" si="1"/>
        <v>1</v>
      </c>
      <c r="Q45" s="464" t="s">
        <v>216</v>
      </c>
      <c r="R45" s="479"/>
      <c r="S45" s="479"/>
      <c r="T45" s="479"/>
      <c r="U45" s="479"/>
      <c r="V45" s="479"/>
      <c r="W45" s="479"/>
      <c r="X45" s="480"/>
      <c r="Y45" s="430" t="s">
        <v>217</v>
      </c>
      <c r="Z45" s="437"/>
      <c r="AA45" s="437"/>
      <c r="AB45" s="437"/>
      <c r="AC45" s="437"/>
      <c r="AD45" s="437"/>
      <c r="AE45" s="472"/>
    </row>
    <row r="46" spans="1:41" ht="53.25" customHeight="1">
      <c r="A46" s="470"/>
      <c r="B46" s="471"/>
      <c r="C46" s="90" t="s">
        <v>50</v>
      </c>
      <c r="D46" s="91"/>
      <c r="E46" s="91"/>
      <c r="F46" s="91"/>
      <c r="G46" s="91"/>
      <c r="H46" s="91"/>
      <c r="I46" s="91"/>
      <c r="J46" s="91">
        <v>0</v>
      </c>
      <c r="K46" s="91">
        <v>0.08</v>
      </c>
      <c r="L46" s="91"/>
      <c r="M46" s="91"/>
      <c r="N46" s="91"/>
      <c r="O46" s="91"/>
      <c r="P46" s="88">
        <f t="shared" si="1"/>
        <v>0.08</v>
      </c>
      <c r="Q46" s="481" t="s">
        <v>218</v>
      </c>
      <c r="R46" s="482"/>
      <c r="S46" s="482"/>
      <c r="T46" s="482"/>
      <c r="U46" s="482"/>
      <c r="V46" s="482"/>
      <c r="W46" s="482"/>
      <c r="X46" s="483"/>
      <c r="Y46" s="473"/>
      <c r="Z46" s="474"/>
      <c r="AA46" s="474"/>
      <c r="AB46" s="474"/>
      <c r="AC46" s="474"/>
      <c r="AD46" s="474"/>
      <c r="AE46" s="475"/>
    </row>
    <row r="47" spans="1:41" ht="56.25" customHeight="1">
      <c r="A47" s="477" t="s">
        <v>219</v>
      </c>
      <c r="B47" s="471">
        <v>0.04</v>
      </c>
      <c r="C47" s="87" t="s">
        <v>48</v>
      </c>
      <c r="D47" s="128"/>
      <c r="E47" s="128"/>
      <c r="F47" s="128"/>
      <c r="G47" s="128"/>
      <c r="H47" s="128"/>
      <c r="I47" s="128"/>
      <c r="J47" s="178">
        <v>0</v>
      </c>
      <c r="K47" s="178">
        <v>0.08</v>
      </c>
      <c r="L47" s="178">
        <v>0.25</v>
      </c>
      <c r="M47" s="178">
        <v>0.25</v>
      </c>
      <c r="N47" s="178">
        <v>0.25</v>
      </c>
      <c r="O47" s="178">
        <v>0.17</v>
      </c>
      <c r="P47" s="88">
        <f t="shared" si="1"/>
        <v>1</v>
      </c>
      <c r="Q47" s="484" t="s">
        <v>220</v>
      </c>
      <c r="R47" s="485"/>
      <c r="S47" s="485"/>
      <c r="T47" s="485"/>
      <c r="U47" s="485"/>
      <c r="V47" s="485"/>
      <c r="W47" s="485"/>
      <c r="X47" s="486"/>
      <c r="Y47" s="430" t="s">
        <v>221</v>
      </c>
      <c r="Z47" s="437"/>
      <c r="AA47" s="437"/>
      <c r="AB47" s="437"/>
      <c r="AC47" s="437"/>
      <c r="AD47" s="437"/>
      <c r="AE47" s="472"/>
    </row>
    <row r="48" spans="1:41" ht="49.5" customHeight="1">
      <c r="A48" s="478"/>
      <c r="B48" s="471"/>
      <c r="C48" s="90" t="s">
        <v>50</v>
      </c>
      <c r="D48" s="91"/>
      <c r="E48" s="91"/>
      <c r="F48" s="91"/>
      <c r="G48" s="91"/>
      <c r="H48" s="91"/>
      <c r="I48" s="91"/>
      <c r="J48" s="91">
        <v>0</v>
      </c>
      <c r="K48" s="91">
        <v>0.08</v>
      </c>
      <c r="L48" s="91"/>
      <c r="M48" s="91"/>
      <c r="N48" s="91"/>
      <c r="O48" s="91"/>
      <c r="P48" s="88">
        <f t="shared" si="1"/>
        <v>0.08</v>
      </c>
      <c r="Q48" s="467" t="s">
        <v>222</v>
      </c>
      <c r="R48" s="468"/>
      <c r="S48" s="468"/>
      <c r="T48" s="468"/>
      <c r="U48" s="468"/>
      <c r="V48" s="468"/>
      <c r="W48" s="468"/>
      <c r="X48" s="469"/>
      <c r="Y48" s="473"/>
      <c r="Z48" s="474"/>
      <c r="AA48" s="474"/>
      <c r="AB48" s="474"/>
      <c r="AC48" s="474"/>
      <c r="AD48" s="474"/>
      <c r="AE48" s="475"/>
    </row>
    <row r="49" spans="1:31" ht="57.75" customHeight="1">
      <c r="A49" s="470" t="s">
        <v>223</v>
      </c>
      <c r="B49" s="471">
        <v>0.05</v>
      </c>
      <c r="C49" s="87" t="s">
        <v>48</v>
      </c>
      <c r="D49" s="128"/>
      <c r="E49" s="128"/>
      <c r="F49" s="128"/>
      <c r="G49" s="128"/>
      <c r="H49" s="128"/>
      <c r="I49" s="128"/>
      <c r="J49" s="178">
        <v>0</v>
      </c>
      <c r="K49" s="178">
        <v>0.08</v>
      </c>
      <c r="L49" s="178">
        <v>0.25</v>
      </c>
      <c r="M49" s="178">
        <v>0.25</v>
      </c>
      <c r="N49" s="178">
        <v>0.25</v>
      </c>
      <c r="O49" s="178">
        <v>0.17</v>
      </c>
      <c r="P49" s="88">
        <f t="shared" si="1"/>
        <v>1</v>
      </c>
      <c r="Q49" s="464" t="s">
        <v>224</v>
      </c>
      <c r="R49" s="465"/>
      <c r="S49" s="465"/>
      <c r="T49" s="465"/>
      <c r="U49" s="465"/>
      <c r="V49" s="465"/>
      <c r="W49" s="465"/>
      <c r="X49" s="466"/>
      <c r="Y49" s="430" t="s">
        <v>225</v>
      </c>
      <c r="Z49" s="437"/>
      <c r="AA49" s="437"/>
      <c r="AB49" s="437"/>
      <c r="AC49" s="437"/>
      <c r="AD49" s="437"/>
      <c r="AE49" s="472"/>
    </row>
    <row r="50" spans="1:31" ht="57.75" customHeight="1">
      <c r="A50" s="476"/>
      <c r="B50" s="471"/>
      <c r="C50" s="83" t="s">
        <v>50</v>
      </c>
      <c r="D50" s="92"/>
      <c r="E50" s="92"/>
      <c r="F50" s="92"/>
      <c r="G50" s="92"/>
      <c r="H50" s="92"/>
      <c r="I50" s="92"/>
      <c r="J50" s="92">
        <v>0</v>
      </c>
      <c r="K50" s="92">
        <v>0.08</v>
      </c>
      <c r="L50" s="92"/>
      <c r="M50" s="92"/>
      <c r="N50" s="92"/>
      <c r="O50" s="92"/>
      <c r="P50" s="93">
        <f t="shared" ref="P50" si="2">SUM(D50:O50)</f>
        <v>0.08</v>
      </c>
      <c r="Q50" s="467" t="s">
        <v>226</v>
      </c>
      <c r="R50" s="468"/>
      <c r="S50" s="468"/>
      <c r="T50" s="468"/>
      <c r="U50" s="468"/>
      <c r="V50" s="468"/>
      <c r="W50" s="468"/>
      <c r="X50" s="469"/>
      <c r="Y50" s="473"/>
      <c r="Z50" s="474"/>
      <c r="AA50" s="474"/>
      <c r="AB50" s="474"/>
      <c r="AC50" s="474"/>
      <c r="AD50" s="474"/>
      <c r="AE50" s="475"/>
    </row>
    <row r="51" spans="1:31" ht="15" customHeight="1">
      <c r="A51" s="15" t="s">
        <v>201</v>
      </c>
    </row>
  </sheetData>
  <mergeCells count="92">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Y41:AE42"/>
    <mergeCell ref="A43:A44"/>
    <mergeCell ref="B43:B44"/>
    <mergeCell ref="Y43:AE44"/>
    <mergeCell ref="Q41:X41"/>
    <mergeCell ref="Q42:X42"/>
    <mergeCell ref="Q43:X43"/>
    <mergeCell ref="Q44:X44"/>
    <mergeCell ref="Q49:X49"/>
    <mergeCell ref="Q50:X50"/>
    <mergeCell ref="A45:A46"/>
    <mergeCell ref="B45:B46"/>
    <mergeCell ref="Y45:AE46"/>
    <mergeCell ref="A49:A50"/>
    <mergeCell ref="B49:B50"/>
    <mergeCell ref="Y49:AE50"/>
    <mergeCell ref="A47:A48"/>
    <mergeCell ref="B47:B48"/>
    <mergeCell ref="Y47:AE48"/>
    <mergeCell ref="Q45:X45"/>
    <mergeCell ref="Q46:X46"/>
    <mergeCell ref="Q47:X47"/>
    <mergeCell ref="Q48:X48"/>
  </mergeCells>
  <dataValidations count="3">
    <dataValidation type="list" allowBlank="1" showInputMessage="1" showErrorMessage="1" sqref="C7:C9" xr:uid="{281C9A0B-93A4-4C64-8160-0F68D4AAD5ED}">
      <formula1>$B$21:$M$21</formula1>
    </dataValidation>
    <dataValidation type="textLength" operator="lessThanOrEqual" allowBlank="1" showInputMessage="1" showErrorMessage="1" errorTitle="Máximo 2.000 caracteres" error="Máximo 2.000 caracteres" promptTitle="2.000 caracteres" sqref="Q30:Q31" xr:uid="{43606A2B-46BC-47D4-8D64-C7A54EC389CF}">
      <formula1>2000</formula1>
    </dataValidation>
    <dataValidation type="textLength" operator="lessThanOrEqual" allowBlank="1" showInputMessage="1" showErrorMessage="1" errorTitle="Máximo 2.000 caracteres" error="Máximo 2.000 caracteres" sqref="AC35 Q35 Y35 Q45 Q41 Q43 Q49 Q47" xr:uid="{CDD79E1B-767A-4049-8E90-79544C93ACE7}">
      <formula1>2000</formula1>
    </dataValidation>
  </dataValidations>
  <hyperlinks>
    <hyperlink ref="Y47" r:id="rId1" xr:uid="{28A67CD6-1A18-4416-99C0-4341DD6E6AB3}"/>
    <hyperlink ref="Y41" r:id="rId2" xr:uid="{92B3AE87-D83A-4D2B-9D15-D6702A69C52E}"/>
    <hyperlink ref="Y43" r:id="rId3" xr:uid="{24137164-7D92-4F67-A813-EE48ED45909E}"/>
    <hyperlink ref="Y45" r:id="rId4" xr:uid="{5220B1D8-1261-478A-9054-891777E5462F}"/>
    <hyperlink ref="Y49" r:id="rId5" xr:uid="{A07EA348-1AA2-448A-A36F-3A10BDEA3FBD}"/>
  </hyperlinks>
  <pageMargins left="0.25" right="0.25" top="0.75" bottom="0.75" header="0.3" footer="0.3"/>
  <pageSetup scale="21" orientation="landscape" r:id="rId6"/>
  <drawing r:id="rId7"/>
  <legacyDrawing r:id="rId8"/>
  <extLst>
    <ext xmlns:x14="http://schemas.microsoft.com/office/spreadsheetml/2009/9/main" uri="{CCE6A557-97BC-4b89-ADB6-D9C93CAAB3DF}">
      <x14:dataValidations xmlns:xm="http://schemas.microsoft.com/office/excel/2006/main" count="4">
        <x14:dataValidation type="list" allowBlank="1" showInputMessage="1" showErrorMessage="1" xr:uid="{21223E5C-CB30-448D-9D63-02F8B6445D8B}">
          <x14:formula1>
            <xm:f>listas!$C$2:$C$20</xm:f>
          </x14:formula1>
          <xm:sqref>AA15:AE15</xm:sqref>
        </x14:dataValidation>
        <x14:dataValidation type="list" allowBlank="1" showInputMessage="1" showErrorMessage="1" xr:uid="{693A97FE-5CC6-4BB2-A013-B6B85338F3B6}">
          <x14:formula1>
            <xm:f>listas!$B$2:$B$8</xm:f>
          </x14:formula1>
          <xm:sqref>R15:X15</xm:sqref>
        </x14:dataValidation>
        <x14:dataValidation type="list" allowBlank="1" showInputMessage="1" showErrorMessage="1" xr:uid="{95EF5530-52F6-458F-81B2-ADDA93E81226}">
          <x14:formula1>
            <xm:f>listas!$A$2:$A$6</xm:f>
          </x14:formula1>
          <xm:sqref>C15:K15</xm:sqref>
        </x14:dataValidation>
        <x14:dataValidation type="list" allowBlank="1" showInputMessage="1" showErrorMessage="1" xr:uid="{3041BB5E-768E-4B17-B688-DC684B1ECB95}">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20113-EF23-41AF-97B1-1D9FAAA4A521}">
  <sheetPr>
    <tabColor theme="7" tint="0.39997558519241921"/>
    <pageSetUpPr fitToPage="1"/>
  </sheetPr>
  <dimension ref="A1:AO53"/>
  <sheetViews>
    <sheetView showGridLines="0" topLeftCell="H48" zoomScale="55" zoomScaleNormal="55" workbookViewId="0">
      <selection activeCell="J49" sqref="J49"/>
    </sheetView>
  </sheetViews>
  <sheetFormatPr defaultColWidth="10.85546875" defaultRowHeight="14.1"/>
  <cols>
    <col min="1" max="1" width="37.710937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587"/>
      <c r="B1" s="590" t="s">
        <v>121</v>
      </c>
      <c r="C1" s="591"/>
      <c r="D1" s="591"/>
      <c r="E1" s="591"/>
      <c r="F1" s="591"/>
      <c r="G1" s="591"/>
      <c r="H1" s="591"/>
      <c r="I1" s="591"/>
      <c r="J1" s="591"/>
      <c r="K1" s="591"/>
      <c r="L1" s="591"/>
      <c r="M1" s="591"/>
      <c r="N1" s="591"/>
      <c r="O1" s="591"/>
      <c r="P1" s="591"/>
      <c r="Q1" s="591"/>
      <c r="R1" s="591"/>
      <c r="S1" s="591"/>
      <c r="T1" s="591"/>
      <c r="U1" s="591"/>
      <c r="V1" s="591"/>
      <c r="W1" s="591"/>
      <c r="X1" s="591"/>
      <c r="Y1" s="591"/>
      <c r="Z1" s="591"/>
      <c r="AA1" s="592"/>
      <c r="AB1" s="593" t="s">
        <v>122</v>
      </c>
      <c r="AC1" s="594"/>
      <c r="AD1" s="594"/>
      <c r="AE1" s="595"/>
    </row>
    <row r="2" spans="1:31" ht="30.75" customHeight="1" thickBot="1">
      <c r="A2" s="588"/>
      <c r="B2" s="590" t="s">
        <v>123</v>
      </c>
      <c r="C2" s="591"/>
      <c r="D2" s="591"/>
      <c r="E2" s="591"/>
      <c r="F2" s="591"/>
      <c r="G2" s="591"/>
      <c r="H2" s="591"/>
      <c r="I2" s="591"/>
      <c r="J2" s="591"/>
      <c r="K2" s="591"/>
      <c r="L2" s="591"/>
      <c r="M2" s="591"/>
      <c r="N2" s="591"/>
      <c r="O2" s="591"/>
      <c r="P2" s="591"/>
      <c r="Q2" s="591"/>
      <c r="R2" s="591"/>
      <c r="S2" s="591"/>
      <c r="T2" s="591"/>
      <c r="U2" s="591"/>
      <c r="V2" s="591"/>
      <c r="W2" s="591"/>
      <c r="X2" s="591"/>
      <c r="Y2" s="591"/>
      <c r="Z2" s="591"/>
      <c r="AA2" s="592"/>
      <c r="AB2" s="593" t="s">
        <v>124</v>
      </c>
      <c r="AC2" s="594"/>
      <c r="AD2" s="594"/>
      <c r="AE2" s="595"/>
    </row>
    <row r="3" spans="1:31" ht="24" customHeight="1" thickBot="1">
      <c r="A3" s="588"/>
      <c r="B3" s="596" t="s">
        <v>125</v>
      </c>
      <c r="C3" s="597"/>
      <c r="D3" s="597"/>
      <c r="E3" s="597"/>
      <c r="F3" s="597"/>
      <c r="G3" s="597"/>
      <c r="H3" s="597"/>
      <c r="I3" s="597"/>
      <c r="J3" s="597"/>
      <c r="K3" s="597"/>
      <c r="L3" s="597"/>
      <c r="M3" s="597"/>
      <c r="N3" s="597"/>
      <c r="O3" s="597"/>
      <c r="P3" s="597"/>
      <c r="Q3" s="597"/>
      <c r="R3" s="597"/>
      <c r="S3" s="597"/>
      <c r="T3" s="597"/>
      <c r="U3" s="597"/>
      <c r="V3" s="597"/>
      <c r="W3" s="597"/>
      <c r="X3" s="597"/>
      <c r="Y3" s="597"/>
      <c r="Z3" s="597"/>
      <c r="AA3" s="598"/>
      <c r="AB3" s="593" t="s">
        <v>126</v>
      </c>
      <c r="AC3" s="594"/>
      <c r="AD3" s="594"/>
      <c r="AE3" s="595"/>
    </row>
    <row r="4" spans="1:31" ht="21.75" customHeight="1" thickBot="1">
      <c r="A4" s="589"/>
      <c r="B4" s="599"/>
      <c r="C4" s="600"/>
      <c r="D4" s="600"/>
      <c r="E4" s="600"/>
      <c r="F4" s="600"/>
      <c r="G4" s="600"/>
      <c r="H4" s="600"/>
      <c r="I4" s="600"/>
      <c r="J4" s="600"/>
      <c r="K4" s="600"/>
      <c r="L4" s="600"/>
      <c r="M4" s="600"/>
      <c r="N4" s="600"/>
      <c r="O4" s="600"/>
      <c r="P4" s="600"/>
      <c r="Q4" s="600"/>
      <c r="R4" s="600"/>
      <c r="S4" s="600"/>
      <c r="T4" s="600"/>
      <c r="U4" s="600"/>
      <c r="V4" s="600"/>
      <c r="W4" s="600"/>
      <c r="X4" s="600"/>
      <c r="Y4" s="600"/>
      <c r="Z4" s="600"/>
      <c r="AA4" s="601"/>
      <c r="AB4" s="602" t="s">
        <v>127</v>
      </c>
      <c r="AC4" s="603"/>
      <c r="AD4" s="603"/>
      <c r="AE4" s="604"/>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561" t="s">
        <v>4</v>
      </c>
      <c r="B7" s="562"/>
      <c r="C7" s="573" t="s">
        <v>128</v>
      </c>
      <c r="D7" s="561" t="s">
        <v>6</v>
      </c>
      <c r="E7" s="576"/>
      <c r="F7" s="576"/>
      <c r="G7" s="576"/>
      <c r="H7" s="562"/>
      <c r="I7" s="579">
        <f>'META 1'!I7</f>
        <v>45539</v>
      </c>
      <c r="J7" s="580"/>
      <c r="K7" s="561" t="s">
        <v>8</v>
      </c>
      <c r="L7" s="562"/>
      <c r="M7" s="585" t="s">
        <v>129</v>
      </c>
      <c r="N7" s="586"/>
      <c r="O7" s="551"/>
      <c r="P7" s="552"/>
      <c r="Q7" s="20"/>
      <c r="R7" s="20"/>
      <c r="S7" s="20"/>
      <c r="T7" s="20"/>
      <c r="U7" s="20"/>
      <c r="V7" s="20"/>
      <c r="W7" s="20"/>
      <c r="X7" s="20"/>
      <c r="Y7" s="20"/>
      <c r="Z7" s="21"/>
      <c r="AA7" s="20"/>
      <c r="AB7" s="20"/>
      <c r="AD7" s="22"/>
      <c r="AE7" s="23"/>
    </row>
    <row r="8" spans="1:31" ht="15">
      <c r="A8" s="563"/>
      <c r="B8" s="564"/>
      <c r="C8" s="574"/>
      <c r="D8" s="563"/>
      <c r="E8" s="577"/>
      <c r="F8" s="577"/>
      <c r="G8" s="577"/>
      <c r="H8" s="564"/>
      <c r="I8" s="581"/>
      <c r="J8" s="582"/>
      <c r="K8" s="563"/>
      <c r="L8" s="564"/>
      <c r="M8" s="553" t="s">
        <v>130</v>
      </c>
      <c r="N8" s="554"/>
      <c r="O8" s="555"/>
      <c r="P8" s="556"/>
      <c r="Q8" s="20"/>
      <c r="R8" s="20"/>
      <c r="S8" s="20"/>
      <c r="T8" s="20"/>
      <c r="U8" s="20"/>
      <c r="V8" s="20"/>
      <c r="W8" s="20"/>
      <c r="X8" s="20"/>
      <c r="Y8" s="20"/>
      <c r="Z8" s="21"/>
      <c r="AA8" s="20"/>
      <c r="AB8" s="20"/>
      <c r="AD8" s="22"/>
      <c r="AE8" s="23"/>
    </row>
    <row r="9" spans="1:31" ht="15">
      <c r="A9" s="565"/>
      <c r="B9" s="566"/>
      <c r="C9" s="575"/>
      <c r="D9" s="565"/>
      <c r="E9" s="578"/>
      <c r="F9" s="578"/>
      <c r="G9" s="578"/>
      <c r="H9" s="566"/>
      <c r="I9" s="583"/>
      <c r="J9" s="584"/>
      <c r="K9" s="565"/>
      <c r="L9" s="566"/>
      <c r="M9" s="557" t="s">
        <v>131</v>
      </c>
      <c r="N9" s="558"/>
      <c r="O9" s="559" t="s">
        <v>132</v>
      </c>
      <c r="P9" s="560"/>
      <c r="Q9" s="20"/>
      <c r="R9" s="20"/>
      <c r="S9" s="20"/>
      <c r="T9" s="20"/>
      <c r="U9" s="20"/>
      <c r="V9" s="20"/>
      <c r="W9" s="20"/>
      <c r="X9" s="20"/>
      <c r="Y9" s="20"/>
      <c r="Z9" s="21"/>
      <c r="AA9" s="20"/>
      <c r="AB9" s="20"/>
      <c r="AD9" s="22"/>
      <c r="AE9" s="23"/>
    </row>
    <row r="10" spans="1:31" ht="15" customHeigh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561" t="s">
        <v>10</v>
      </c>
      <c r="B11" s="562"/>
      <c r="C11" s="496" t="s">
        <v>133</v>
      </c>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8"/>
    </row>
    <row r="12" spans="1:31" ht="15" customHeight="1">
      <c r="A12" s="563"/>
      <c r="B12" s="564"/>
      <c r="C12" s="567"/>
      <c r="D12" s="568"/>
      <c r="E12" s="568"/>
      <c r="F12" s="568"/>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568"/>
      <c r="AE12" s="569"/>
    </row>
    <row r="13" spans="1:31" ht="15" customHeight="1" thickBot="1">
      <c r="A13" s="565"/>
      <c r="B13" s="566"/>
      <c r="C13" s="570"/>
      <c r="D13" s="571"/>
      <c r="E13" s="571"/>
      <c r="F13" s="571"/>
      <c r="G13" s="571"/>
      <c r="H13" s="571"/>
      <c r="I13" s="571"/>
      <c r="J13" s="571"/>
      <c r="K13" s="571"/>
      <c r="L13" s="571"/>
      <c r="M13" s="571"/>
      <c r="N13" s="571"/>
      <c r="O13" s="571"/>
      <c r="P13" s="571"/>
      <c r="Q13" s="571"/>
      <c r="R13" s="571"/>
      <c r="S13" s="571"/>
      <c r="T13" s="571"/>
      <c r="U13" s="571"/>
      <c r="V13" s="571"/>
      <c r="W13" s="571"/>
      <c r="X13" s="571"/>
      <c r="Y13" s="571"/>
      <c r="Z13" s="571"/>
      <c r="AA13" s="571"/>
      <c r="AB13" s="571"/>
      <c r="AC13" s="571"/>
      <c r="AD13" s="571"/>
      <c r="AE13" s="572"/>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81.75" customHeight="1" thickBot="1">
      <c r="A15" s="534" t="s">
        <v>12</v>
      </c>
      <c r="B15" s="535"/>
      <c r="C15" s="545" t="s">
        <v>134</v>
      </c>
      <c r="D15" s="546"/>
      <c r="E15" s="546"/>
      <c r="F15" s="546"/>
      <c r="G15" s="546"/>
      <c r="H15" s="546"/>
      <c r="I15" s="546"/>
      <c r="J15" s="546"/>
      <c r="K15" s="547"/>
      <c r="L15" s="539" t="s">
        <v>14</v>
      </c>
      <c r="M15" s="540"/>
      <c r="N15" s="540"/>
      <c r="O15" s="540"/>
      <c r="P15" s="540"/>
      <c r="Q15" s="541"/>
      <c r="R15" s="548" t="s">
        <v>135</v>
      </c>
      <c r="S15" s="549"/>
      <c r="T15" s="549"/>
      <c r="U15" s="549"/>
      <c r="V15" s="549"/>
      <c r="W15" s="549"/>
      <c r="X15" s="550"/>
      <c r="Y15" s="539" t="s">
        <v>15</v>
      </c>
      <c r="Z15" s="541"/>
      <c r="AA15" s="536" t="s">
        <v>136</v>
      </c>
      <c r="AB15" s="537"/>
      <c r="AC15" s="537"/>
      <c r="AD15" s="537"/>
      <c r="AE15" s="538"/>
    </row>
    <row r="16" spans="1:31" ht="9" customHeight="1" thickBot="1">
      <c r="A16" s="24"/>
      <c r="B16" s="20"/>
      <c r="C16" s="533"/>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D16" s="22"/>
      <c r="AE16" s="23"/>
    </row>
    <row r="17" spans="1:33" s="40" customFormat="1" ht="37.5" customHeight="1" thickBot="1">
      <c r="A17" s="534" t="s">
        <v>17</v>
      </c>
      <c r="B17" s="535"/>
      <c r="C17" s="536" t="s">
        <v>227</v>
      </c>
      <c r="D17" s="537"/>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537"/>
      <c r="AD17" s="537"/>
      <c r="AE17" s="538"/>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c r="A19" s="539" t="s">
        <v>138</v>
      </c>
      <c r="B19" s="540"/>
      <c r="C19" s="540"/>
      <c r="D19" s="540"/>
      <c r="E19" s="540"/>
      <c r="F19" s="540"/>
      <c r="G19" s="540"/>
      <c r="H19" s="540"/>
      <c r="I19" s="540"/>
      <c r="J19" s="540"/>
      <c r="K19" s="540"/>
      <c r="L19" s="540"/>
      <c r="M19" s="540"/>
      <c r="N19" s="540"/>
      <c r="O19" s="540"/>
      <c r="P19" s="540"/>
      <c r="Q19" s="540"/>
      <c r="R19" s="540"/>
      <c r="S19" s="540"/>
      <c r="T19" s="540"/>
      <c r="U19" s="540"/>
      <c r="V19" s="540"/>
      <c r="W19" s="540"/>
      <c r="X19" s="540"/>
      <c r="Y19" s="540"/>
      <c r="Z19" s="540"/>
      <c r="AA19" s="540"/>
      <c r="AB19" s="540"/>
      <c r="AC19" s="540"/>
      <c r="AD19" s="540"/>
      <c r="AE19" s="541"/>
      <c r="AF19" s="44"/>
    </row>
    <row r="20" spans="1:33" ht="32.1" customHeight="1" thickBot="1">
      <c r="A20" s="45" t="s">
        <v>19</v>
      </c>
      <c r="B20" s="542" t="s">
        <v>139</v>
      </c>
      <c r="C20" s="543"/>
      <c r="D20" s="543"/>
      <c r="E20" s="543"/>
      <c r="F20" s="543"/>
      <c r="G20" s="543"/>
      <c r="H20" s="543"/>
      <c r="I20" s="543"/>
      <c r="J20" s="543"/>
      <c r="K20" s="543"/>
      <c r="L20" s="543"/>
      <c r="M20" s="543"/>
      <c r="N20" s="543"/>
      <c r="O20" s="544"/>
      <c r="P20" s="539" t="s">
        <v>140</v>
      </c>
      <c r="Q20" s="540"/>
      <c r="R20" s="540"/>
      <c r="S20" s="540"/>
      <c r="T20" s="540"/>
      <c r="U20" s="540"/>
      <c r="V20" s="540"/>
      <c r="W20" s="540"/>
      <c r="X20" s="540"/>
      <c r="Y20" s="540"/>
      <c r="Z20" s="540"/>
      <c r="AA20" s="540"/>
      <c r="AB20" s="540"/>
      <c r="AC20" s="540"/>
      <c r="AD20" s="540"/>
      <c r="AE20" s="541"/>
      <c r="AF20" s="44"/>
    </row>
    <row r="21" spans="1:33" ht="32.1" customHeight="1" thickBot="1">
      <c r="A21" s="25">
        <v>0</v>
      </c>
      <c r="B21" s="46" t="s">
        <v>142</v>
      </c>
      <c r="C21" s="47" t="s">
        <v>143</v>
      </c>
      <c r="D21" s="47" t="s">
        <v>144</v>
      </c>
      <c r="E21" s="47" t="s">
        <v>145</v>
      </c>
      <c r="F21" s="47" t="s">
        <v>146</v>
      </c>
      <c r="G21" s="47" t="s">
        <v>147</v>
      </c>
      <c r="H21" s="47" t="s">
        <v>148</v>
      </c>
      <c r="I21" s="47" t="s">
        <v>128</v>
      </c>
      <c r="J21" s="47" t="s">
        <v>149</v>
      </c>
      <c r="K21" s="47" t="s">
        <v>150</v>
      </c>
      <c r="L21" s="47" t="s">
        <v>151</v>
      </c>
      <c r="M21" s="47" t="s">
        <v>152</v>
      </c>
      <c r="N21" s="47" t="s">
        <v>102</v>
      </c>
      <c r="O21" s="48" t="s">
        <v>100</v>
      </c>
      <c r="P21" s="49"/>
      <c r="Q21" s="45" t="s">
        <v>142</v>
      </c>
      <c r="R21" s="50" t="s">
        <v>143</v>
      </c>
      <c r="S21" s="50" t="s">
        <v>144</v>
      </c>
      <c r="T21" s="50" t="s">
        <v>145</v>
      </c>
      <c r="U21" s="50" t="s">
        <v>146</v>
      </c>
      <c r="V21" s="50" t="s">
        <v>147</v>
      </c>
      <c r="W21" s="50" t="s">
        <v>148</v>
      </c>
      <c r="X21" s="50" t="s">
        <v>128</v>
      </c>
      <c r="Y21" s="50" t="s">
        <v>149</v>
      </c>
      <c r="Z21" s="50" t="s">
        <v>150</v>
      </c>
      <c r="AA21" s="50" t="s">
        <v>151</v>
      </c>
      <c r="AB21" s="50" t="s">
        <v>152</v>
      </c>
      <c r="AC21" s="50" t="s">
        <v>102</v>
      </c>
      <c r="AD21" s="51" t="s">
        <v>153</v>
      </c>
      <c r="AE21" s="51" t="s">
        <v>154</v>
      </c>
      <c r="AF21" s="52"/>
    </row>
    <row r="22" spans="1:33" ht="32.1"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475000055</v>
      </c>
      <c r="Y22" s="58"/>
      <c r="Z22" s="58"/>
      <c r="AA22" s="58"/>
      <c r="AB22" s="58"/>
      <c r="AC22" s="58">
        <f>SUM(Q22:AB22)</f>
        <v>475000055</v>
      </c>
      <c r="AE22" s="59"/>
      <c r="AF22" s="52"/>
    </row>
    <row r="23" spans="1:33" ht="32.1"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285">
        <v>59595255</v>
      </c>
      <c r="X23" s="285">
        <v>415404800</v>
      </c>
      <c r="Y23" s="182"/>
      <c r="Z23" s="182"/>
      <c r="AA23" s="182"/>
      <c r="AB23" s="182"/>
      <c r="AC23" s="62">
        <f>SUM(Q23:AB23)</f>
        <v>475000055</v>
      </c>
      <c r="AD23" s="62">
        <f>AC23/SUM(W22:AB22)</f>
        <v>1</v>
      </c>
      <c r="AE23" s="64">
        <f>AC23/AC22</f>
        <v>1</v>
      </c>
      <c r="AF23" s="52"/>
    </row>
    <row r="24" spans="1:33" ht="32.1" customHeight="1">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182"/>
      <c r="X24" s="182"/>
      <c r="Y24" s="182">
        <v>66285340</v>
      </c>
      <c r="Z24" s="182">
        <v>117633200</v>
      </c>
      <c r="AA24" s="182">
        <v>117343200</v>
      </c>
      <c r="AB24" s="182">
        <v>173738315</v>
      </c>
      <c r="AC24" s="62">
        <f>SUM(Q24:AB24)</f>
        <v>475000055</v>
      </c>
      <c r="AD24" s="62"/>
      <c r="AE24" s="66"/>
      <c r="AF24" s="52"/>
    </row>
    <row r="25" spans="1:33" ht="32.1" customHeight="1" thickBo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c r="Z25" s="69"/>
      <c r="AA25" s="69"/>
      <c r="AB25" s="69"/>
      <c r="AC25" s="69">
        <f>SUM(Q25:AB25)</f>
        <v>0</v>
      </c>
      <c r="AD25" s="171">
        <f>AC25/SUM(W24:AB24)</f>
        <v>0</v>
      </c>
      <c r="AE25" s="71">
        <v>0</v>
      </c>
      <c r="AF25" s="52"/>
    </row>
    <row r="26" spans="1:33" s="72" customFormat="1" ht="16.5" customHeight="1" thickBot="1"/>
    <row r="27" spans="1:33" ht="33.950000000000003" customHeight="1">
      <c r="A27" s="530" t="s">
        <v>155</v>
      </c>
      <c r="B27" s="531"/>
      <c r="C27" s="531"/>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531"/>
      <c r="AD27" s="531"/>
      <c r="AE27" s="532"/>
    </row>
    <row r="28" spans="1:33" ht="15" customHeight="1">
      <c r="A28" s="500" t="s">
        <v>34</v>
      </c>
      <c r="B28" s="502" t="s">
        <v>36</v>
      </c>
      <c r="C28" s="502"/>
      <c r="D28" s="502" t="s">
        <v>156</v>
      </c>
      <c r="E28" s="502"/>
      <c r="F28" s="502"/>
      <c r="G28" s="502"/>
      <c r="H28" s="502"/>
      <c r="I28" s="502"/>
      <c r="J28" s="502"/>
      <c r="K28" s="502"/>
      <c r="L28" s="502"/>
      <c r="M28" s="502"/>
      <c r="N28" s="502"/>
      <c r="O28" s="502"/>
      <c r="P28" s="502" t="s">
        <v>102</v>
      </c>
      <c r="Q28" s="502" t="s">
        <v>157</v>
      </c>
      <c r="R28" s="502"/>
      <c r="S28" s="502"/>
      <c r="T28" s="502"/>
      <c r="U28" s="502"/>
      <c r="V28" s="502"/>
      <c r="W28" s="502"/>
      <c r="X28" s="502"/>
      <c r="Y28" s="502" t="s">
        <v>158</v>
      </c>
      <c r="Z28" s="502"/>
      <c r="AA28" s="502"/>
      <c r="AB28" s="502"/>
      <c r="AC28" s="502"/>
      <c r="AD28" s="502"/>
      <c r="AE28" s="529"/>
    </row>
    <row r="29" spans="1:33" ht="27" customHeight="1">
      <c r="A29" s="500"/>
      <c r="B29" s="502"/>
      <c r="C29" s="502"/>
      <c r="D29" s="73" t="s">
        <v>142</v>
      </c>
      <c r="E29" s="73" t="s">
        <v>143</v>
      </c>
      <c r="F29" s="73" t="s">
        <v>144</v>
      </c>
      <c r="G29" s="73" t="s">
        <v>145</v>
      </c>
      <c r="H29" s="73" t="s">
        <v>146</v>
      </c>
      <c r="I29" s="73" t="s">
        <v>147</v>
      </c>
      <c r="J29" s="73" t="s">
        <v>148</v>
      </c>
      <c r="K29" s="73" t="s">
        <v>128</v>
      </c>
      <c r="L29" s="73" t="s">
        <v>149</v>
      </c>
      <c r="M29" s="73" t="s">
        <v>150</v>
      </c>
      <c r="N29" s="73" t="s">
        <v>151</v>
      </c>
      <c r="O29" s="73" t="s">
        <v>152</v>
      </c>
      <c r="P29" s="502"/>
      <c r="Q29" s="502"/>
      <c r="R29" s="502"/>
      <c r="S29" s="502"/>
      <c r="T29" s="502"/>
      <c r="U29" s="502"/>
      <c r="V29" s="502"/>
      <c r="W29" s="502"/>
      <c r="X29" s="502"/>
      <c r="Y29" s="502"/>
      <c r="Z29" s="502"/>
      <c r="AA29" s="502"/>
      <c r="AB29" s="502"/>
      <c r="AC29" s="502"/>
      <c r="AD29" s="502"/>
      <c r="AE29" s="529"/>
    </row>
    <row r="30" spans="1:33" ht="77.099999999999994" customHeight="1" thickBot="1">
      <c r="A30" s="74"/>
      <c r="B30" s="525" t="s">
        <v>159</v>
      </c>
      <c r="C30" s="525"/>
      <c r="D30" s="16"/>
      <c r="E30" s="16"/>
      <c r="F30" s="16"/>
      <c r="G30" s="16"/>
      <c r="H30" s="16"/>
      <c r="I30" s="16"/>
      <c r="J30" s="16"/>
      <c r="K30" s="16"/>
      <c r="L30" s="16"/>
      <c r="M30" s="16"/>
      <c r="N30" s="16"/>
      <c r="O30" s="16"/>
      <c r="P30" s="75">
        <f>SUM(D30:O30)</f>
        <v>0</v>
      </c>
      <c r="Q30" s="526"/>
      <c r="R30" s="526"/>
      <c r="S30" s="526"/>
      <c r="T30" s="526"/>
      <c r="U30" s="526"/>
      <c r="V30" s="526"/>
      <c r="W30" s="526"/>
      <c r="X30" s="526"/>
      <c r="Y30" s="526"/>
      <c r="Z30" s="526"/>
      <c r="AA30" s="526"/>
      <c r="AB30" s="526"/>
      <c r="AC30" s="526"/>
      <c r="AD30" s="526"/>
      <c r="AE30" s="527"/>
      <c r="AF30" s="163"/>
      <c r="AG30" s="163"/>
    </row>
    <row r="31" spans="1:33" ht="23.45" customHeight="1" thickBot="1">
      <c r="A31" s="76"/>
      <c r="B31" s="77"/>
      <c r="C31" s="77"/>
      <c r="D31" s="27"/>
      <c r="E31" s="27"/>
      <c r="F31" s="27"/>
      <c r="G31" s="27"/>
      <c r="H31" s="27"/>
      <c r="I31" s="27"/>
      <c r="J31" s="27"/>
      <c r="K31" s="27"/>
      <c r="L31" s="27"/>
      <c r="M31" s="27"/>
      <c r="N31" s="27"/>
      <c r="O31" s="27"/>
      <c r="P31" s="78"/>
      <c r="Q31" s="164"/>
      <c r="R31" s="164"/>
      <c r="S31" s="164"/>
      <c r="T31" s="164"/>
      <c r="U31" s="164"/>
      <c r="V31" s="164"/>
      <c r="W31" s="164"/>
      <c r="X31" s="164"/>
      <c r="Y31" s="164"/>
      <c r="Z31" s="164"/>
      <c r="AA31" s="164"/>
      <c r="AB31" s="164"/>
      <c r="AC31" s="164"/>
      <c r="AD31" s="164"/>
      <c r="AE31" s="165"/>
      <c r="AF31" s="163"/>
      <c r="AG31" s="163"/>
    </row>
    <row r="32" spans="1:33" ht="45" customHeight="1">
      <c r="A32" s="496" t="s">
        <v>160</v>
      </c>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8"/>
      <c r="AF32" s="163"/>
      <c r="AG32" s="163"/>
    </row>
    <row r="33" spans="1:41" ht="23.1" customHeight="1">
      <c r="A33" s="500" t="s">
        <v>44</v>
      </c>
      <c r="B33" s="502" t="s">
        <v>46</v>
      </c>
      <c r="C33" s="502" t="s">
        <v>36</v>
      </c>
      <c r="D33" s="502" t="s">
        <v>161</v>
      </c>
      <c r="E33" s="502"/>
      <c r="F33" s="502"/>
      <c r="G33" s="502"/>
      <c r="H33" s="502"/>
      <c r="I33" s="502"/>
      <c r="J33" s="502"/>
      <c r="K33" s="502"/>
      <c r="L33" s="502"/>
      <c r="M33" s="502"/>
      <c r="N33" s="502"/>
      <c r="O33" s="502"/>
      <c r="P33" s="502"/>
      <c r="Q33" s="502" t="s">
        <v>162</v>
      </c>
      <c r="R33" s="502"/>
      <c r="S33" s="502"/>
      <c r="T33" s="502"/>
      <c r="U33" s="502"/>
      <c r="V33" s="502"/>
      <c r="W33" s="502"/>
      <c r="X33" s="502"/>
      <c r="Y33" s="502"/>
      <c r="Z33" s="502"/>
      <c r="AA33" s="502"/>
      <c r="AB33" s="502"/>
      <c r="AC33" s="502"/>
      <c r="AD33" s="502"/>
      <c r="AE33" s="529"/>
      <c r="AF33" s="163"/>
      <c r="AG33" s="166"/>
      <c r="AH33" s="79"/>
      <c r="AI33" s="79"/>
      <c r="AJ33" s="79"/>
      <c r="AK33" s="79"/>
      <c r="AL33" s="79"/>
      <c r="AM33" s="79"/>
      <c r="AN33" s="79"/>
      <c r="AO33" s="79"/>
    </row>
    <row r="34" spans="1:41" ht="27" customHeight="1">
      <c r="A34" s="500"/>
      <c r="B34" s="502"/>
      <c r="C34" s="528"/>
      <c r="D34" s="73" t="s">
        <v>142</v>
      </c>
      <c r="E34" s="73" t="s">
        <v>143</v>
      </c>
      <c r="F34" s="73" t="s">
        <v>144</v>
      </c>
      <c r="G34" s="73" t="s">
        <v>145</v>
      </c>
      <c r="H34" s="73" t="s">
        <v>146</v>
      </c>
      <c r="I34" s="73" t="s">
        <v>147</v>
      </c>
      <c r="J34" s="73" t="s">
        <v>148</v>
      </c>
      <c r="K34" s="73" t="s">
        <v>128</v>
      </c>
      <c r="L34" s="73" t="s">
        <v>149</v>
      </c>
      <c r="M34" s="73" t="s">
        <v>150</v>
      </c>
      <c r="N34" s="73" t="s">
        <v>151</v>
      </c>
      <c r="O34" s="73" t="s">
        <v>152</v>
      </c>
      <c r="P34" s="73" t="s">
        <v>102</v>
      </c>
      <c r="Q34" s="509" t="s">
        <v>52</v>
      </c>
      <c r="R34" s="510"/>
      <c r="S34" s="510"/>
      <c r="T34" s="511"/>
      <c r="U34" s="502" t="s">
        <v>54</v>
      </c>
      <c r="V34" s="502"/>
      <c r="W34" s="502"/>
      <c r="X34" s="502"/>
      <c r="Y34" s="502" t="s">
        <v>56</v>
      </c>
      <c r="Z34" s="502"/>
      <c r="AA34" s="502"/>
      <c r="AB34" s="502"/>
      <c r="AC34" s="502" t="s">
        <v>58</v>
      </c>
      <c r="AD34" s="502"/>
      <c r="AE34" s="529"/>
      <c r="AF34" s="163"/>
      <c r="AG34" s="166"/>
      <c r="AH34" s="79"/>
      <c r="AI34" s="79"/>
      <c r="AJ34" s="79"/>
      <c r="AK34" s="79"/>
      <c r="AL34" s="79"/>
      <c r="AM34" s="79"/>
      <c r="AN34" s="79"/>
      <c r="AO34" s="79"/>
    </row>
    <row r="35" spans="1:41" ht="409.5" customHeight="1">
      <c r="A35" s="513" t="s">
        <v>228</v>
      </c>
      <c r="B35" s="515">
        <v>0.49</v>
      </c>
      <c r="C35" s="81" t="s">
        <v>48</v>
      </c>
      <c r="D35" s="80"/>
      <c r="E35" s="80"/>
      <c r="F35" s="80"/>
      <c r="G35" s="80"/>
      <c r="H35" s="80"/>
      <c r="I35" s="80"/>
      <c r="J35" s="179">
        <v>15</v>
      </c>
      <c r="K35" s="179">
        <v>15</v>
      </c>
      <c r="L35" s="179">
        <v>15</v>
      </c>
      <c r="M35" s="179">
        <v>15</v>
      </c>
      <c r="N35" s="179">
        <v>15</v>
      </c>
      <c r="O35" s="179">
        <v>15</v>
      </c>
      <c r="P35" s="170">
        <f>MAX(J35:O35)</f>
        <v>15</v>
      </c>
      <c r="Q35" s="411" t="s">
        <v>229</v>
      </c>
      <c r="R35" s="517"/>
      <c r="S35" s="517"/>
      <c r="T35" s="518"/>
      <c r="U35" s="619" t="s">
        <v>230</v>
      </c>
      <c r="V35" s="620"/>
      <c r="W35" s="620"/>
      <c r="X35" s="621"/>
      <c r="Y35" s="492"/>
      <c r="Z35" s="492"/>
      <c r="AA35" s="492"/>
      <c r="AB35" s="492"/>
      <c r="AC35" s="734" t="s">
        <v>231</v>
      </c>
      <c r="AD35" s="735"/>
      <c r="AE35" s="736"/>
      <c r="AF35" s="163"/>
      <c r="AG35" s="166"/>
      <c r="AH35" s="79"/>
      <c r="AI35" s="79"/>
      <c r="AJ35" s="79"/>
      <c r="AK35" s="79"/>
      <c r="AL35" s="79"/>
      <c r="AM35" s="79"/>
      <c r="AN35" s="79"/>
      <c r="AO35" s="79"/>
    </row>
    <row r="36" spans="1:41" ht="409.5" customHeight="1">
      <c r="A36" s="514"/>
      <c r="B36" s="516"/>
      <c r="C36" s="83" t="s">
        <v>50</v>
      </c>
      <c r="D36" s="167"/>
      <c r="E36" s="167"/>
      <c r="F36" s="167"/>
      <c r="G36" s="84"/>
      <c r="H36" s="84"/>
      <c r="I36" s="84"/>
      <c r="J36" s="281">
        <v>0.15</v>
      </c>
      <c r="K36" s="281">
        <v>0.15</v>
      </c>
      <c r="L36" s="84"/>
      <c r="M36" s="84"/>
      <c r="N36" s="84"/>
      <c r="O36" s="84"/>
      <c r="P36" s="169">
        <f>MAX(J36:O36)</f>
        <v>0.15</v>
      </c>
      <c r="Q36" s="519"/>
      <c r="R36" s="520"/>
      <c r="S36" s="520"/>
      <c r="T36" s="521"/>
      <c r="U36" s="622"/>
      <c r="V36" s="623"/>
      <c r="W36" s="623"/>
      <c r="X36" s="624"/>
      <c r="Y36" s="494"/>
      <c r="Z36" s="494"/>
      <c r="AA36" s="494"/>
      <c r="AB36" s="494"/>
      <c r="AC36" s="737"/>
      <c r="AD36" s="738"/>
      <c r="AE36" s="739"/>
      <c r="AF36" s="163"/>
      <c r="AG36" s="166"/>
      <c r="AH36" s="79"/>
      <c r="AI36" s="79"/>
      <c r="AJ36" s="79"/>
      <c r="AK36" s="79"/>
      <c r="AL36" s="79"/>
      <c r="AM36" s="79"/>
      <c r="AN36" s="79"/>
      <c r="AO36" s="79"/>
    </row>
    <row r="37" spans="1:41" s="72" customFormat="1" ht="17.25" customHeight="1"/>
    <row r="38" spans="1:41" ht="45" customHeight="1" thickBot="1">
      <c r="A38" s="496" t="s">
        <v>166</v>
      </c>
      <c r="B38" s="497"/>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8"/>
      <c r="AG38" s="79"/>
      <c r="AH38" s="79"/>
      <c r="AI38" s="79"/>
      <c r="AJ38" s="79"/>
      <c r="AK38" s="79"/>
      <c r="AL38" s="79"/>
      <c r="AM38" s="79"/>
      <c r="AN38" s="79"/>
      <c r="AO38" s="79"/>
    </row>
    <row r="39" spans="1:41" ht="26.1" customHeight="1">
      <c r="A39" s="499" t="s">
        <v>60</v>
      </c>
      <c r="B39" s="501" t="s">
        <v>167</v>
      </c>
      <c r="C39" s="503" t="s">
        <v>168</v>
      </c>
      <c r="D39" s="505" t="s">
        <v>169</v>
      </c>
      <c r="E39" s="506"/>
      <c r="F39" s="506"/>
      <c r="G39" s="506"/>
      <c r="H39" s="506"/>
      <c r="I39" s="506"/>
      <c r="J39" s="506"/>
      <c r="K39" s="506"/>
      <c r="L39" s="506"/>
      <c r="M39" s="506"/>
      <c r="N39" s="506"/>
      <c r="O39" s="506"/>
      <c r="P39" s="507"/>
      <c r="Q39" s="501" t="s">
        <v>170</v>
      </c>
      <c r="R39" s="501"/>
      <c r="S39" s="501"/>
      <c r="T39" s="501"/>
      <c r="U39" s="501"/>
      <c r="V39" s="501"/>
      <c r="W39" s="501"/>
      <c r="X39" s="501"/>
      <c r="Y39" s="501"/>
      <c r="Z39" s="501"/>
      <c r="AA39" s="501"/>
      <c r="AB39" s="501"/>
      <c r="AC39" s="501"/>
      <c r="AD39" s="501"/>
      <c r="AE39" s="508"/>
      <c r="AG39" s="79"/>
      <c r="AH39" s="79"/>
      <c r="AI39" s="79"/>
      <c r="AJ39" s="79"/>
      <c r="AK39" s="79"/>
      <c r="AL39" s="79"/>
      <c r="AM39" s="79"/>
      <c r="AN39" s="79"/>
      <c r="AO39" s="79"/>
    </row>
    <row r="40" spans="1:41" ht="26.1" customHeight="1">
      <c r="A40" s="500"/>
      <c r="B40" s="502"/>
      <c r="C40" s="504"/>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509" t="s">
        <v>184</v>
      </c>
      <c r="R40" s="510"/>
      <c r="S40" s="510"/>
      <c r="T40" s="510"/>
      <c r="U40" s="510"/>
      <c r="V40" s="510"/>
      <c r="W40" s="510"/>
      <c r="X40" s="511"/>
      <c r="Y40" s="509" t="s">
        <v>68</v>
      </c>
      <c r="Z40" s="510"/>
      <c r="AA40" s="510"/>
      <c r="AB40" s="510"/>
      <c r="AC40" s="510"/>
      <c r="AD40" s="510"/>
      <c r="AE40" s="512"/>
      <c r="AG40" s="86"/>
      <c r="AH40" s="86"/>
      <c r="AI40" s="86"/>
      <c r="AJ40" s="86"/>
      <c r="AK40" s="86"/>
      <c r="AL40" s="86"/>
      <c r="AM40" s="86"/>
      <c r="AN40" s="86"/>
      <c r="AO40" s="86"/>
    </row>
    <row r="41" spans="1:41" ht="198.75" customHeight="1">
      <c r="A41" s="470" t="s">
        <v>232</v>
      </c>
      <c r="B41" s="471">
        <v>0.09</v>
      </c>
      <c r="C41" s="87" t="s">
        <v>48</v>
      </c>
      <c r="D41" s="128"/>
      <c r="E41" s="128"/>
      <c r="F41" s="128"/>
      <c r="G41" s="128"/>
      <c r="H41" s="128"/>
      <c r="I41" s="128"/>
      <c r="J41" s="178">
        <v>0</v>
      </c>
      <c r="K41" s="178">
        <v>0.08</v>
      </c>
      <c r="L41" s="178">
        <v>0.25</v>
      </c>
      <c r="M41" s="178">
        <v>0.25</v>
      </c>
      <c r="N41" s="178">
        <v>0.25</v>
      </c>
      <c r="O41" s="178">
        <v>0.17</v>
      </c>
      <c r="P41" s="88">
        <f>SUM(J41:O41)</f>
        <v>1</v>
      </c>
      <c r="Q41" s="464" t="s">
        <v>233</v>
      </c>
      <c r="R41" s="479"/>
      <c r="S41" s="479"/>
      <c r="T41" s="479"/>
      <c r="U41" s="479"/>
      <c r="V41" s="479"/>
      <c r="W41" s="479"/>
      <c r="X41" s="480"/>
      <c r="Y41" s="430" t="s">
        <v>234</v>
      </c>
      <c r="Z41" s="437"/>
      <c r="AA41" s="437"/>
      <c r="AB41" s="437"/>
      <c r="AC41" s="437"/>
      <c r="AD41" s="437"/>
      <c r="AE41" s="472"/>
      <c r="AG41" s="89"/>
      <c r="AH41" s="89"/>
      <c r="AI41" s="89"/>
      <c r="AJ41" s="89"/>
      <c r="AK41" s="89"/>
      <c r="AL41" s="89"/>
      <c r="AM41" s="89"/>
      <c r="AN41" s="89"/>
      <c r="AO41" s="89"/>
    </row>
    <row r="42" spans="1:41" ht="101.25" customHeight="1">
      <c r="A42" s="470"/>
      <c r="B42" s="471"/>
      <c r="C42" s="90" t="s">
        <v>50</v>
      </c>
      <c r="D42" s="91"/>
      <c r="E42" s="91"/>
      <c r="F42" s="91"/>
      <c r="G42" s="91"/>
      <c r="H42" s="91"/>
      <c r="I42" s="91"/>
      <c r="J42" s="91">
        <v>0</v>
      </c>
      <c r="K42" s="91">
        <v>0.08</v>
      </c>
      <c r="L42" s="91"/>
      <c r="M42" s="91"/>
      <c r="N42" s="91"/>
      <c r="O42" s="91"/>
      <c r="P42" s="88">
        <f t="shared" ref="P42:P51" si="1">SUM(J42:O42)</f>
        <v>0.08</v>
      </c>
      <c r="Q42" s="467" t="s">
        <v>235</v>
      </c>
      <c r="R42" s="468"/>
      <c r="S42" s="468"/>
      <c r="T42" s="468"/>
      <c r="U42" s="468"/>
      <c r="V42" s="468"/>
      <c r="W42" s="468"/>
      <c r="X42" s="469"/>
      <c r="Y42" s="473"/>
      <c r="Z42" s="474"/>
      <c r="AA42" s="474"/>
      <c r="AB42" s="474"/>
      <c r="AC42" s="474"/>
      <c r="AD42" s="474"/>
      <c r="AE42" s="475"/>
    </row>
    <row r="43" spans="1:41" ht="109.5" customHeight="1">
      <c r="A43" s="477" t="s">
        <v>236</v>
      </c>
      <c r="B43" s="471">
        <v>0.09</v>
      </c>
      <c r="C43" s="87" t="s">
        <v>48</v>
      </c>
      <c r="D43" s="128"/>
      <c r="E43" s="128"/>
      <c r="F43" s="128"/>
      <c r="G43" s="128"/>
      <c r="H43" s="128"/>
      <c r="I43" s="128"/>
      <c r="J43" s="178">
        <v>0</v>
      </c>
      <c r="K43" s="178">
        <v>0.08</v>
      </c>
      <c r="L43" s="178">
        <v>0.25</v>
      </c>
      <c r="M43" s="178">
        <v>0.25</v>
      </c>
      <c r="N43" s="178">
        <v>0.25</v>
      </c>
      <c r="O43" s="178">
        <v>0.17</v>
      </c>
      <c r="P43" s="88">
        <f t="shared" si="1"/>
        <v>1</v>
      </c>
      <c r="Q43" s="613" t="s">
        <v>237</v>
      </c>
      <c r="R43" s="614"/>
      <c r="S43" s="614"/>
      <c r="T43" s="614"/>
      <c r="U43" s="614"/>
      <c r="V43" s="614"/>
      <c r="W43" s="614"/>
      <c r="X43" s="615"/>
      <c r="Y43" s="430" t="s">
        <v>238</v>
      </c>
      <c r="Z43" s="437"/>
      <c r="AA43" s="437"/>
      <c r="AB43" s="437"/>
      <c r="AC43" s="437"/>
      <c r="AD43" s="437"/>
      <c r="AE43" s="472"/>
    </row>
    <row r="44" spans="1:41" ht="96" customHeight="1">
      <c r="A44" s="478"/>
      <c r="B44" s="471"/>
      <c r="C44" s="90" t="s">
        <v>50</v>
      </c>
      <c r="D44" s="91"/>
      <c r="E44" s="91"/>
      <c r="F44" s="91"/>
      <c r="G44" s="91"/>
      <c r="H44" s="91"/>
      <c r="I44" s="91"/>
      <c r="J44" s="91">
        <v>0</v>
      </c>
      <c r="K44" s="91">
        <v>0.08</v>
      </c>
      <c r="L44" s="91"/>
      <c r="M44" s="91"/>
      <c r="N44" s="91"/>
      <c r="O44" s="91"/>
      <c r="P44" s="88">
        <f t="shared" si="1"/>
        <v>0.08</v>
      </c>
      <c r="Q44" s="616" t="s">
        <v>239</v>
      </c>
      <c r="R44" s="617"/>
      <c r="S44" s="617"/>
      <c r="T44" s="617"/>
      <c r="U44" s="617"/>
      <c r="V44" s="617"/>
      <c r="W44" s="617"/>
      <c r="X44" s="618"/>
      <c r="Y44" s="473"/>
      <c r="Z44" s="474"/>
      <c r="AA44" s="474"/>
      <c r="AB44" s="474"/>
      <c r="AC44" s="474"/>
      <c r="AD44" s="474"/>
      <c r="AE44" s="475"/>
    </row>
    <row r="45" spans="1:41" ht="168" customHeight="1">
      <c r="A45" s="470" t="s">
        <v>240</v>
      </c>
      <c r="B45" s="471">
        <v>0.08</v>
      </c>
      <c r="C45" s="87" t="s">
        <v>48</v>
      </c>
      <c r="D45" s="128"/>
      <c r="E45" s="128"/>
      <c r="F45" s="128"/>
      <c r="G45" s="128"/>
      <c r="H45" s="128"/>
      <c r="I45" s="128"/>
      <c r="J45" s="178">
        <v>0</v>
      </c>
      <c r="K45" s="178">
        <v>0.08</v>
      </c>
      <c r="L45" s="178">
        <v>0.25</v>
      </c>
      <c r="M45" s="178">
        <v>0.25</v>
      </c>
      <c r="N45" s="178">
        <v>0.25</v>
      </c>
      <c r="O45" s="178">
        <v>0.17</v>
      </c>
      <c r="P45" s="88">
        <f t="shared" si="1"/>
        <v>1</v>
      </c>
      <c r="Q45" s="613" t="s">
        <v>241</v>
      </c>
      <c r="R45" s="614"/>
      <c r="S45" s="614"/>
      <c r="T45" s="614"/>
      <c r="U45" s="614"/>
      <c r="V45" s="614"/>
      <c r="W45" s="614"/>
      <c r="X45" s="615"/>
      <c r="Y45" s="430" t="s">
        <v>242</v>
      </c>
      <c r="Z45" s="437"/>
      <c r="AA45" s="437"/>
      <c r="AB45" s="437"/>
      <c r="AC45" s="437"/>
      <c r="AD45" s="437"/>
      <c r="AE45" s="472"/>
    </row>
    <row r="46" spans="1:41" ht="145.5" customHeight="1">
      <c r="A46" s="470"/>
      <c r="B46" s="471"/>
      <c r="C46" s="90" t="s">
        <v>50</v>
      </c>
      <c r="D46" s="91"/>
      <c r="E46" s="91"/>
      <c r="F46" s="91"/>
      <c r="G46" s="91"/>
      <c r="H46" s="91"/>
      <c r="I46" s="91"/>
      <c r="J46" s="91">
        <v>0</v>
      </c>
      <c r="K46" s="91">
        <v>0.08</v>
      </c>
      <c r="L46" s="91"/>
      <c r="M46" s="91"/>
      <c r="N46" s="91"/>
      <c r="O46" s="91"/>
      <c r="P46" s="88">
        <f t="shared" si="1"/>
        <v>0.08</v>
      </c>
      <c r="Q46" s="616" t="s">
        <v>243</v>
      </c>
      <c r="R46" s="617"/>
      <c r="S46" s="617"/>
      <c r="T46" s="617"/>
      <c r="U46" s="617"/>
      <c r="V46" s="617"/>
      <c r="W46" s="617"/>
      <c r="X46" s="618"/>
      <c r="Y46" s="473"/>
      <c r="Z46" s="474"/>
      <c r="AA46" s="474"/>
      <c r="AB46" s="474"/>
      <c r="AC46" s="474"/>
      <c r="AD46" s="474"/>
      <c r="AE46" s="475"/>
    </row>
    <row r="47" spans="1:41" ht="108.75" customHeight="1">
      <c r="A47" s="477" t="s">
        <v>244</v>
      </c>
      <c r="B47" s="471">
        <v>0.08</v>
      </c>
      <c r="C47" s="87" t="s">
        <v>48</v>
      </c>
      <c r="D47" s="128"/>
      <c r="E47" s="128"/>
      <c r="F47" s="128"/>
      <c r="G47" s="128"/>
      <c r="H47" s="128"/>
      <c r="I47" s="128"/>
      <c r="J47" s="178">
        <v>0</v>
      </c>
      <c r="K47" s="178">
        <v>0.08</v>
      </c>
      <c r="L47" s="178">
        <v>0.25</v>
      </c>
      <c r="M47" s="178">
        <v>0.25</v>
      </c>
      <c r="N47" s="178">
        <v>0.25</v>
      </c>
      <c r="O47" s="178">
        <v>0.17</v>
      </c>
      <c r="P47" s="88">
        <f t="shared" si="1"/>
        <v>1</v>
      </c>
      <c r="Q47" s="452" t="s">
        <v>245</v>
      </c>
      <c r="R47" s="453"/>
      <c r="S47" s="453"/>
      <c r="T47" s="453"/>
      <c r="U47" s="453"/>
      <c r="V47" s="453"/>
      <c r="W47" s="453"/>
      <c r="X47" s="454"/>
      <c r="Y47" s="430" t="s">
        <v>246</v>
      </c>
      <c r="Z47" s="437"/>
      <c r="AA47" s="437"/>
      <c r="AB47" s="437"/>
      <c r="AC47" s="437"/>
      <c r="AD47" s="437"/>
      <c r="AE47" s="472"/>
    </row>
    <row r="48" spans="1:41" ht="89.25" customHeight="1">
      <c r="A48" s="478"/>
      <c r="B48" s="471"/>
      <c r="C48" s="90" t="s">
        <v>50</v>
      </c>
      <c r="D48" s="91"/>
      <c r="E48" s="91"/>
      <c r="F48" s="91"/>
      <c r="G48" s="91"/>
      <c r="H48" s="91"/>
      <c r="I48" s="91"/>
      <c r="J48" s="91">
        <v>0</v>
      </c>
      <c r="K48" s="91">
        <v>0.08</v>
      </c>
      <c r="L48" s="91"/>
      <c r="M48" s="91"/>
      <c r="N48" s="91"/>
      <c r="O48" s="91"/>
      <c r="P48" s="88">
        <f t="shared" si="1"/>
        <v>0.08</v>
      </c>
      <c r="Q48" s="608" t="s">
        <v>247</v>
      </c>
      <c r="R48" s="609"/>
      <c r="S48" s="609"/>
      <c r="T48" s="609"/>
      <c r="U48" s="609"/>
      <c r="V48" s="609"/>
      <c r="W48" s="609"/>
      <c r="X48" s="610"/>
      <c r="Y48" s="473"/>
      <c r="Z48" s="474"/>
      <c r="AA48" s="474"/>
      <c r="AB48" s="474"/>
      <c r="AC48" s="474"/>
      <c r="AD48" s="474"/>
      <c r="AE48" s="475"/>
    </row>
    <row r="49" spans="1:31" ht="69" customHeight="1">
      <c r="A49" s="470" t="s">
        <v>248</v>
      </c>
      <c r="B49" s="471">
        <v>0.09</v>
      </c>
      <c r="C49" s="87" t="s">
        <v>48</v>
      </c>
      <c r="D49" s="128"/>
      <c r="E49" s="128"/>
      <c r="F49" s="128"/>
      <c r="G49" s="128"/>
      <c r="H49" s="128"/>
      <c r="I49" s="128"/>
      <c r="J49" s="178">
        <v>0</v>
      </c>
      <c r="K49" s="178">
        <v>0.08</v>
      </c>
      <c r="L49" s="178">
        <v>0.25</v>
      </c>
      <c r="M49" s="178">
        <v>0.25</v>
      </c>
      <c r="N49" s="178">
        <v>0.25</v>
      </c>
      <c r="O49" s="178">
        <v>0.17</v>
      </c>
      <c r="P49" s="88">
        <f t="shared" si="1"/>
        <v>1</v>
      </c>
      <c r="Q49" s="605" t="s">
        <v>249</v>
      </c>
      <c r="R49" s="606"/>
      <c r="S49" s="606"/>
      <c r="T49" s="606"/>
      <c r="U49" s="606"/>
      <c r="V49" s="606"/>
      <c r="W49" s="606"/>
      <c r="X49" s="607"/>
      <c r="Y49" s="430" t="s">
        <v>250</v>
      </c>
      <c r="Z49" s="437"/>
      <c r="AA49" s="437"/>
      <c r="AB49" s="437"/>
      <c r="AC49" s="437"/>
      <c r="AD49" s="437"/>
      <c r="AE49" s="472"/>
    </row>
    <row r="50" spans="1:31" ht="62.25" customHeight="1">
      <c r="A50" s="470"/>
      <c r="B50" s="471"/>
      <c r="C50" s="90" t="s">
        <v>50</v>
      </c>
      <c r="D50" s="91"/>
      <c r="E50" s="91"/>
      <c r="F50" s="91"/>
      <c r="G50" s="91"/>
      <c r="H50" s="91"/>
      <c r="I50" s="91"/>
      <c r="J50" s="91">
        <v>0</v>
      </c>
      <c r="K50" s="740">
        <v>0.08</v>
      </c>
      <c r="L50" s="91"/>
      <c r="M50" s="91"/>
      <c r="N50" s="91"/>
      <c r="O50" s="91"/>
      <c r="P50" s="88">
        <f t="shared" si="1"/>
        <v>0.08</v>
      </c>
      <c r="Q50" s="608" t="s">
        <v>251</v>
      </c>
      <c r="R50" s="609"/>
      <c r="S50" s="609"/>
      <c r="T50" s="609"/>
      <c r="U50" s="609"/>
      <c r="V50" s="609"/>
      <c r="W50" s="609"/>
      <c r="X50" s="610"/>
      <c r="Y50" s="473"/>
      <c r="Z50" s="474"/>
      <c r="AA50" s="474"/>
      <c r="AB50" s="474"/>
      <c r="AC50" s="474"/>
      <c r="AD50" s="474"/>
      <c r="AE50" s="475"/>
    </row>
    <row r="51" spans="1:31" ht="199.5" customHeight="1">
      <c r="A51" s="470" t="s">
        <v>252</v>
      </c>
      <c r="B51" s="471">
        <v>0.06</v>
      </c>
      <c r="C51" s="87" t="s">
        <v>48</v>
      </c>
      <c r="D51" s="128"/>
      <c r="E51" s="128"/>
      <c r="F51" s="128"/>
      <c r="G51" s="128"/>
      <c r="H51" s="128"/>
      <c r="I51" s="128"/>
      <c r="J51" s="178">
        <v>0</v>
      </c>
      <c r="K51" s="178">
        <v>0.08</v>
      </c>
      <c r="L51" s="178">
        <v>0.25</v>
      </c>
      <c r="M51" s="178">
        <v>0.25</v>
      </c>
      <c r="N51" s="178">
        <v>0.25</v>
      </c>
      <c r="O51" s="178">
        <v>0.17</v>
      </c>
      <c r="P51" s="88">
        <f t="shared" si="1"/>
        <v>1</v>
      </c>
      <c r="Q51" s="452" t="s">
        <v>253</v>
      </c>
      <c r="R51" s="453"/>
      <c r="S51" s="453"/>
      <c r="T51" s="453"/>
      <c r="U51" s="453"/>
      <c r="V51" s="453"/>
      <c r="W51" s="453"/>
      <c r="X51" s="454"/>
      <c r="Y51" s="430" t="s">
        <v>254</v>
      </c>
      <c r="Z51" s="487"/>
      <c r="AA51" s="487"/>
      <c r="AB51" s="487"/>
      <c r="AC51" s="487"/>
      <c r="AD51" s="487"/>
      <c r="AE51" s="488"/>
    </row>
    <row r="52" spans="1:31" ht="117" customHeight="1">
      <c r="A52" s="476"/>
      <c r="B52" s="471"/>
      <c r="C52" s="83" t="s">
        <v>50</v>
      </c>
      <c r="D52" s="92"/>
      <c r="E52" s="92"/>
      <c r="F52" s="92"/>
      <c r="G52" s="92"/>
      <c r="H52" s="92"/>
      <c r="I52" s="92"/>
      <c r="J52" s="92">
        <v>0</v>
      </c>
      <c r="K52" s="92">
        <v>0.08</v>
      </c>
      <c r="L52" s="92"/>
      <c r="M52" s="92"/>
      <c r="N52" s="92"/>
      <c r="O52" s="92"/>
      <c r="P52" s="93">
        <f t="shared" ref="P52" si="2">SUM(D52:O52)</f>
        <v>0.08</v>
      </c>
      <c r="Q52" s="608" t="s">
        <v>255</v>
      </c>
      <c r="R52" s="611"/>
      <c r="S52" s="611"/>
      <c r="T52" s="611"/>
      <c r="U52" s="611"/>
      <c r="V52" s="611"/>
      <c r="W52" s="611"/>
      <c r="X52" s="612"/>
      <c r="Y52" s="489"/>
      <c r="Z52" s="490"/>
      <c r="AA52" s="490"/>
      <c r="AB52" s="490"/>
      <c r="AC52" s="490"/>
      <c r="AD52" s="490"/>
      <c r="AE52" s="491"/>
    </row>
    <row r="53" spans="1:31" ht="15" customHeight="1">
      <c r="A53" s="15" t="s">
        <v>201</v>
      </c>
    </row>
  </sheetData>
  <mergeCells count="97">
    <mergeCell ref="Y47:AE48"/>
    <mergeCell ref="A47:A48"/>
    <mergeCell ref="B47:B48"/>
    <mergeCell ref="B43:B44"/>
    <mergeCell ref="A43:A44"/>
    <mergeCell ref="Q47:X47"/>
    <mergeCell ref="Q48:X48"/>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Y41:AE42"/>
    <mergeCell ref="A45:A46"/>
    <mergeCell ref="B45:B46"/>
    <mergeCell ref="Y45:AE46"/>
    <mergeCell ref="Y43:AE44"/>
    <mergeCell ref="Q41:X41"/>
    <mergeCell ref="Q42:X42"/>
    <mergeCell ref="Q43:X43"/>
    <mergeCell ref="Q44:X44"/>
    <mergeCell ref="Q45:X45"/>
    <mergeCell ref="Q46:X46"/>
    <mergeCell ref="A49:A50"/>
    <mergeCell ref="B49:B50"/>
    <mergeCell ref="Y49:AE50"/>
    <mergeCell ref="A51:A52"/>
    <mergeCell ref="B51:B52"/>
    <mergeCell ref="Y51:AE52"/>
    <mergeCell ref="Q49:X49"/>
    <mergeCell ref="Q50:X50"/>
    <mergeCell ref="Q51:X51"/>
    <mergeCell ref="Q52:X52"/>
  </mergeCells>
  <dataValidations count="3">
    <dataValidation type="textLength" operator="lessThanOrEqual" allowBlank="1" showInputMessage="1" showErrorMessage="1" errorTitle="Máximo 2.000 caracteres" error="Máximo 2.000 caracteres" sqref="Q51 Q35 Y35 Q49 Q41 Q47" xr:uid="{4751451B-B948-41F2-B23B-AF8EAF0A3EE0}">
      <formula1>2000</formula1>
    </dataValidation>
    <dataValidation type="textLength" operator="lessThanOrEqual" allowBlank="1" showInputMessage="1" showErrorMessage="1" errorTitle="Máximo 2.000 caracteres" error="Máximo 2.000 caracteres" promptTitle="2.000 caracteres" sqref="Q30:Q31" xr:uid="{2D98D3F5-2C30-4567-B460-7859FA06C9D8}">
      <formula1>2000</formula1>
    </dataValidation>
    <dataValidation type="list" allowBlank="1" showInputMessage="1" showErrorMessage="1" sqref="C7:C9" xr:uid="{FC36D236-41C7-415E-8CAF-C6E977611D28}">
      <formula1>$B$21:$M$21</formula1>
    </dataValidation>
  </dataValidations>
  <hyperlinks>
    <hyperlink ref="Y41" r:id="rId1" xr:uid="{6C352B51-E9DD-4EFA-AF55-9D5E31D78F05}"/>
    <hyperlink ref="Y47" r:id="rId2" xr:uid="{B75A178F-2870-407C-8A69-ADD99DD99223}"/>
    <hyperlink ref="Y49" r:id="rId3" xr:uid="{BD0A802B-17DF-4F1C-AE3A-46498AEF85AE}"/>
    <hyperlink ref="Y51" r:id="rId4" xr:uid="{6DB5188B-228D-4870-8173-626FDDD405DB}"/>
    <hyperlink ref="Y43" r:id="rId5" xr:uid="{5EE7DF5E-29B1-43C1-9654-B013786B109A}"/>
    <hyperlink ref="Y45" r:id="rId6" xr:uid="{BD872CDB-7E3F-4A66-B263-F0CD9DE98E5A}"/>
  </hyperlinks>
  <pageMargins left="0.25" right="0.25" top="0.75" bottom="0.75" header="0.3" footer="0.3"/>
  <pageSetup scale="21" fitToWidth="0" orientation="landscape" r:id="rId7"/>
  <drawing r:id="rId8"/>
  <legacyDrawing r:id="rId9"/>
  <extLst>
    <ext xmlns:x14="http://schemas.microsoft.com/office/spreadsheetml/2009/9/main" uri="{CCE6A557-97BC-4b89-ADB6-D9C93CAAB3DF}">
      <x14:dataValidations xmlns:xm="http://schemas.microsoft.com/office/excel/2006/main" count="4">
        <x14:dataValidation type="list" allowBlank="1" showInputMessage="1" showErrorMessage="1" xr:uid="{39A65692-E451-45AD-AF59-AF6E113509D4}">
          <x14:formula1>
            <xm:f>listas!$D$2:$D$15</xm:f>
          </x14:formula1>
          <xm:sqref>C11:AE13</xm:sqref>
        </x14:dataValidation>
        <x14:dataValidation type="list" allowBlank="1" showInputMessage="1" showErrorMessage="1" xr:uid="{41240BFF-7DD1-47E8-916A-88B40004338C}">
          <x14:formula1>
            <xm:f>listas!$A$2:$A$6</xm:f>
          </x14:formula1>
          <xm:sqref>C15:K15</xm:sqref>
        </x14:dataValidation>
        <x14:dataValidation type="list" allowBlank="1" showInputMessage="1" showErrorMessage="1" xr:uid="{B78A1A0D-6E5D-47A7-8F8E-B4AF1ED07529}">
          <x14:formula1>
            <xm:f>listas!$B$2:$B$8</xm:f>
          </x14:formula1>
          <xm:sqref>R15:X15</xm:sqref>
        </x14:dataValidation>
        <x14:dataValidation type="list" allowBlank="1" showInputMessage="1" showErrorMessage="1" xr:uid="{9678754C-7A30-47AE-816B-3DDF35973A39}">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8045A-E609-4024-84FB-F7F92BB85A9F}">
  <sheetPr>
    <tabColor theme="7" tint="0.39997558519241921"/>
    <pageSetUpPr fitToPage="1"/>
  </sheetPr>
  <dimension ref="A1:AO49"/>
  <sheetViews>
    <sheetView showGridLines="0" topLeftCell="Q43" zoomScale="63" zoomScaleNormal="40" workbookViewId="0">
      <selection activeCell="AF35" sqref="AF35"/>
    </sheetView>
  </sheetViews>
  <sheetFormatPr defaultColWidth="10.85546875" defaultRowHeight="14.1"/>
  <cols>
    <col min="1" max="1" width="45.285156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587"/>
      <c r="B1" s="590" t="s">
        <v>121</v>
      </c>
      <c r="C1" s="591"/>
      <c r="D1" s="591"/>
      <c r="E1" s="591"/>
      <c r="F1" s="591"/>
      <c r="G1" s="591"/>
      <c r="H1" s="591"/>
      <c r="I1" s="591"/>
      <c r="J1" s="591"/>
      <c r="K1" s="591"/>
      <c r="L1" s="591"/>
      <c r="M1" s="591"/>
      <c r="N1" s="591"/>
      <c r="O1" s="591"/>
      <c r="P1" s="591"/>
      <c r="Q1" s="591"/>
      <c r="R1" s="591"/>
      <c r="S1" s="591"/>
      <c r="T1" s="591"/>
      <c r="U1" s="591"/>
      <c r="V1" s="591"/>
      <c r="W1" s="591"/>
      <c r="X1" s="591"/>
      <c r="Y1" s="591"/>
      <c r="Z1" s="591"/>
      <c r="AA1" s="592"/>
      <c r="AB1" s="593" t="s">
        <v>122</v>
      </c>
      <c r="AC1" s="594"/>
      <c r="AD1" s="594"/>
      <c r="AE1" s="595"/>
    </row>
    <row r="2" spans="1:31" ht="30.75" customHeight="1" thickBot="1">
      <c r="A2" s="588"/>
      <c r="B2" s="590" t="s">
        <v>123</v>
      </c>
      <c r="C2" s="591"/>
      <c r="D2" s="591"/>
      <c r="E2" s="591"/>
      <c r="F2" s="591"/>
      <c r="G2" s="591"/>
      <c r="H2" s="591"/>
      <c r="I2" s="591"/>
      <c r="J2" s="591"/>
      <c r="K2" s="591"/>
      <c r="L2" s="591"/>
      <c r="M2" s="591"/>
      <c r="N2" s="591"/>
      <c r="O2" s="591"/>
      <c r="P2" s="591"/>
      <c r="Q2" s="591"/>
      <c r="R2" s="591"/>
      <c r="S2" s="591"/>
      <c r="T2" s="591"/>
      <c r="U2" s="591"/>
      <c r="V2" s="591"/>
      <c r="W2" s="591"/>
      <c r="X2" s="591"/>
      <c r="Y2" s="591"/>
      <c r="Z2" s="591"/>
      <c r="AA2" s="592"/>
      <c r="AB2" s="593" t="s">
        <v>124</v>
      </c>
      <c r="AC2" s="594"/>
      <c r="AD2" s="594"/>
      <c r="AE2" s="595"/>
    </row>
    <row r="3" spans="1:31" ht="24" customHeight="1" thickBot="1">
      <c r="A3" s="588"/>
      <c r="B3" s="596" t="s">
        <v>125</v>
      </c>
      <c r="C3" s="597"/>
      <c r="D3" s="597"/>
      <c r="E3" s="597"/>
      <c r="F3" s="597"/>
      <c r="G3" s="597"/>
      <c r="H3" s="597"/>
      <c r="I3" s="597"/>
      <c r="J3" s="597"/>
      <c r="K3" s="597"/>
      <c r="L3" s="597"/>
      <c r="M3" s="597"/>
      <c r="N3" s="597"/>
      <c r="O3" s="597"/>
      <c r="P3" s="597"/>
      <c r="Q3" s="597"/>
      <c r="R3" s="597"/>
      <c r="S3" s="597"/>
      <c r="T3" s="597"/>
      <c r="U3" s="597"/>
      <c r="V3" s="597"/>
      <c r="W3" s="597"/>
      <c r="X3" s="597"/>
      <c r="Y3" s="597"/>
      <c r="Z3" s="597"/>
      <c r="AA3" s="598"/>
      <c r="AB3" s="593" t="s">
        <v>126</v>
      </c>
      <c r="AC3" s="594"/>
      <c r="AD3" s="594"/>
      <c r="AE3" s="595"/>
    </row>
    <row r="4" spans="1:31" ht="21.75" customHeight="1" thickBot="1">
      <c r="A4" s="589"/>
      <c r="B4" s="599"/>
      <c r="C4" s="600"/>
      <c r="D4" s="600"/>
      <c r="E4" s="600"/>
      <c r="F4" s="600"/>
      <c r="G4" s="600"/>
      <c r="H4" s="600"/>
      <c r="I4" s="600"/>
      <c r="J4" s="600"/>
      <c r="K4" s="600"/>
      <c r="L4" s="600"/>
      <c r="M4" s="600"/>
      <c r="N4" s="600"/>
      <c r="O4" s="600"/>
      <c r="P4" s="600"/>
      <c r="Q4" s="600"/>
      <c r="R4" s="600"/>
      <c r="S4" s="600"/>
      <c r="T4" s="600"/>
      <c r="U4" s="600"/>
      <c r="V4" s="600"/>
      <c r="W4" s="600"/>
      <c r="X4" s="600"/>
      <c r="Y4" s="600"/>
      <c r="Z4" s="600"/>
      <c r="AA4" s="601"/>
      <c r="AB4" s="602" t="s">
        <v>127</v>
      </c>
      <c r="AC4" s="603"/>
      <c r="AD4" s="603"/>
      <c r="AE4" s="604"/>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561" t="s">
        <v>4</v>
      </c>
      <c r="B7" s="562"/>
      <c r="C7" s="573" t="s">
        <v>128</v>
      </c>
      <c r="D7" s="561" t="s">
        <v>6</v>
      </c>
      <c r="E7" s="576"/>
      <c r="F7" s="576"/>
      <c r="G7" s="576"/>
      <c r="H7" s="576"/>
      <c r="I7" s="657">
        <f>'META 1'!I7</f>
        <v>45539</v>
      </c>
      <c r="J7" s="658"/>
      <c r="K7" s="576" t="s">
        <v>8</v>
      </c>
      <c r="L7" s="562"/>
      <c r="M7" s="585" t="s">
        <v>129</v>
      </c>
      <c r="N7" s="586"/>
      <c r="O7" s="551"/>
      <c r="P7" s="552"/>
      <c r="Q7" s="20"/>
      <c r="R7" s="20"/>
      <c r="S7" s="20"/>
      <c r="T7" s="20"/>
      <c r="U7" s="20"/>
      <c r="V7" s="20"/>
      <c r="W7" s="20"/>
      <c r="X7" s="20"/>
      <c r="Y7" s="20"/>
      <c r="Z7" s="21"/>
      <c r="AA7" s="20"/>
      <c r="AB7" s="20"/>
      <c r="AD7" s="22"/>
      <c r="AE7" s="23"/>
    </row>
    <row r="8" spans="1:31" ht="15">
      <c r="A8" s="563"/>
      <c r="B8" s="564"/>
      <c r="C8" s="574"/>
      <c r="D8" s="563"/>
      <c r="E8" s="577"/>
      <c r="F8" s="577"/>
      <c r="G8" s="577"/>
      <c r="H8" s="577"/>
      <c r="I8" s="659"/>
      <c r="J8" s="660"/>
      <c r="K8" s="577"/>
      <c r="L8" s="564"/>
      <c r="M8" s="553" t="s">
        <v>130</v>
      </c>
      <c r="N8" s="554"/>
      <c r="O8" s="555"/>
      <c r="P8" s="556"/>
      <c r="Q8" s="20"/>
      <c r="R8" s="20"/>
      <c r="S8" s="20"/>
      <c r="T8" s="20"/>
      <c r="U8" s="20"/>
      <c r="V8" s="20"/>
      <c r="W8" s="20"/>
      <c r="X8" s="20"/>
      <c r="Y8" s="20"/>
      <c r="Z8" s="21"/>
      <c r="AA8" s="20"/>
      <c r="AB8" s="20"/>
      <c r="AD8" s="22"/>
      <c r="AE8" s="23"/>
    </row>
    <row r="9" spans="1:31" ht="15">
      <c r="A9" s="565"/>
      <c r="B9" s="566"/>
      <c r="C9" s="575"/>
      <c r="D9" s="565"/>
      <c r="E9" s="578"/>
      <c r="F9" s="578"/>
      <c r="G9" s="578"/>
      <c r="H9" s="578"/>
      <c r="I9" s="661"/>
      <c r="J9" s="662"/>
      <c r="K9" s="578"/>
      <c r="L9" s="566"/>
      <c r="M9" s="557" t="s">
        <v>131</v>
      </c>
      <c r="N9" s="558"/>
      <c r="O9" s="559" t="s">
        <v>132</v>
      </c>
      <c r="P9" s="560"/>
      <c r="Q9" s="20"/>
      <c r="R9" s="20"/>
      <c r="S9" s="20"/>
      <c r="T9" s="20"/>
      <c r="U9" s="20"/>
      <c r="V9" s="20"/>
      <c r="W9" s="20"/>
      <c r="X9" s="20"/>
      <c r="Y9" s="20"/>
      <c r="Z9" s="21"/>
      <c r="AA9" s="20"/>
      <c r="AB9" s="20"/>
      <c r="AD9" s="22"/>
      <c r="AE9" s="23"/>
    </row>
    <row r="10" spans="1:31" ht="15" customHeigh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561" t="s">
        <v>10</v>
      </c>
      <c r="B11" s="562"/>
      <c r="C11" s="496" t="s">
        <v>133</v>
      </c>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8"/>
    </row>
    <row r="12" spans="1:31" ht="15" customHeight="1">
      <c r="A12" s="563"/>
      <c r="B12" s="564"/>
      <c r="C12" s="567"/>
      <c r="D12" s="568"/>
      <c r="E12" s="568"/>
      <c r="F12" s="568"/>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568"/>
      <c r="AE12" s="569"/>
    </row>
    <row r="13" spans="1:31" ht="15" customHeight="1" thickBot="1">
      <c r="A13" s="565"/>
      <c r="B13" s="566"/>
      <c r="C13" s="570"/>
      <c r="D13" s="571"/>
      <c r="E13" s="571"/>
      <c r="F13" s="571"/>
      <c r="G13" s="571"/>
      <c r="H13" s="571"/>
      <c r="I13" s="571"/>
      <c r="J13" s="571"/>
      <c r="K13" s="571"/>
      <c r="L13" s="571"/>
      <c r="M13" s="571"/>
      <c r="N13" s="571"/>
      <c r="O13" s="571"/>
      <c r="P13" s="571"/>
      <c r="Q13" s="571"/>
      <c r="R13" s="571"/>
      <c r="S13" s="571"/>
      <c r="T13" s="571"/>
      <c r="U13" s="571"/>
      <c r="V13" s="571"/>
      <c r="W13" s="571"/>
      <c r="X13" s="571"/>
      <c r="Y13" s="571"/>
      <c r="Z13" s="571"/>
      <c r="AA13" s="571"/>
      <c r="AB13" s="571"/>
      <c r="AC13" s="571"/>
      <c r="AD13" s="571"/>
      <c r="AE13" s="572"/>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80.25" customHeight="1" thickBot="1">
      <c r="A15" s="534" t="s">
        <v>12</v>
      </c>
      <c r="B15" s="535"/>
      <c r="C15" s="545" t="s">
        <v>134</v>
      </c>
      <c r="D15" s="546"/>
      <c r="E15" s="546"/>
      <c r="F15" s="546"/>
      <c r="G15" s="546"/>
      <c r="H15" s="546"/>
      <c r="I15" s="546"/>
      <c r="J15" s="546"/>
      <c r="K15" s="547"/>
      <c r="L15" s="539" t="s">
        <v>14</v>
      </c>
      <c r="M15" s="540"/>
      <c r="N15" s="540"/>
      <c r="O15" s="540"/>
      <c r="P15" s="540"/>
      <c r="Q15" s="541"/>
      <c r="R15" s="548" t="s">
        <v>135</v>
      </c>
      <c r="S15" s="549"/>
      <c r="T15" s="549"/>
      <c r="U15" s="549"/>
      <c r="V15" s="549"/>
      <c r="W15" s="549"/>
      <c r="X15" s="550"/>
      <c r="Y15" s="539" t="s">
        <v>15</v>
      </c>
      <c r="Z15" s="541"/>
      <c r="AA15" s="536" t="s">
        <v>136</v>
      </c>
      <c r="AB15" s="537"/>
      <c r="AC15" s="537"/>
      <c r="AD15" s="537"/>
      <c r="AE15" s="538"/>
    </row>
    <row r="16" spans="1:31" ht="9" customHeight="1" thickBot="1">
      <c r="A16" s="24"/>
      <c r="B16" s="20"/>
      <c r="C16" s="533"/>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D16" s="22"/>
      <c r="AE16" s="23"/>
    </row>
    <row r="17" spans="1:33" s="40" customFormat="1" ht="37.5" customHeight="1" thickBot="1">
      <c r="A17" s="534" t="s">
        <v>17</v>
      </c>
      <c r="B17" s="535"/>
      <c r="C17" s="536" t="s">
        <v>256</v>
      </c>
      <c r="D17" s="537"/>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537"/>
      <c r="AD17" s="537"/>
      <c r="AE17" s="538"/>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c r="A19" s="539" t="s">
        <v>138</v>
      </c>
      <c r="B19" s="540"/>
      <c r="C19" s="540"/>
      <c r="D19" s="540"/>
      <c r="E19" s="540"/>
      <c r="F19" s="540"/>
      <c r="G19" s="540"/>
      <c r="H19" s="540"/>
      <c r="I19" s="540"/>
      <c r="J19" s="540"/>
      <c r="K19" s="540"/>
      <c r="L19" s="540"/>
      <c r="M19" s="540"/>
      <c r="N19" s="540"/>
      <c r="O19" s="540"/>
      <c r="P19" s="540"/>
      <c r="Q19" s="540"/>
      <c r="R19" s="540"/>
      <c r="S19" s="540"/>
      <c r="T19" s="540"/>
      <c r="U19" s="540"/>
      <c r="V19" s="540"/>
      <c r="W19" s="540"/>
      <c r="X19" s="540"/>
      <c r="Y19" s="540"/>
      <c r="Z19" s="540"/>
      <c r="AA19" s="540"/>
      <c r="AB19" s="540"/>
      <c r="AC19" s="540"/>
      <c r="AD19" s="540"/>
      <c r="AE19" s="541"/>
      <c r="AF19" s="44"/>
    </row>
    <row r="20" spans="1:33" ht="32.1" customHeight="1" thickBot="1">
      <c r="A20" s="45" t="s">
        <v>19</v>
      </c>
      <c r="B20" s="542" t="s">
        <v>139</v>
      </c>
      <c r="C20" s="543"/>
      <c r="D20" s="543"/>
      <c r="E20" s="543"/>
      <c r="F20" s="543"/>
      <c r="G20" s="543"/>
      <c r="H20" s="543"/>
      <c r="I20" s="543"/>
      <c r="J20" s="543"/>
      <c r="K20" s="543"/>
      <c r="L20" s="543"/>
      <c r="M20" s="543"/>
      <c r="N20" s="543"/>
      <c r="O20" s="544"/>
      <c r="P20" s="539" t="s">
        <v>140</v>
      </c>
      <c r="Q20" s="540"/>
      <c r="R20" s="540"/>
      <c r="S20" s="540"/>
      <c r="T20" s="540"/>
      <c r="U20" s="540"/>
      <c r="V20" s="540"/>
      <c r="W20" s="540"/>
      <c r="X20" s="540"/>
      <c r="Y20" s="540"/>
      <c r="Z20" s="540"/>
      <c r="AA20" s="540"/>
      <c r="AB20" s="540"/>
      <c r="AC20" s="540"/>
      <c r="AD20" s="540"/>
      <c r="AE20" s="541"/>
      <c r="AF20" s="44"/>
    </row>
    <row r="21" spans="1:33" ht="32.1" customHeight="1" thickBot="1">
      <c r="A21" s="25">
        <v>0</v>
      </c>
      <c r="B21" s="46" t="s">
        <v>142</v>
      </c>
      <c r="C21" s="47" t="s">
        <v>143</v>
      </c>
      <c r="D21" s="47" t="s">
        <v>144</v>
      </c>
      <c r="E21" s="47" t="s">
        <v>145</v>
      </c>
      <c r="F21" s="47" t="s">
        <v>146</v>
      </c>
      <c r="G21" s="47" t="s">
        <v>147</v>
      </c>
      <c r="H21" s="47" t="s">
        <v>148</v>
      </c>
      <c r="I21" s="47" t="s">
        <v>128</v>
      </c>
      <c r="J21" s="47" t="s">
        <v>149</v>
      </c>
      <c r="K21" s="47" t="s">
        <v>150</v>
      </c>
      <c r="L21" s="47" t="s">
        <v>151</v>
      </c>
      <c r="M21" s="47" t="s">
        <v>152</v>
      </c>
      <c r="N21" s="47" t="s">
        <v>102</v>
      </c>
      <c r="O21" s="48" t="s">
        <v>100</v>
      </c>
      <c r="P21" s="49"/>
      <c r="Q21" s="45" t="s">
        <v>142</v>
      </c>
      <c r="R21" s="50" t="s">
        <v>143</v>
      </c>
      <c r="S21" s="50" t="s">
        <v>144</v>
      </c>
      <c r="T21" s="50" t="s">
        <v>145</v>
      </c>
      <c r="U21" s="50" t="s">
        <v>146</v>
      </c>
      <c r="V21" s="50" t="s">
        <v>147</v>
      </c>
      <c r="W21" s="50" t="s">
        <v>148</v>
      </c>
      <c r="X21" s="50" t="s">
        <v>128</v>
      </c>
      <c r="Y21" s="50" t="s">
        <v>149</v>
      </c>
      <c r="Z21" s="50" t="s">
        <v>150</v>
      </c>
      <c r="AA21" s="50" t="s">
        <v>151</v>
      </c>
      <c r="AB21" s="50" t="s">
        <v>152</v>
      </c>
      <c r="AC21" s="50" t="s">
        <v>102</v>
      </c>
      <c r="AD21" s="51" t="s">
        <v>153</v>
      </c>
      <c r="AE21" s="51" t="s">
        <v>154</v>
      </c>
      <c r="AF21" s="52"/>
    </row>
    <row r="22" spans="1:33" ht="32.1"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166566528</v>
      </c>
      <c r="Y22" s="58"/>
      <c r="Z22" s="58"/>
      <c r="AA22" s="58"/>
      <c r="AB22" s="58"/>
      <c r="AC22" s="58">
        <f>SUM(Q22:AB22)</f>
        <v>166566528</v>
      </c>
      <c r="AE22" s="59"/>
      <c r="AF22" s="52"/>
    </row>
    <row r="23" spans="1:33" ht="32.1"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285">
        <v>11681617</v>
      </c>
      <c r="X23" s="285">
        <v>154816800</v>
      </c>
      <c r="Y23" s="182"/>
      <c r="Z23" s="182"/>
      <c r="AA23" s="182"/>
      <c r="AB23" s="182"/>
      <c r="AC23" s="62">
        <f>SUM(Q23:AB23)</f>
        <v>166498417</v>
      </c>
      <c r="AD23" s="62">
        <f>AC23/SUM(W22:AB22)</f>
        <v>0.9995910883127731</v>
      </c>
      <c r="AE23" s="64">
        <f>AC23/AC22</f>
        <v>0.9995910883127731</v>
      </c>
      <c r="AF23" s="52"/>
    </row>
    <row r="24" spans="1:33" ht="32.1" customHeight="1">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182"/>
      <c r="X24" s="182"/>
      <c r="Y24" s="182">
        <v>31270258.666666668</v>
      </c>
      <c r="Z24" s="182">
        <v>37535200</v>
      </c>
      <c r="AA24" s="182">
        <v>37275200</v>
      </c>
      <c r="AB24" s="182">
        <v>60485869</v>
      </c>
      <c r="AC24" s="62">
        <f>SUM(Q24:AB24)</f>
        <v>166566527.66666669</v>
      </c>
      <c r="AD24" s="62"/>
      <c r="AE24" s="66"/>
      <c r="AF24" s="52"/>
    </row>
    <row r="25" spans="1:33" ht="32.1" customHeight="1" thickBo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c r="Z25" s="69"/>
      <c r="AA25" s="69"/>
      <c r="AB25" s="69"/>
      <c r="AC25" s="69">
        <f>SUM(Q25:AB25)</f>
        <v>0</v>
      </c>
      <c r="AD25" s="171">
        <f>AC25/SUM(W24:AB24)</f>
        <v>0</v>
      </c>
      <c r="AE25" s="71">
        <v>0</v>
      </c>
      <c r="AF25" s="52"/>
    </row>
    <row r="26" spans="1:33" s="72" customFormat="1" ht="16.5" customHeight="1" thickBot="1"/>
    <row r="27" spans="1:33" ht="33.950000000000003" customHeight="1">
      <c r="A27" s="530" t="s">
        <v>155</v>
      </c>
      <c r="B27" s="531"/>
      <c r="C27" s="531"/>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531"/>
      <c r="AD27" s="531"/>
      <c r="AE27" s="532"/>
    </row>
    <row r="28" spans="1:33" ht="15" customHeight="1">
      <c r="A28" s="500" t="s">
        <v>34</v>
      </c>
      <c r="B28" s="502" t="s">
        <v>36</v>
      </c>
      <c r="C28" s="502"/>
      <c r="D28" s="502" t="s">
        <v>156</v>
      </c>
      <c r="E28" s="502"/>
      <c r="F28" s="502"/>
      <c r="G28" s="502"/>
      <c r="H28" s="502"/>
      <c r="I28" s="502"/>
      <c r="J28" s="502"/>
      <c r="K28" s="502"/>
      <c r="L28" s="502"/>
      <c r="M28" s="502"/>
      <c r="N28" s="502"/>
      <c r="O28" s="502"/>
      <c r="P28" s="502" t="s">
        <v>102</v>
      </c>
      <c r="Q28" s="502" t="s">
        <v>157</v>
      </c>
      <c r="R28" s="502"/>
      <c r="S28" s="502"/>
      <c r="T28" s="502"/>
      <c r="U28" s="502"/>
      <c r="V28" s="502"/>
      <c r="W28" s="502"/>
      <c r="X28" s="502"/>
      <c r="Y28" s="502" t="s">
        <v>158</v>
      </c>
      <c r="Z28" s="502"/>
      <c r="AA28" s="502"/>
      <c r="AB28" s="502"/>
      <c r="AC28" s="502"/>
      <c r="AD28" s="502"/>
      <c r="AE28" s="529"/>
    </row>
    <row r="29" spans="1:33" ht="27" customHeight="1">
      <c r="A29" s="500"/>
      <c r="B29" s="502"/>
      <c r="C29" s="502"/>
      <c r="D29" s="73" t="s">
        <v>142</v>
      </c>
      <c r="E29" s="73" t="s">
        <v>143</v>
      </c>
      <c r="F29" s="73" t="s">
        <v>144</v>
      </c>
      <c r="G29" s="73" t="s">
        <v>145</v>
      </c>
      <c r="H29" s="73" t="s">
        <v>146</v>
      </c>
      <c r="I29" s="73" t="s">
        <v>147</v>
      </c>
      <c r="J29" s="73" t="s">
        <v>148</v>
      </c>
      <c r="K29" s="73" t="s">
        <v>128</v>
      </c>
      <c r="L29" s="73" t="s">
        <v>149</v>
      </c>
      <c r="M29" s="73" t="s">
        <v>150</v>
      </c>
      <c r="N29" s="73" t="s">
        <v>151</v>
      </c>
      <c r="O29" s="73" t="s">
        <v>152</v>
      </c>
      <c r="P29" s="502"/>
      <c r="Q29" s="502"/>
      <c r="R29" s="502"/>
      <c r="S29" s="502"/>
      <c r="T29" s="502"/>
      <c r="U29" s="502"/>
      <c r="V29" s="502"/>
      <c r="W29" s="502"/>
      <c r="X29" s="502"/>
      <c r="Y29" s="502"/>
      <c r="Z29" s="502"/>
      <c r="AA29" s="502"/>
      <c r="AB29" s="502"/>
      <c r="AC29" s="502"/>
      <c r="AD29" s="502"/>
      <c r="AE29" s="529"/>
    </row>
    <row r="30" spans="1:33" ht="66" customHeight="1" thickBot="1">
      <c r="A30" s="74"/>
      <c r="B30" s="525" t="s">
        <v>159</v>
      </c>
      <c r="C30" s="525"/>
      <c r="D30" s="16"/>
      <c r="E30" s="16"/>
      <c r="F30" s="16"/>
      <c r="G30" s="16"/>
      <c r="H30" s="16"/>
      <c r="I30" s="16"/>
      <c r="J30" s="16"/>
      <c r="K30" s="16"/>
      <c r="L30" s="16"/>
      <c r="M30" s="16"/>
      <c r="N30" s="16"/>
      <c r="O30" s="16"/>
      <c r="P30" s="75">
        <f>SUM(D30:O30)</f>
        <v>0</v>
      </c>
      <c r="Q30" s="526"/>
      <c r="R30" s="526"/>
      <c r="S30" s="526"/>
      <c r="T30" s="526"/>
      <c r="U30" s="526"/>
      <c r="V30" s="526"/>
      <c r="W30" s="526"/>
      <c r="X30" s="526"/>
      <c r="Y30" s="526"/>
      <c r="Z30" s="526"/>
      <c r="AA30" s="526"/>
      <c r="AB30" s="526"/>
      <c r="AC30" s="526"/>
      <c r="AD30" s="526"/>
      <c r="AE30" s="527"/>
      <c r="AF30" s="163"/>
      <c r="AG30" s="163"/>
    </row>
    <row r="31" spans="1:33" ht="12" customHeight="1" thickBot="1">
      <c r="A31" s="76"/>
      <c r="B31" s="77"/>
      <c r="C31" s="77"/>
      <c r="D31" s="27"/>
      <c r="E31" s="27"/>
      <c r="F31" s="27"/>
      <c r="G31" s="27"/>
      <c r="H31" s="27"/>
      <c r="I31" s="27"/>
      <c r="J31" s="27"/>
      <c r="K31" s="27"/>
      <c r="L31" s="27"/>
      <c r="M31" s="27"/>
      <c r="N31" s="27"/>
      <c r="O31" s="27"/>
      <c r="P31" s="78"/>
      <c r="Q31" s="164"/>
      <c r="R31" s="164"/>
      <c r="S31" s="164"/>
      <c r="T31" s="164"/>
      <c r="U31" s="164"/>
      <c r="V31" s="164"/>
      <c r="W31" s="164"/>
      <c r="X31" s="164"/>
      <c r="Y31" s="164"/>
      <c r="Z31" s="164"/>
      <c r="AA31" s="164"/>
      <c r="AB31" s="164"/>
      <c r="AC31" s="164"/>
      <c r="AD31" s="164"/>
      <c r="AE31" s="165"/>
      <c r="AF31" s="163"/>
      <c r="AG31" s="163"/>
    </row>
    <row r="32" spans="1:33" ht="45" customHeight="1">
      <c r="A32" s="643" t="s">
        <v>160</v>
      </c>
      <c r="B32" s="644"/>
      <c r="C32" s="644"/>
      <c r="D32" s="644"/>
      <c r="E32" s="644"/>
      <c r="F32" s="644"/>
      <c r="G32" s="644"/>
      <c r="H32" s="644"/>
      <c r="I32" s="644"/>
      <c r="J32" s="644"/>
      <c r="K32" s="644"/>
      <c r="L32" s="644"/>
      <c r="M32" s="644"/>
      <c r="N32" s="644"/>
      <c r="O32" s="644"/>
      <c r="P32" s="644"/>
      <c r="Q32" s="644"/>
      <c r="R32" s="644"/>
      <c r="S32" s="644"/>
      <c r="T32" s="644"/>
      <c r="U32" s="644"/>
      <c r="V32" s="644"/>
      <c r="W32" s="644"/>
      <c r="X32" s="644"/>
      <c r="Y32" s="644"/>
      <c r="Z32" s="644"/>
      <c r="AA32" s="644"/>
      <c r="AB32" s="644"/>
      <c r="AC32" s="644"/>
      <c r="AD32" s="644"/>
      <c r="AE32" s="645"/>
      <c r="AF32" s="163"/>
      <c r="AG32" s="163"/>
    </row>
    <row r="33" spans="1:41" ht="23.1" customHeight="1">
      <c r="A33" s="647" t="s">
        <v>44</v>
      </c>
      <c r="B33" s="502" t="s">
        <v>46</v>
      </c>
      <c r="C33" s="502" t="s">
        <v>36</v>
      </c>
      <c r="D33" s="502" t="s">
        <v>161</v>
      </c>
      <c r="E33" s="502"/>
      <c r="F33" s="502"/>
      <c r="G33" s="502"/>
      <c r="H33" s="502"/>
      <c r="I33" s="502"/>
      <c r="J33" s="502"/>
      <c r="K33" s="502"/>
      <c r="L33" s="502"/>
      <c r="M33" s="502"/>
      <c r="N33" s="502"/>
      <c r="O33" s="502"/>
      <c r="P33" s="502"/>
      <c r="Q33" s="502" t="s">
        <v>162</v>
      </c>
      <c r="R33" s="502"/>
      <c r="S33" s="502"/>
      <c r="T33" s="502"/>
      <c r="U33" s="502"/>
      <c r="V33" s="502"/>
      <c r="W33" s="502"/>
      <c r="X33" s="502"/>
      <c r="Y33" s="502"/>
      <c r="Z33" s="502"/>
      <c r="AA33" s="502"/>
      <c r="AB33" s="502"/>
      <c r="AC33" s="502"/>
      <c r="AD33" s="502"/>
      <c r="AE33" s="656"/>
      <c r="AF33" s="163"/>
      <c r="AG33" s="166"/>
      <c r="AH33" s="79"/>
      <c r="AI33" s="79"/>
      <c r="AJ33" s="79"/>
      <c r="AK33" s="79"/>
      <c r="AL33" s="79"/>
      <c r="AM33" s="79"/>
      <c r="AN33" s="79"/>
      <c r="AO33" s="79"/>
    </row>
    <row r="34" spans="1:41" ht="27" customHeight="1">
      <c r="A34" s="647"/>
      <c r="B34" s="502"/>
      <c r="C34" s="528"/>
      <c r="D34" s="73" t="s">
        <v>142</v>
      </c>
      <c r="E34" s="73" t="s">
        <v>143</v>
      </c>
      <c r="F34" s="73" t="s">
        <v>144</v>
      </c>
      <c r="G34" s="73" t="s">
        <v>145</v>
      </c>
      <c r="H34" s="73" t="s">
        <v>146</v>
      </c>
      <c r="I34" s="73" t="s">
        <v>147</v>
      </c>
      <c r="J34" s="73" t="s">
        <v>148</v>
      </c>
      <c r="K34" s="73" t="s">
        <v>128</v>
      </c>
      <c r="L34" s="73" t="s">
        <v>149</v>
      </c>
      <c r="M34" s="73" t="s">
        <v>150</v>
      </c>
      <c r="N34" s="73" t="s">
        <v>151</v>
      </c>
      <c r="O34" s="73" t="s">
        <v>152</v>
      </c>
      <c r="P34" s="73" t="s">
        <v>102</v>
      </c>
      <c r="Q34" s="509" t="s">
        <v>52</v>
      </c>
      <c r="R34" s="510"/>
      <c r="S34" s="510"/>
      <c r="T34" s="511"/>
      <c r="U34" s="502" t="s">
        <v>54</v>
      </c>
      <c r="V34" s="502"/>
      <c r="W34" s="502"/>
      <c r="X34" s="502"/>
      <c r="Y34" s="502" t="s">
        <v>56</v>
      </c>
      <c r="Z34" s="502"/>
      <c r="AA34" s="502"/>
      <c r="AB34" s="502"/>
      <c r="AC34" s="502" t="s">
        <v>58</v>
      </c>
      <c r="AD34" s="502"/>
      <c r="AE34" s="656"/>
      <c r="AF34" s="163"/>
      <c r="AG34" s="166"/>
      <c r="AH34" s="79"/>
      <c r="AI34" s="79"/>
      <c r="AJ34" s="79"/>
      <c r="AK34" s="79"/>
      <c r="AL34" s="79"/>
      <c r="AM34" s="79"/>
      <c r="AN34" s="79"/>
      <c r="AO34" s="79"/>
    </row>
    <row r="35" spans="1:41" ht="178.5" customHeight="1">
      <c r="A35" s="650" t="s">
        <v>257</v>
      </c>
      <c r="B35" s="515">
        <v>0.17</v>
      </c>
      <c r="C35" s="81" t="s">
        <v>48</v>
      </c>
      <c r="D35" s="80"/>
      <c r="E35" s="80"/>
      <c r="F35" s="80"/>
      <c r="G35" s="80"/>
      <c r="H35" s="80"/>
      <c r="I35" s="80"/>
      <c r="J35" s="179">
        <v>1</v>
      </c>
      <c r="K35" s="179">
        <v>1</v>
      </c>
      <c r="L35" s="179">
        <v>1</v>
      </c>
      <c r="M35" s="179">
        <v>1</v>
      </c>
      <c r="N35" s="179">
        <v>1</v>
      </c>
      <c r="O35" s="179">
        <v>1</v>
      </c>
      <c r="P35" s="82">
        <f>MAX(J35:O35)</f>
        <v>1</v>
      </c>
      <c r="Q35" s="411" t="s">
        <v>258</v>
      </c>
      <c r="R35" s="517"/>
      <c r="S35" s="517"/>
      <c r="T35" s="518"/>
      <c r="U35" s="411" t="s">
        <v>259</v>
      </c>
      <c r="V35" s="517"/>
      <c r="W35" s="517"/>
      <c r="X35" s="518"/>
      <c r="Y35" s="492"/>
      <c r="Z35" s="492"/>
      <c r="AA35" s="492"/>
      <c r="AB35" s="492"/>
      <c r="AC35" s="492" t="s">
        <v>260</v>
      </c>
      <c r="AD35" s="492"/>
      <c r="AE35" s="640"/>
      <c r="AF35" s="163"/>
      <c r="AG35" s="166"/>
      <c r="AH35" s="79"/>
      <c r="AI35" s="79"/>
      <c r="AJ35" s="79"/>
      <c r="AK35" s="79"/>
      <c r="AL35" s="79"/>
      <c r="AM35" s="79"/>
      <c r="AN35" s="79"/>
      <c r="AO35" s="79"/>
    </row>
    <row r="36" spans="1:41" ht="219" customHeight="1">
      <c r="A36" s="651"/>
      <c r="B36" s="652"/>
      <c r="C36" s="286" t="s">
        <v>50</v>
      </c>
      <c r="D36" s="293"/>
      <c r="E36" s="293"/>
      <c r="F36" s="293"/>
      <c r="G36" s="294"/>
      <c r="H36" s="294"/>
      <c r="I36" s="294"/>
      <c r="J36" s="295">
        <v>1</v>
      </c>
      <c r="K36" s="295">
        <v>1</v>
      </c>
      <c r="L36" s="295"/>
      <c r="M36" s="295"/>
      <c r="N36" s="295"/>
      <c r="O36" s="295"/>
      <c r="P36" s="295">
        <f>MAX(J36:O36)</f>
        <v>1</v>
      </c>
      <c r="Q36" s="653"/>
      <c r="R36" s="654"/>
      <c r="S36" s="654"/>
      <c r="T36" s="655"/>
      <c r="U36" s="653"/>
      <c r="V36" s="654"/>
      <c r="W36" s="654"/>
      <c r="X36" s="655"/>
      <c r="Y36" s="641"/>
      <c r="Z36" s="641"/>
      <c r="AA36" s="641"/>
      <c r="AB36" s="641"/>
      <c r="AC36" s="641"/>
      <c r="AD36" s="641"/>
      <c r="AE36" s="642"/>
      <c r="AF36" s="163"/>
      <c r="AG36" s="166"/>
      <c r="AH36" s="79"/>
      <c r="AI36" s="79"/>
      <c r="AJ36" s="79"/>
      <c r="AK36" s="79"/>
      <c r="AL36" s="79"/>
      <c r="AM36" s="79"/>
      <c r="AN36" s="79"/>
      <c r="AO36" s="79"/>
    </row>
    <row r="37" spans="1:41" s="72" customFormat="1" ht="17.25" customHeight="1"/>
    <row r="38" spans="1:41" ht="45" customHeight="1">
      <c r="A38" s="643" t="s">
        <v>166</v>
      </c>
      <c r="B38" s="644"/>
      <c r="C38" s="644"/>
      <c r="D38" s="644"/>
      <c r="E38" s="644"/>
      <c r="F38" s="644"/>
      <c r="G38" s="644"/>
      <c r="H38" s="644"/>
      <c r="I38" s="644"/>
      <c r="J38" s="644"/>
      <c r="K38" s="644"/>
      <c r="L38" s="644"/>
      <c r="M38" s="644"/>
      <c r="N38" s="644"/>
      <c r="O38" s="644"/>
      <c r="P38" s="644"/>
      <c r="Q38" s="644"/>
      <c r="R38" s="644"/>
      <c r="S38" s="644"/>
      <c r="T38" s="644"/>
      <c r="U38" s="644"/>
      <c r="V38" s="644"/>
      <c r="W38" s="644"/>
      <c r="X38" s="644"/>
      <c r="Y38" s="644"/>
      <c r="Z38" s="644"/>
      <c r="AA38" s="644"/>
      <c r="AB38" s="644"/>
      <c r="AC38" s="644"/>
      <c r="AD38" s="644"/>
      <c r="AE38" s="645"/>
      <c r="AG38" s="79"/>
      <c r="AH38" s="79"/>
      <c r="AI38" s="79"/>
      <c r="AJ38" s="79"/>
      <c r="AK38" s="79"/>
      <c r="AL38" s="79"/>
      <c r="AM38" s="79"/>
      <c r="AN38" s="79"/>
      <c r="AO38" s="79"/>
    </row>
    <row r="39" spans="1:41" ht="26.1" customHeight="1">
      <c r="A39" s="646" t="s">
        <v>60</v>
      </c>
      <c r="B39" s="501" t="s">
        <v>167</v>
      </c>
      <c r="C39" s="503" t="s">
        <v>168</v>
      </c>
      <c r="D39" s="505" t="s">
        <v>169</v>
      </c>
      <c r="E39" s="506"/>
      <c r="F39" s="506"/>
      <c r="G39" s="506"/>
      <c r="H39" s="506"/>
      <c r="I39" s="506"/>
      <c r="J39" s="506"/>
      <c r="K39" s="506"/>
      <c r="L39" s="506"/>
      <c r="M39" s="506"/>
      <c r="N39" s="506"/>
      <c r="O39" s="506"/>
      <c r="P39" s="506"/>
      <c r="Q39" s="648" t="s">
        <v>170</v>
      </c>
      <c r="R39" s="648"/>
      <c r="S39" s="648"/>
      <c r="T39" s="648"/>
      <c r="U39" s="648"/>
      <c r="V39" s="648"/>
      <c r="W39" s="648"/>
      <c r="X39" s="648"/>
      <c r="Y39" s="648"/>
      <c r="Z39" s="648"/>
      <c r="AA39" s="648"/>
      <c r="AB39" s="648"/>
      <c r="AC39" s="648"/>
      <c r="AD39" s="648"/>
      <c r="AE39" s="649"/>
      <c r="AG39" s="79"/>
      <c r="AH39" s="79"/>
      <c r="AI39" s="79"/>
      <c r="AJ39" s="79"/>
      <c r="AK39" s="79"/>
      <c r="AL39" s="79"/>
      <c r="AM39" s="79"/>
      <c r="AN39" s="79"/>
      <c r="AO39" s="79"/>
    </row>
    <row r="40" spans="1:41" ht="26.1" customHeight="1">
      <c r="A40" s="647"/>
      <c r="B40" s="502"/>
      <c r="C40" s="504"/>
      <c r="D40" s="73" t="s">
        <v>171</v>
      </c>
      <c r="E40" s="73" t="s">
        <v>172</v>
      </c>
      <c r="F40" s="73" t="s">
        <v>173</v>
      </c>
      <c r="G40" s="73" t="s">
        <v>174</v>
      </c>
      <c r="H40" s="73" t="s">
        <v>175</v>
      </c>
      <c r="I40" s="73" t="s">
        <v>176</v>
      </c>
      <c r="J40" s="73" t="s">
        <v>177</v>
      </c>
      <c r="K40" s="73" t="s">
        <v>178</v>
      </c>
      <c r="L40" s="73" t="s">
        <v>179</v>
      </c>
      <c r="M40" s="73" t="s">
        <v>180</v>
      </c>
      <c r="N40" s="73" t="s">
        <v>181</v>
      </c>
      <c r="O40" s="73" t="s">
        <v>182</v>
      </c>
      <c r="P40" s="282" t="s">
        <v>183</v>
      </c>
      <c r="Q40" s="648" t="s">
        <v>184</v>
      </c>
      <c r="R40" s="648"/>
      <c r="S40" s="648"/>
      <c r="T40" s="648"/>
      <c r="U40" s="648"/>
      <c r="V40" s="648"/>
      <c r="W40" s="648"/>
      <c r="X40" s="648"/>
      <c r="Y40" s="648" t="s">
        <v>68</v>
      </c>
      <c r="Z40" s="648"/>
      <c r="AA40" s="648"/>
      <c r="AB40" s="648"/>
      <c r="AC40" s="648"/>
      <c r="AD40" s="648"/>
      <c r="AE40" s="649"/>
      <c r="AG40" s="86"/>
      <c r="AH40" s="86"/>
      <c r="AI40" s="86"/>
      <c r="AJ40" s="86"/>
      <c r="AK40" s="86"/>
      <c r="AL40" s="86"/>
      <c r="AM40" s="86"/>
      <c r="AN40" s="86"/>
      <c r="AO40" s="86"/>
    </row>
    <row r="41" spans="1:41" ht="39.75" customHeight="1">
      <c r="A41" s="625" t="s">
        <v>261</v>
      </c>
      <c r="B41" s="471">
        <v>0.04</v>
      </c>
      <c r="C41" s="87" t="s">
        <v>48</v>
      </c>
      <c r="D41" s="128"/>
      <c r="E41" s="128"/>
      <c r="F41" s="128"/>
      <c r="G41" s="128"/>
      <c r="H41" s="128"/>
      <c r="I41" s="128"/>
      <c r="J41" s="178">
        <v>0</v>
      </c>
      <c r="K41" s="178">
        <v>0.08</v>
      </c>
      <c r="L41" s="178">
        <v>0.25</v>
      </c>
      <c r="M41" s="178">
        <v>0.25</v>
      </c>
      <c r="N41" s="178">
        <v>0.25</v>
      </c>
      <c r="O41" s="178">
        <v>0.17</v>
      </c>
      <c r="P41" s="291">
        <f>SUM(J41:O41)</f>
        <v>1</v>
      </c>
      <c r="Q41" s="638" t="s">
        <v>262</v>
      </c>
      <c r="R41" s="638"/>
      <c r="S41" s="638"/>
      <c r="T41" s="638"/>
      <c r="U41" s="638"/>
      <c r="V41" s="638"/>
      <c r="W41" s="638"/>
      <c r="X41" s="638"/>
      <c r="Y41" s="630" t="s">
        <v>263</v>
      </c>
      <c r="Z41" s="636"/>
      <c r="AA41" s="636"/>
      <c r="AB41" s="636"/>
      <c r="AC41" s="636"/>
      <c r="AD41" s="636"/>
      <c r="AE41" s="637"/>
      <c r="AG41" s="89"/>
      <c r="AH41" s="89"/>
      <c r="AI41" s="89"/>
      <c r="AJ41" s="89"/>
      <c r="AK41" s="89"/>
      <c r="AL41" s="89"/>
      <c r="AM41" s="89"/>
      <c r="AN41" s="89"/>
      <c r="AO41" s="89"/>
    </row>
    <row r="42" spans="1:41" ht="34.5" customHeight="1">
      <c r="A42" s="625"/>
      <c r="B42" s="471"/>
      <c r="C42" s="90" t="s">
        <v>50</v>
      </c>
      <c r="D42" s="91"/>
      <c r="E42" s="91"/>
      <c r="F42" s="91"/>
      <c r="G42" s="91"/>
      <c r="H42" s="91"/>
      <c r="I42" s="91"/>
      <c r="J42" s="91">
        <v>0</v>
      </c>
      <c r="K42" s="91">
        <v>0.08</v>
      </c>
      <c r="L42" s="91"/>
      <c r="M42" s="91"/>
      <c r="N42" s="91"/>
      <c r="O42" s="91"/>
      <c r="P42" s="291">
        <f t="shared" ref="P42:P47" si="1">SUM(J42:O42)</f>
        <v>0.08</v>
      </c>
      <c r="Q42" s="634" t="s">
        <v>264</v>
      </c>
      <c r="R42" s="638"/>
      <c r="S42" s="638"/>
      <c r="T42" s="638"/>
      <c r="U42" s="638"/>
      <c r="V42" s="638"/>
      <c r="W42" s="638"/>
      <c r="X42" s="638"/>
      <c r="Y42" s="636"/>
      <c r="Z42" s="636"/>
      <c r="AA42" s="636"/>
      <c r="AB42" s="636"/>
      <c r="AC42" s="636"/>
      <c r="AD42" s="636"/>
      <c r="AE42" s="637"/>
    </row>
    <row r="43" spans="1:41" ht="135.75" customHeight="1">
      <c r="A43" s="625" t="s">
        <v>265</v>
      </c>
      <c r="B43" s="471">
        <v>0.04</v>
      </c>
      <c r="C43" s="87" t="s">
        <v>48</v>
      </c>
      <c r="D43" s="128"/>
      <c r="E43" s="128"/>
      <c r="F43" s="128"/>
      <c r="G43" s="128"/>
      <c r="H43" s="128"/>
      <c r="I43" s="128"/>
      <c r="J43" s="178">
        <v>0</v>
      </c>
      <c r="K43" s="178">
        <v>0.08</v>
      </c>
      <c r="L43" s="178">
        <v>0.25</v>
      </c>
      <c r="M43" s="178">
        <v>0.25</v>
      </c>
      <c r="N43" s="178">
        <v>0.25</v>
      </c>
      <c r="O43" s="178">
        <v>0.17</v>
      </c>
      <c r="P43" s="291">
        <f t="shared" si="1"/>
        <v>1</v>
      </c>
      <c r="Q43" s="639" t="s">
        <v>266</v>
      </c>
      <c r="R43" s="639"/>
      <c r="S43" s="639"/>
      <c r="T43" s="639"/>
      <c r="U43" s="639"/>
      <c r="V43" s="639"/>
      <c r="W43" s="639"/>
      <c r="X43" s="639"/>
      <c r="Y43" s="630" t="s">
        <v>267</v>
      </c>
      <c r="Z43" s="636"/>
      <c r="AA43" s="636"/>
      <c r="AB43" s="636"/>
      <c r="AC43" s="636"/>
      <c r="AD43" s="636"/>
      <c r="AE43" s="637"/>
    </row>
    <row r="44" spans="1:41" ht="73.5" customHeight="1">
      <c r="A44" s="625"/>
      <c r="B44" s="471"/>
      <c r="C44" s="90" t="s">
        <v>50</v>
      </c>
      <c r="D44" s="91"/>
      <c r="E44" s="91"/>
      <c r="F44" s="91"/>
      <c r="G44" s="91"/>
      <c r="H44" s="91"/>
      <c r="I44" s="91"/>
      <c r="J44" s="91">
        <v>0</v>
      </c>
      <c r="K44" s="91">
        <v>0.08</v>
      </c>
      <c r="L44" s="91"/>
      <c r="M44" s="91"/>
      <c r="N44" s="91"/>
      <c r="O44" s="91"/>
      <c r="P44" s="291">
        <f t="shared" si="1"/>
        <v>0.08</v>
      </c>
      <c r="Q44" s="639" t="s">
        <v>268</v>
      </c>
      <c r="R44" s="639"/>
      <c r="S44" s="639"/>
      <c r="T44" s="639"/>
      <c r="U44" s="639"/>
      <c r="V44" s="639"/>
      <c r="W44" s="639"/>
      <c r="X44" s="639"/>
      <c r="Y44" s="636"/>
      <c r="Z44" s="636"/>
      <c r="AA44" s="636"/>
      <c r="AB44" s="636"/>
      <c r="AC44" s="636"/>
      <c r="AD44" s="636"/>
      <c r="AE44" s="637"/>
    </row>
    <row r="45" spans="1:41" ht="72" customHeight="1">
      <c r="A45" s="625" t="s">
        <v>269</v>
      </c>
      <c r="B45" s="471">
        <v>0.04</v>
      </c>
      <c r="C45" s="87" t="s">
        <v>48</v>
      </c>
      <c r="D45" s="128"/>
      <c r="E45" s="128"/>
      <c r="F45" s="128"/>
      <c r="G45" s="128"/>
      <c r="H45" s="128"/>
      <c r="I45" s="128"/>
      <c r="J45" s="178">
        <v>0</v>
      </c>
      <c r="K45" s="178">
        <v>0.08</v>
      </c>
      <c r="L45" s="178">
        <v>0.25</v>
      </c>
      <c r="M45" s="178">
        <v>0.25</v>
      </c>
      <c r="N45" s="178">
        <v>0.25</v>
      </c>
      <c r="O45" s="178">
        <v>0.17</v>
      </c>
      <c r="P45" s="291">
        <f t="shared" si="1"/>
        <v>1</v>
      </c>
      <c r="Q45" s="634" t="s">
        <v>270</v>
      </c>
      <c r="R45" s="634"/>
      <c r="S45" s="634"/>
      <c r="T45" s="634"/>
      <c r="U45" s="634"/>
      <c r="V45" s="634"/>
      <c r="W45" s="634"/>
      <c r="X45" s="634"/>
      <c r="Y45" s="626" t="s">
        <v>271</v>
      </c>
      <c r="Z45" s="626"/>
      <c r="AA45" s="626"/>
      <c r="AB45" s="626"/>
      <c r="AC45" s="626"/>
      <c r="AD45" s="626"/>
      <c r="AE45" s="627"/>
    </row>
    <row r="46" spans="1:41" ht="63.75" customHeight="1">
      <c r="A46" s="625"/>
      <c r="B46" s="471"/>
      <c r="C46" s="90" t="s">
        <v>50</v>
      </c>
      <c r="D46" s="91"/>
      <c r="E46" s="91"/>
      <c r="F46" s="91"/>
      <c r="G46" s="91"/>
      <c r="H46" s="91"/>
      <c r="I46" s="91"/>
      <c r="J46" s="91">
        <v>0</v>
      </c>
      <c r="K46" s="91">
        <v>0.08</v>
      </c>
      <c r="L46" s="91"/>
      <c r="M46" s="91"/>
      <c r="N46" s="91"/>
      <c r="O46" s="91"/>
      <c r="P46" s="291">
        <f t="shared" si="1"/>
        <v>0.08</v>
      </c>
      <c r="Q46" s="634" t="s">
        <v>272</v>
      </c>
      <c r="R46" s="634"/>
      <c r="S46" s="634"/>
      <c r="T46" s="634"/>
      <c r="U46" s="634"/>
      <c r="V46" s="634"/>
      <c r="W46" s="634"/>
      <c r="X46" s="634"/>
      <c r="Y46" s="626"/>
      <c r="Z46" s="626"/>
      <c r="AA46" s="626"/>
      <c r="AB46" s="626"/>
      <c r="AC46" s="626"/>
      <c r="AD46" s="626"/>
      <c r="AE46" s="627"/>
    </row>
    <row r="47" spans="1:41" ht="89.25" customHeight="1">
      <c r="A47" s="625" t="s">
        <v>273</v>
      </c>
      <c r="B47" s="471">
        <v>0.05</v>
      </c>
      <c r="C47" s="87" t="s">
        <v>48</v>
      </c>
      <c r="D47" s="128"/>
      <c r="E47" s="128"/>
      <c r="F47" s="128"/>
      <c r="G47" s="128"/>
      <c r="H47" s="128"/>
      <c r="I47" s="128"/>
      <c r="J47" s="178">
        <v>0</v>
      </c>
      <c r="K47" s="178">
        <v>0.08</v>
      </c>
      <c r="L47" s="178">
        <v>0.25</v>
      </c>
      <c r="M47" s="178">
        <v>0.25</v>
      </c>
      <c r="N47" s="178">
        <v>0.25</v>
      </c>
      <c r="O47" s="178">
        <v>0.17</v>
      </c>
      <c r="P47" s="291">
        <f t="shared" si="1"/>
        <v>1</v>
      </c>
      <c r="Q47" s="634" t="s">
        <v>274</v>
      </c>
      <c r="R47" s="634"/>
      <c r="S47" s="634"/>
      <c r="T47" s="634"/>
      <c r="U47" s="634"/>
      <c r="V47" s="634"/>
      <c r="W47" s="634"/>
      <c r="X47" s="634"/>
      <c r="Y47" s="630" t="s">
        <v>275</v>
      </c>
      <c r="Z47" s="630"/>
      <c r="AA47" s="630"/>
      <c r="AB47" s="630"/>
      <c r="AC47" s="630"/>
      <c r="AD47" s="630"/>
      <c r="AE47" s="631"/>
    </row>
    <row r="48" spans="1:41" ht="48.75" customHeight="1">
      <c r="A48" s="628"/>
      <c r="B48" s="629"/>
      <c r="C48" s="286" t="s">
        <v>50</v>
      </c>
      <c r="D48" s="287"/>
      <c r="E48" s="287"/>
      <c r="F48" s="287"/>
      <c r="G48" s="287"/>
      <c r="H48" s="287"/>
      <c r="I48" s="287"/>
      <c r="J48" s="287">
        <v>0</v>
      </c>
      <c r="K48" s="287">
        <v>0.08</v>
      </c>
      <c r="L48" s="287"/>
      <c r="M48" s="287"/>
      <c r="N48" s="287"/>
      <c r="O48" s="287"/>
      <c r="P48" s="292">
        <f>SUM(D48:O48)</f>
        <v>0.08</v>
      </c>
      <c r="Q48" s="635" t="s">
        <v>276</v>
      </c>
      <c r="R48" s="635"/>
      <c r="S48" s="635"/>
      <c r="T48" s="635"/>
      <c r="U48" s="635"/>
      <c r="V48" s="635"/>
      <c r="W48" s="635"/>
      <c r="X48" s="635"/>
      <c r="Y48" s="632"/>
      <c r="Z48" s="632"/>
      <c r="AA48" s="632"/>
      <c r="AB48" s="632"/>
      <c r="AC48" s="632"/>
      <c r="AD48" s="632"/>
      <c r="AE48" s="633"/>
    </row>
    <row r="49" spans="1:1" ht="15" customHeight="1">
      <c r="A49" s="15" t="s">
        <v>201</v>
      </c>
    </row>
  </sheetData>
  <mergeCells count="87">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40:X40"/>
    <mergeCell ref="Y40:AE40"/>
    <mergeCell ref="A35:A36"/>
    <mergeCell ref="B35:B36"/>
    <mergeCell ref="Q35:T36"/>
    <mergeCell ref="U35:X36"/>
    <mergeCell ref="Y35:AB36"/>
    <mergeCell ref="Q39:AE39"/>
    <mergeCell ref="A41:A42"/>
    <mergeCell ref="B41:B42"/>
    <mergeCell ref="Y41:AE42"/>
    <mergeCell ref="A43:A44"/>
    <mergeCell ref="B43:B44"/>
    <mergeCell ref="Y43:AE44"/>
    <mergeCell ref="Q41:X41"/>
    <mergeCell ref="Q42:X42"/>
    <mergeCell ref="Q43:X43"/>
    <mergeCell ref="Q44:X44"/>
    <mergeCell ref="A45:A46"/>
    <mergeCell ref="B45:B46"/>
    <mergeCell ref="Y45:AE46"/>
    <mergeCell ref="A47:A48"/>
    <mergeCell ref="B47:B48"/>
    <mergeCell ref="Y47:AE48"/>
    <mergeCell ref="Q45:X45"/>
    <mergeCell ref="Q46:X46"/>
    <mergeCell ref="Q47:X47"/>
    <mergeCell ref="Q48:X48"/>
  </mergeCells>
  <dataValidations count="3">
    <dataValidation type="textLength" operator="lessThanOrEqual" allowBlank="1" showInputMessage="1" showErrorMessage="1" errorTitle="Máximo 2.000 caracteres" error="Máximo 2.000 caracteres" sqref="AC35 Q35 Y35 Q45 Q41 Q47 U35" xr:uid="{113A3D0F-AC41-432E-8238-243054CF3B9C}">
      <formula1>2000</formula1>
    </dataValidation>
    <dataValidation type="textLength" operator="lessThanOrEqual" allowBlank="1" showInputMessage="1" showErrorMessage="1" errorTitle="Máximo 2.000 caracteres" error="Máximo 2.000 caracteres" promptTitle="2.000 caracteres" sqref="Q30:Q31" xr:uid="{FEAA2580-68E0-44F2-8844-3FE24B49C0E9}">
      <formula1>2000</formula1>
    </dataValidation>
    <dataValidation type="list" allowBlank="1" showInputMessage="1" showErrorMessage="1" sqref="C7:C9" xr:uid="{C411A241-2FB1-40F0-8146-C139E716A582}">
      <formula1>$B$21:$M$21</formula1>
    </dataValidation>
  </dataValidations>
  <hyperlinks>
    <hyperlink ref="Y41" r:id="rId1" xr:uid="{2D89D4ED-E6C2-4E56-AB5E-AF729026A40E}"/>
    <hyperlink ref="Y45" r:id="rId2" xr:uid="{1DF101AA-70C7-4694-B951-91F2C96157BB}"/>
    <hyperlink ref="Y47" r:id="rId3" xr:uid="{327D7387-D6D7-44AA-A102-631EEF1BCCEC}"/>
    <hyperlink ref="Y43" r:id="rId4" xr:uid="{761350D9-825D-4369-AA4E-39A5A97A8A35}"/>
  </hyperlinks>
  <pageMargins left="0.25" right="0.25" top="0.75" bottom="0.75" header="0.3" footer="0.3"/>
  <pageSetup scale="21" orientation="landscape" r:id="rId5"/>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6A186393-7605-469B-B86B-3D2A90140B67}">
          <x14:formula1>
            <xm:f>listas!$D$2:$D$15</xm:f>
          </x14:formula1>
          <xm:sqref>C11:AE13</xm:sqref>
        </x14:dataValidation>
        <x14:dataValidation type="list" allowBlank="1" showInputMessage="1" showErrorMessage="1" xr:uid="{27607A22-D885-4848-B785-DB5AF621886E}">
          <x14:formula1>
            <xm:f>listas!$A$2:$A$6</xm:f>
          </x14:formula1>
          <xm:sqref>C15:K15</xm:sqref>
        </x14:dataValidation>
        <x14:dataValidation type="list" allowBlank="1" showInputMessage="1" showErrorMessage="1" xr:uid="{5968CDDE-391E-4739-9FC8-AC1456FD77EA}">
          <x14:formula1>
            <xm:f>listas!$B$2:$B$8</xm:f>
          </x14:formula1>
          <xm:sqref>R15:X15</xm:sqref>
        </x14:dataValidation>
        <x14:dataValidation type="list" allowBlank="1" showInputMessage="1" showErrorMessage="1" xr:uid="{174B6ED3-495B-4417-A97F-67A872F93E68}">
          <x14:formula1>
            <xm:f>listas!$C$2:$C$20</xm:f>
          </x14:formula1>
          <xm:sqref>AA15:AE15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AX16"/>
  <sheetViews>
    <sheetView tabSelected="1" topLeftCell="AQ12" zoomScale="55" zoomScaleNormal="55" workbookViewId="0">
      <selection activeCell="AQ13" sqref="AQ13"/>
    </sheetView>
  </sheetViews>
  <sheetFormatPr defaultColWidth="10.85546875" defaultRowHeight="14.1"/>
  <cols>
    <col min="1" max="1" width="15" style="15" customWidth="1"/>
    <col min="2" max="2" width="8.42578125" style="15" customWidth="1"/>
    <col min="3" max="3" width="11.42578125" style="15" customWidth="1"/>
    <col min="4" max="6" width="29.42578125" style="15" customWidth="1"/>
    <col min="7" max="7" width="20.5703125" style="15" customWidth="1"/>
    <col min="8" max="8" width="24.85546875" style="15" customWidth="1"/>
    <col min="9" max="9" width="15.42578125" style="15" customWidth="1"/>
    <col min="10" max="10" width="28.140625" style="15" customWidth="1"/>
    <col min="11" max="11" width="21.140625" style="15" customWidth="1"/>
    <col min="12" max="15" width="8.5703125" style="15" customWidth="1"/>
    <col min="16" max="17" width="22.42578125" style="15" customWidth="1"/>
    <col min="18" max="28" width="7.42578125" style="15" customWidth="1"/>
    <col min="29" max="29" width="5.85546875" style="15" customWidth="1"/>
    <col min="30" max="40" width="8.140625" style="15" customWidth="1"/>
    <col min="41" max="41" width="5.85546875" style="15" customWidth="1"/>
    <col min="42" max="42" width="17.140625" style="15" customWidth="1"/>
    <col min="43" max="43" width="15.85546875" style="129" customWidth="1"/>
    <col min="44" max="44" width="86.28515625" style="15" customWidth="1"/>
    <col min="45" max="45" width="20.42578125" style="15" customWidth="1"/>
    <col min="46" max="46" width="77.140625" style="15" customWidth="1"/>
    <col min="47" max="47" width="24.5703125" style="15" customWidth="1"/>
    <col min="48" max="48" width="24.42578125" style="15" customWidth="1"/>
    <col min="49" max="50" width="10.85546875" style="72"/>
    <col min="51" max="16379" width="10.85546875" style="15"/>
    <col min="16380" max="16380" width="9" style="15" customWidth="1"/>
    <col min="16381" max="16384" width="10.85546875" style="15"/>
  </cols>
  <sheetData>
    <row r="1" spans="1:48" ht="15.95" customHeight="1" thickBot="1">
      <c r="A1" s="690" t="s">
        <v>121</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691"/>
      <c r="AQ1" s="691"/>
      <c r="AR1" s="691"/>
      <c r="AS1" s="691"/>
      <c r="AT1" s="692"/>
      <c r="AU1" s="686" t="s">
        <v>122</v>
      </c>
      <c r="AV1" s="687"/>
    </row>
    <row r="2" spans="1:48" ht="15.95" customHeight="1" thickBot="1">
      <c r="A2" s="693" t="s">
        <v>123</v>
      </c>
      <c r="B2" s="694"/>
      <c r="C2" s="694"/>
      <c r="D2" s="694"/>
      <c r="E2" s="694"/>
      <c r="F2" s="694"/>
      <c r="G2" s="694"/>
      <c r="H2" s="694"/>
      <c r="I2" s="694"/>
      <c r="J2" s="694"/>
      <c r="K2" s="694"/>
      <c r="L2" s="694"/>
      <c r="M2" s="694"/>
      <c r="N2" s="694"/>
      <c r="O2" s="694"/>
      <c r="P2" s="694"/>
      <c r="Q2" s="694"/>
      <c r="R2" s="694"/>
      <c r="S2" s="694"/>
      <c r="T2" s="694"/>
      <c r="U2" s="694"/>
      <c r="V2" s="694"/>
      <c r="W2" s="694"/>
      <c r="X2" s="694"/>
      <c r="Y2" s="694"/>
      <c r="Z2" s="694"/>
      <c r="AA2" s="694"/>
      <c r="AB2" s="694"/>
      <c r="AC2" s="694"/>
      <c r="AD2" s="694"/>
      <c r="AE2" s="694"/>
      <c r="AF2" s="694"/>
      <c r="AG2" s="694"/>
      <c r="AH2" s="694"/>
      <c r="AI2" s="694"/>
      <c r="AJ2" s="694"/>
      <c r="AK2" s="694"/>
      <c r="AL2" s="694"/>
      <c r="AM2" s="694"/>
      <c r="AN2" s="694"/>
      <c r="AO2" s="694"/>
      <c r="AP2" s="694"/>
      <c r="AQ2" s="694"/>
      <c r="AR2" s="694"/>
      <c r="AS2" s="694"/>
      <c r="AT2" s="695"/>
      <c r="AU2" s="593" t="s">
        <v>124</v>
      </c>
      <c r="AV2" s="688"/>
    </row>
    <row r="3" spans="1:48" ht="15" customHeight="1" thickBot="1">
      <c r="A3" s="696" t="s">
        <v>0</v>
      </c>
      <c r="B3" s="697"/>
      <c r="C3" s="697"/>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c r="AG3" s="697"/>
      <c r="AH3" s="697"/>
      <c r="AI3" s="697"/>
      <c r="AJ3" s="697"/>
      <c r="AK3" s="697"/>
      <c r="AL3" s="697"/>
      <c r="AM3" s="697"/>
      <c r="AN3" s="697"/>
      <c r="AO3" s="697"/>
      <c r="AP3" s="697"/>
      <c r="AQ3" s="697"/>
      <c r="AR3" s="697"/>
      <c r="AS3" s="697"/>
      <c r="AT3" s="698"/>
      <c r="AU3" s="593" t="s">
        <v>126</v>
      </c>
      <c r="AV3" s="688"/>
    </row>
    <row r="4" spans="1:48" ht="15.95" customHeight="1">
      <c r="A4" s="690"/>
      <c r="B4" s="691"/>
      <c r="C4" s="691"/>
      <c r="D4" s="691"/>
      <c r="E4" s="691"/>
      <c r="F4" s="691"/>
      <c r="G4" s="691"/>
      <c r="H4" s="691"/>
      <c r="I4" s="691"/>
      <c r="J4" s="691"/>
      <c r="K4" s="691"/>
      <c r="L4" s="691"/>
      <c r="M4" s="691"/>
      <c r="N4" s="691"/>
      <c r="O4" s="691"/>
      <c r="P4" s="691"/>
      <c r="Q4" s="691"/>
      <c r="R4" s="691"/>
      <c r="S4" s="691"/>
      <c r="T4" s="691"/>
      <c r="U4" s="691"/>
      <c r="V4" s="691"/>
      <c r="W4" s="691"/>
      <c r="X4" s="691"/>
      <c r="Y4" s="691"/>
      <c r="Z4" s="691"/>
      <c r="AA4" s="691"/>
      <c r="AB4" s="691"/>
      <c r="AC4" s="691"/>
      <c r="AD4" s="691"/>
      <c r="AE4" s="691"/>
      <c r="AF4" s="691"/>
      <c r="AG4" s="691"/>
      <c r="AH4" s="691"/>
      <c r="AI4" s="691"/>
      <c r="AJ4" s="691"/>
      <c r="AK4" s="691"/>
      <c r="AL4" s="691"/>
      <c r="AM4" s="691"/>
      <c r="AN4" s="691"/>
      <c r="AO4" s="691"/>
      <c r="AP4" s="691"/>
      <c r="AQ4" s="691"/>
      <c r="AR4" s="691"/>
      <c r="AS4" s="691"/>
      <c r="AT4" s="692"/>
      <c r="AU4" s="689" t="s">
        <v>277</v>
      </c>
      <c r="AV4" s="689"/>
    </row>
    <row r="5" spans="1:48" ht="15" customHeight="1">
      <c r="A5" s="664" t="s">
        <v>278</v>
      </c>
      <c r="B5" s="665"/>
      <c r="C5" s="665"/>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73"/>
      <c r="AD5" s="674" t="s">
        <v>131</v>
      </c>
      <c r="AE5" s="675"/>
      <c r="AF5" s="675"/>
      <c r="AG5" s="675"/>
      <c r="AH5" s="675"/>
      <c r="AI5" s="675"/>
      <c r="AJ5" s="675"/>
      <c r="AK5" s="675"/>
      <c r="AL5" s="675"/>
      <c r="AM5" s="675"/>
      <c r="AN5" s="675"/>
      <c r="AO5" s="675"/>
      <c r="AP5" s="675"/>
      <c r="AQ5" s="676"/>
      <c r="AR5" s="669" t="s">
        <v>104</v>
      </c>
      <c r="AS5" s="669" t="s">
        <v>106</v>
      </c>
      <c r="AT5" s="669" t="s">
        <v>108</v>
      </c>
      <c r="AU5" s="669" t="s">
        <v>110</v>
      </c>
      <c r="AV5" s="669" t="s">
        <v>279</v>
      </c>
    </row>
    <row r="6" spans="1:48" ht="15" customHeight="1">
      <c r="A6" s="683" t="s">
        <v>6</v>
      </c>
      <c r="B6" s="657">
        <f>'META 1'!I7</f>
        <v>45539</v>
      </c>
      <c r="C6" s="658"/>
      <c r="D6" s="112" t="s">
        <v>129</v>
      </c>
      <c r="E6" s="113"/>
      <c r="F6" s="114"/>
      <c r="G6" s="115"/>
      <c r="H6" s="116"/>
      <c r="I6" s="116"/>
      <c r="J6" s="116"/>
      <c r="K6" s="116"/>
      <c r="L6" s="116"/>
      <c r="M6" s="116"/>
      <c r="N6" s="116"/>
      <c r="O6" s="116"/>
      <c r="P6" s="116"/>
      <c r="Q6" s="116"/>
      <c r="R6" s="116"/>
      <c r="S6" s="116"/>
      <c r="T6" s="116"/>
      <c r="U6" s="116"/>
      <c r="V6" s="116"/>
      <c r="W6" s="116"/>
      <c r="X6" s="116"/>
      <c r="Y6" s="116"/>
      <c r="Z6" s="116"/>
      <c r="AA6" s="116"/>
      <c r="AB6" s="116"/>
      <c r="AC6" s="117"/>
      <c r="AD6" s="677"/>
      <c r="AE6" s="678"/>
      <c r="AF6" s="678"/>
      <c r="AG6" s="678"/>
      <c r="AH6" s="678"/>
      <c r="AI6" s="678"/>
      <c r="AJ6" s="678"/>
      <c r="AK6" s="678"/>
      <c r="AL6" s="678"/>
      <c r="AM6" s="678"/>
      <c r="AN6" s="678"/>
      <c r="AO6" s="678"/>
      <c r="AP6" s="678"/>
      <c r="AQ6" s="679"/>
      <c r="AR6" s="672"/>
      <c r="AS6" s="672"/>
      <c r="AT6" s="672"/>
      <c r="AU6" s="672"/>
      <c r="AV6" s="672"/>
    </row>
    <row r="7" spans="1:48" ht="15" customHeight="1">
      <c r="A7" s="683"/>
      <c r="B7" s="659"/>
      <c r="C7" s="660"/>
      <c r="D7" s="112" t="s">
        <v>130</v>
      </c>
      <c r="E7" s="113"/>
      <c r="F7" s="118"/>
      <c r="G7" s="119"/>
      <c r="H7" s="120"/>
      <c r="I7" s="120"/>
      <c r="J7" s="120"/>
      <c r="K7" s="120"/>
      <c r="L7" s="120"/>
      <c r="M7" s="120"/>
      <c r="N7" s="120"/>
      <c r="O7" s="120"/>
      <c r="P7" s="120"/>
      <c r="Q7" s="120"/>
      <c r="R7" s="120"/>
      <c r="S7" s="120"/>
      <c r="T7" s="120"/>
      <c r="U7" s="120"/>
      <c r="V7" s="120"/>
      <c r="W7" s="120"/>
      <c r="X7" s="120"/>
      <c r="Y7" s="120"/>
      <c r="Z7" s="120"/>
      <c r="AA7" s="120"/>
      <c r="AB7" s="120"/>
      <c r="AC7" s="121"/>
      <c r="AD7" s="677"/>
      <c r="AE7" s="678"/>
      <c r="AF7" s="678"/>
      <c r="AG7" s="678"/>
      <c r="AH7" s="678"/>
      <c r="AI7" s="678"/>
      <c r="AJ7" s="678"/>
      <c r="AK7" s="678"/>
      <c r="AL7" s="678"/>
      <c r="AM7" s="678"/>
      <c r="AN7" s="678"/>
      <c r="AO7" s="678"/>
      <c r="AP7" s="678"/>
      <c r="AQ7" s="679"/>
      <c r="AR7" s="672"/>
      <c r="AS7" s="672"/>
      <c r="AT7" s="672"/>
      <c r="AU7" s="672"/>
      <c r="AV7" s="672"/>
    </row>
    <row r="8" spans="1:48" ht="15" customHeight="1">
      <c r="A8" s="683"/>
      <c r="B8" s="661"/>
      <c r="C8" s="662"/>
      <c r="D8" s="112" t="s">
        <v>131</v>
      </c>
      <c r="E8" s="113" t="s">
        <v>280</v>
      </c>
      <c r="F8" s="122"/>
      <c r="G8" s="123"/>
      <c r="H8" s="124"/>
      <c r="I8" s="124"/>
      <c r="J8" s="124"/>
      <c r="K8" s="124"/>
      <c r="L8" s="124"/>
      <c r="M8" s="124"/>
      <c r="N8" s="124"/>
      <c r="O8" s="124"/>
      <c r="P8" s="124"/>
      <c r="Q8" s="124"/>
      <c r="R8" s="124"/>
      <c r="S8" s="124"/>
      <c r="T8" s="124"/>
      <c r="U8" s="124"/>
      <c r="V8" s="124"/>
      <c r="W8" s="124"/>
      <c r="X8" s="124"/>
      <c r="Y8" s="124"/>
      <c r="Z8" s="124"/>
      <c r="AA8" s="124"/>
      <c r="AB8" s="124"/>
      <c r="AC8" s="125"/>
      <c r="AD8" s="677"/>
      <c r="AE8" s="678"/>
      <c r="AF8" s="678"/>
      <c r="AG8" s="678"/>
      <c r="AH8" s="678"/>
      <c r="AI8" s="678"/>
      <c r="AJ8" s="678"/>
      <c r="AK8" s="678"/>
      <c r="AL8" s="678"/>
      <c r="AM8" s="678"/>
      <c r="AN8" s="678"/>
      <c r="AO8" s="678"/>
      <c r="AP8" s="678"/>
      <c r="AQ8" s="679"/>
      <c r="AR8" s="672"/>
      <c r="AS8" s="672"/>
      <c r="AT8" s="672"/>
      <c r="AU8" s="672"/>
      <c r="AV8" s="672"/>
    </row>
    <row r="9" spans="1:48" ht="15" customHeight="1">
      <c r="A9" s="664" t="s">
        <v>281</v>
      </c>
      <c r="B9" s="665"/>
      <c r="C9" s="665"/>
      <c r="D9" s="666" t="s">
        <v>282</v>
      </c>
      <c r="E9" s="666"/>
      <c r="F9" s="666"/>
      <c r="G9" s="666"/>
      <c r="H9" s="666"/>
      <c r="I9" s="666"/>
      <c r="J9" s="666"/>
      <c r="K9" s="666"/>
      <c r="L9" s="666"/>
      <c r="M9" s="666"/>
      <c r="N9" s="666"/>
      <c r="O9" s="666"/>
      <c r="P9" s="666"/>
      <c r="Q9" s="666"/>
      <c r="R9" s="666"/>
      <c r="S9" s="666"/>
      <c r="T9" s="666"/>
      <c r="U9" s="666"/>
      <c r="V9" s="666"/>
      <c r="W9" s="666"/>
      <c r="X9" s="666"/>
      <c r="Y9" s="666"/>
      <c r="Z9" s="666"/>
      <c r="AA9" s="666"/>
      <c r="AB9" s="666"/>
      <c r="AC9" s="666"/>
      <c r="AD9" s="677"/>
      <c r="AE9" s="678"/>
      <c r="AF9" s="678"/>
      <c r="AG9" s="678"/>
      <c r="AH9" s="678"/>
      <c r="AI9" s="678"/>
      <c r="AJ9" s="678"/>
      <c r="AK9" s="678"/>
      <c r="AL9" s="678"/>
      <c r="AM9" s="678"/>
      <c r="AN9" s="678"/>
      <c r="AO9" s="678"/>
      <c r="AP9" s="678"/>
      <c r="AQ9" s="679"/>
      <c r="AR9" s="672"/>
      <c r="AS9" s="672"/>
      <c r="AT9" s="672"/>
      <c r="AU9" s="672"/>
      <c r="AV9" s="672"/>
    </row>
    <row r="10" spans="1:48" ht="15" customHeight="1">
      <c r="A10" s="664" t="s">
        <v>283</v>
      </c>
      <c r="B10" s="665"/>
      <c r="C10" s="665"/>
      <c r="D10" s="666" t="s">
        <v>134</v>
      </c>
      <c r="E10" s="666"/>
      <c r="F10" s="666"/>
      <c r="G10" s="666"/>
      <c r="H10" s="666"/>
      <c r="I10" s="666"/>
      <c r="J10" s="666"/>
      <c r="K10" s="666"/>
      <c r="L10" s="666"/>
      <c r="M10" s="666"/>
      <c r="N10" s="666"/>
      <c r="O10" s="666"/>
      <c r="P10" s="666"/>
      <c r="Q10" s="666"/>
      <c r="R10" s="666"/>
      <c r="S10" s="666"/>
      <c r="T10" s="666"/>
      <c r="U10" s="666"/>
      <c r="V10" s="666"/>
      <c r="W10" s="666"/>
      <c r="X10" s="666"/>
      <c r="Y10" s="666"/>
      <c r="Z10" s="666"/>
      <c r="AA10" s="666"/>
      <c r="AB10" s="666"/>
      <c r="AC10" s="666"/>
      <c r="AD10" s="680"/>
      <c r="AE10" s="681"/>
      <c r="AF10" s="681"/>
      <c r="AG10" s="681"/>
      <c r="AH10" s="681"/>
      <c r="AI10" s="681"/>
      <c r="AJ10" s="681"/>
      <c r="AK10" s="681"/>
      <c r="AL10" s="681"/>
      <c r="AM10" s="681"/>
      <c r="AN10" s="681"/>
      <c r="AO10" s="681"/>
      <c r="AP10" s="681"/>
      <c r="AQ10" s="682"/>
      <c r="AR10" s="672"/>
      <c r="AS10" s="672"/>
      <c r="AT10" s="672"/>
      <c r="AU10" s="672"/>
      <c r="AV10" s="672"/>
    </row>
    <row r="11" spans="1:48" ht="56.25" customHeight="1">
      <c r="A11" s="667" t="s">
        <v>74</v>
      </c>
      <c r="B11" s="668"/>
      <c r="C11" s="668"/>
      <c r="D11" s="669" t="s">
        <v>284</v>
      </c>
      <c r="E11" s="669" t="s">
        <v>78</v>
      </c>
      <c r="F11" s="669" t="s">
        <v>80</v>
      </c>
      <c r="G11" s="669" t="s">
        <v>82</v>
      </c>
      <c r="H11" s="669" t="s">
        <v>285</v>
      </c>
      <c r="I11" s="669" t="s">
        <v>86</v>
      </c>
      <c r="J11" s="669" t="s">
        <v>88</v>
      </c>
      <c r="K11" s="669" t="s">
        <v>90</v>
      </c>
      <c r="L11" s="667" t="s">
        <v>92</v>
      </c>
      <c r="M11" s="668"/>
      <c r="N11" s="668"/>
      <c r="O11" s="668"/>
      <c r="P11" s="669" t="s">
        <v>94</v>
      </c>
      <c r="Q11" s="669" t="s">
        <v>96</v>
      </c>
      <c r="R11" s="664" t="s">
        <v>98</v>
      </c>
      <c r="S11" s="665"/>
      <c r="T11" s="665"/>
      <c r="U11" s="665"/>
      <c r="V11" s="665"/>
      <c r="W11" s="665"/>
      <c r="X11" s="665"/>
      <c r="Y11" s="665"/>
      <c r="Z11" s="665"/>
      <c r="AA11" s="665"/>
      <c r="AB11" s="665"/>
      <c r="AC11" s="673"/>
      <c r="AD11" s="664" t="s">
        <v>100</v>
      </c>
      <c r="AE11" s="665"/>
      <c r="AF11" s="665"/>
      <c r="AG11" s="665"/>
      <c r="AH11" s="665"/>
      <c r="AI11" s="665"/>
      <c r="AJ11" s="665"/>
      <c r="AK11" s="665"/>
      <c r="AL11" s="665"/>
      <c r="AM11" s="665"/>
      <c r="AN11" s="665"/>
      <c r="AO11" s="673"/>
      <c r="AP11" s="667" t="s">
        <v>102</v>
      </c>
      <c r="AQ11" s="671"/>
      <c r="AR11" s="672"/>
      <c r="AS11" s="672"/>
      <c r="AT11" s="672"/>
      <c r="AU11" s="672"/>
      <c r="AV11" s="672"/>
    </row>
    <row r="12" spans="1:48" ht="98.25" customHeight="1">
      <c r="A12" s="111" t="s">
        <v>286</v>
      </c>
      <c r="B12" s="111" t="s">
        <v>287</v>
      </c>
      <c r="C12" s="111" t="s">
        <v>288</v>
      </c>
      <c r="D12" s="670"/>
      <c r="E12" s="670"/>
      <c r="F12" s="670"/>
      <c r="G12" s="670"/>
      <c r="H12" s="670"/>
      <c r="I12" s="670"/>
      <c r="J12" s="670"/>
      <c r="K12" s="670"/>
      <c r="L12" s="111">
        <v>2024</v>
      </c>
      <c r="M12" s="111">
        <v>2025</v>
      </c>
      <c r="N12" s="111">
        <v>2026</v>
      </c>
      <c r="O12" s="111">
        <v>2027</v>
      </c>
      <c r="P12" s="670"/>
      <c r="Q12" s="670"/>
      <c r="R12" s="126" t="s">
        <v>142</v>
      </c>
      <c r="S12" s="126" t="s">
        <v>143</v>
      </c>
      <c r="T12" s="126" t="s">
        <v>144</v>
      </c>
      <c r="U12" s="126" t="s">
        <v>145</v>
      </c>
      <c r="V12" s="126" t="s">
        <v>146</v>
      </c>
      <c r="W12" s="126" t="s">
        <v>147</v>
      </c>
      <c r="X12" s="126" t="s">
        <v>148</v>
      </c>
      <c r="Y12" s="126" t="s">
        <v>128</v>
      </c>
      <c r="Z12" s="126" t="s">
        <v>149</v>
      </c>
      <c r="AA12" s="126" t="s">
        <v>150</v>
      </c>
      <c r="AB12" s="126" t="s">
        <v>151</v>
      </c>
      <c r="AC12" s="126" t="s">
        <v>152</v>
      </c>
      <c r="AD12" s="126" t="s">
        <v>142</v>
      </c>
      <c r="AE12" s="126" t="s">
        <v>143</v>
      </c>
      <c r="AF12" s="126" t="s">
        <v>144</v>
      </c>
      <c r="AG12" s="126" t="s">
        <v>145</v>
      </c>
      <c r="AH12" s="126" t="s">
        <v>146</v>
      </c>
      <c r="AI12" s="126" t="s">
        <v>147</v>
      </c>
      <c r="AJ12" s="126" t="s">
        <v>148</v>
      </c>
      <c r="AK12" s="126" t="s">
        <v>128</v>
      </c>
      <c r="AL12" s="126" t="s">
        <v>149</v>
      </c>
      <c r="AM12" s="126" t="s">
        <v>150</v>
      </c>
      <c r="AN12" s="126" t="s">
        <v>151</v>
      </c>
      <c r="AO12" s="126" t="s">
        <v>152</v>
      </c>
      <c r="AP12" s="111" t="s">
        <v>289</v>
      </c>
      <c r="AQ12" s="127" t="s">
        <v>290</v>
      </c>
      <c r="AR12" s="670"/>
      <c r="AS12" s="670"/>
      <c r="AT12" s="670"/>
      <c r="AU12" s="670"/>
      <c r="AV12" s="670"/>
    </row>
    <row r="13" spans="1:48" s="94" customFormat="1" ht="394.5" customHeight="1">
      <c r="A13" s="172">
        <v>193</v>
      </c>
      <c r="B13" s="172"/>
      <c r="C13" s="172"/>
      <c r="D13" s="173" t="s">
        <v>291</v>
      </c>
      <c r="E13" s="109" t="s">
        <v>292</v>
      </c>
      <c r="F13" s="109" t="s">
        <v>293</v>
      </c>
      <c r="G13" s="174" t="s">
        <v>294</v>
      </c>
      <c r="H13" s="174">
        <v>15</v>
      </c>
      <c r="I13" s="174" t="s">
        <v>295</v>
      </c>
      <c r="J13" s="109" t="s">
        <v>296</v>
      </c>
      <c r="K13" s="109" t="s">
        <v>297</v>
      </c>
      <c r="L13" s="175">
        <v>15</v>
      </c>
      <c r="M13" s="175">
        <v>15</v>
      </c>
      <c r="N13" s="175">
        <v>15</v>
      </c>
      <c r="O13" s="175">
        <v>15</v>
      </c>
      <c r="P13" s="175" t="s">
        <v>298</v>
      </c>
      <c r="Q13" s="175" t="s">
        <v>299</v>
      </c>
      <c r="R13" s="172"/>
      <c r="S13" s="172"/>
      <c r="T13" s="172"/>
      <c r="U13" s="172"/>
      <c r="V13" s="172"/>
      <c r="W13" s="172"/>
      <c r="X13" s="109">
        <v>15</v>
      </c>
      <c r="Y13" s="172">
        <v>15</v>
      </c>
      <c r="Z13" s="172">
        <v>15</v>
      </c>
      <c r="AA13" s="172">
        <v>15</v>
      </c>
      <c r="AB13" s="172">
        <v>15</v>
      </c>
      <c r="AC13" s="172">
        <v>15</v>
      </c>
      <c r="AD13" s="172"/>
      <c r="AE13" s="172"/>
      <c r="AF13" s="172"/>
      <c r="AG13" s="172"/>
      <c r="AH13" s="172"/>
      <c r="AI13" s="172"/>
      <c r="AJ13" s="109">
        <v>15</v>
      </c>
      <c r="AK13" s="172">
        <v>15</v>
      </c>
      <c r="AL13" s="172">
        <v>15</v>
      </c>
      <c r="AM13" s="172">
        <v>15</v>
      </c>
      <c r="AN13" s="172">
        <v>15</v>
      </c>
      <c r="AO13" s="172">
        <v>15</v>
      </c>
      <c r="AP13" s="172"/>
      <c r="AR13" s="297" t="s">
        <v>300</v>
      </c>
      <c r="AS13" s="176"/>
      <c r="AT13" s="296" t="s">
        <v>301</v>
      </c>
      <c r="AU13" s="176"/>
      <c r="AV13" s="177"/>
    </row>
    <row r="14" spans="1:48">
      <c r="A14" s="684" t="s">
        <v>302</v>
      </c>
      <c r="B14" s="663" t="s">
        <v>303</v>
      </c>
      <c r="C14" s="663"/>
      <c r="D14" s="663"/>
      <c r="E14" s="685" t="s">
        <v>304</v>
      </c>
      <c r="F14" s="685"/>
      <c r="G14" s="685"/>
      <c r="H14" s="685"/>
      <c r="I14" s="685"/>
      <c r="J14" s="685"/>
      <c r="K14" s="685"/>
      <c r="L14" s="685"/>
      <c r="M14" s="663" t="s">
        <v>303</v>
      </c>
      <c r="N14" s="663"/>
      <c r="O14" s="663"/>
      <c r="P14" s="663"/>
      <c r="Q14" s="663"/>
      <c r="R14" s="663" t="s">
        <v>303</v>
      </c>
      <c r="S14" s="663"/>
      <c r="T14" s="663"/>
      <c r="U14" s="663"/>
      <c r="V14" s="663"/>
      <c r="W14" s="663"/>
      <c r="X14" s="663"/>
      <c r="Y14" s="663"/>
      <c r="Z14" s="663" t="s">
        <v>303</v>
      </c>
      <c r="AA14" s="663"/>
      <c r="AB14" s="663"/>
      <c r="AC14" s="663"/>
      <c r="AD14" s="663"/>
      <c r="AE14" s="663"/>
      <c r="AF14" s="663"/>
      <c r="AG14" s="663"/>
      <c r="AH14" s="663"/>
      <c r="AI14" s="663"/>
      <c r="AJ14" s="663"/>
      <c r="AK14" s="663"/>
      <c r="AL14" s="685" t="s">
        <v>305</v>
      </c>
      <c r="AM14" s="685"/>
      <c r="AN14" s="685"/>
      <c r="AO14" s="685"/>
      <c r="AP14" s="663" t="s">
        <v>306</v>
      </c>
      <c r="AQ14" s="663"/>
      <c r="AR14" s="663"/>
      <c r="AS14" s="663"/>
      <c r="AT14" s="663"/>
      <c r="AU14" s="663"/>
      <c r="AV14" s="663"/>
    </row>
    <row r="15" spans="1:48">
      <c r="A15" s="684"/>
      <c r="B15" s="663" t="s">
        <v>307</v>
      </c>
      <c r="C15" s="663"/>
      <c r="D15" s="663"/>
      <c r="E15" s="685"/>
      <c r="F15" s="685"/>
      <c r="G15" s="685"/>
      <c r="H15" s="685"/>
      <c r="I15" s="685"/>
      <c r="J15" s="685"/>
      <c r="K15" s="685"/>
      <c r="L15" s="685"/>
      <c r="M15" s="663" t="s">
        <v>307</v>
      </c>
      <c r="N15" s="663"/>
      <c r="O15" s="663"/>
      <c r="P15" s="663"/>
      <c r="Q15" s="663"/>
      <c r="R15" s="663" t="s">
        <v>307</v>
      </c>
      <c r="S15" s="663"/>
      <c r="T15" s="663"/>
      <c r="U15" s="663"/>
      <c r="V15" s="663"/>
      <c r="W15" s="663"/>
      <c r="X15" s="663"/>
      <c r="Y15" s="663"/>
      <c r="Z15" s="663" t="s">
        <v>307</v>
      </c>
      <c r="AA15" s="663"/>
      <c r="AB15" s="663"/>
      <c r="AC15" s="663"/>
      <c r="AD15" s="663"/>
      <c r="AE15" s="663"/>
      <c r="AF15" s="663"/>
      <c r="AG15" s="663"/>
      <c r="AH15" s="663"/>
      <c r="AI15" s="663"/>
      <c r="AJ15" s="663"/>
      <c r="AK15" s="663"/>
      <c r="AL15" s="685"/>
      <c r="AM15" s="685"/>
      <c r="AN15" s="685"/>
      <c r="AO15" s="685"/>
      <c r="AP15" s="663" t="s">
        <v>307</v>
      </c>
      <c r="AQ15" s="663"/>
      <c r="AR15" s="663"/>
      <c r="AS15" s="663"/>
      <c r="AT15" s="663"/>
      <c r="AU15" s="663"/>
      <c r="AV15" s="663"/>
    </row>
    <row r="16" spans="1:48" ht="15.95" customHeight="1">
      <c r="A16" s="684"/>
      <c r="B16" s="663" t="s">
        <v>308</v>
      </c>
      <c r="C16" s="663"/>
      <c r="D16" s="663"/>
      <c r="E16" s="685"/>
      <c r="F16" s="685"/>
      <c r="G16" s="685"/>
      <c r="H16" s="685"/>
      <c r="I16" s="685"/>
      <c r="J16" s="685"/>
      <c r="K16" s="685"/>
      <c r="L16" s="685"/>
      <c r="M16" s="663" t="s">
        <v>308</v>
      </c>
      <c r="N16" s="663"/>
      <c r="O16" s="663"/>
      <c r="P16" s="663"/>
      <c r="Q16" s="663"/>
      <c r="R16" s="663" t="s">
        <v>308</v>
      </c>
      <c r="S16" s="663"/>
      <c r="T16" s="663"/>
      <c r="U16" s="663"/>
      <c r="V16" s="663"/>
      <c r="W16" s="663"/>
      <c r="X16" s="663"/>
      <c r="Y16" s="663"/>
      <c r="Z16" s="663" t="s">
        <v>308</v>
      </c>
      <c r="AA16" s="663"/>
      <c r="AB16" s="663"/>
      <c r="AC16" s="663"/>
      <c r="AD16" s="663"/>
      <c r="AE16" s="663"/>
      <c r="AF16" s="663"/>
      <c r="AG16" s="663"/>
      <c r="AH16" s="663"/>
      <c r="AI16" s="663"/>
      <c r="AJ16" s="663"/>
      <c r="AK16" s="663"/>
      <c r="AL16" s="685"/>
      <c r="AM16" s="685"/>
      <c r="AN16" s="685"/>
      <c r="AO16" s="685"/>
      <c r="AP16" s="663" t="s">
        <v>309</v>
      </c>
      <c r="AQ16" s="663"/>
      <c r="AR16" s="663"/>
      <c r="AS16" s="663"/>
      <c r="AT16" s="663"/>
      <c r="AU16" s="663"/>
      <c r="AV16" s="663"/>
    </row>
  </sheetData>
  <mergeCells count="53">
    <mergeCell ref="AU1:AV1"/>
    <mergeCell ref="AU2:AV2"/>
    <mergeCell ref="AU3:AV3"/>
    <mergeCell ref="AU4:AV4"/>
    <mergeCell ref="A1:AT1"/>
    <mergeCell ref="A2:AT2"/>
    <mergeCell ref="A3:AT4"/>
    <mergeCell ref="AP15:AV15"/>
    <mergeCell ref="AP14:AV14"/>
    <mergeCell ref="B15:D15"/>
    <mergeCell ref="A14:A16"/>
    <mergeCell ref="E14:L16"/>
    <mergeCell ref="Z14:AK14"/>
    <mergeCell ref="Z15:AK15"/>
    <mergeCell ref="Z16:AK16"/>
    <mergeCell ref="AP16:AV16"/>
    <mergeCell ref="AL14:AO16"/>
    <mergeCell ref="M14:Q14"/>
    <mergeCell ref="M15:Q15"/>
    <mergeCell ref="M16:Q16"/>
    <mergeCell ref="R14:Y14"/>
    <mergeCell ref="B14:D14"/>
    <mergeCell ref="B16:D16"/>
    <mergeCell ref="A5:AC5"/>
    <mergeCell ref="A6:A8"/>
    <mergeCell ref="B6:C8"/>
    <mergeCell ref="G11:G12"/>
    <mergeCell ref="Q11:Q12"/>
    <mergeCell ref="L11:O11"/>
    <mergeCell ref="F11:F12"/>
    <mergeCell ref="K11:K12"/>
    <mergeCell ref="R11:AC11"/>
    <mergeCell ref="P11:P12"/>
    <mergeCell ref="J11:J12"/>
    <mergeCell ref="I11:I12"/>
    <mergeCell ref="A9:C9"/>
    <mergeCell ref="AP11:AQ11"/>
    <mergeCell ref="AS5:AS12"/>
    <mergeCell ref="AU5:AU12"/>
    <mergeCell ref="AV5:AV12"/>
    <mergeCell ref="AD11:AO11"/>
    <mergeCell ref="AT5:AT12"/>
    <mergeCell ref="AD5:AQ10"/>
    <mergeCell ref="AR5:AR12"/>
    <mergeCell ref="R15:Y15"/>
    <mergeCell ref="R16:Y16"/>
    <mergeCell ref="A10:C10"/>
    <mergeCell ref="D9:AC9"/>
    <mergeCell ref="D10:AC10"/>
    <mergeCell ref="A11:C11"/>
    <mergeCell ref="H11:H12"/>
    <mergeCell ref="D11:D12"/>
    <mergeCell ref="E11:E12"/>
  </mergeCells>
  <pageMargins left="0.7" right="0.7" top="0.75" bottom="0.75" header="0.3" footer="0.3"/>
  <pageSetup scale="1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78EE-C589-4479-AD55-2AF437DC01DC}">
  <dimension ref="A1:C111"/>
  <sheetViews>
    <sheetView topLeftCell="A69" workbookViewId="0">
      <selection activeCell="C84" sqref="C84"/>
    </sheetView>
  </sheetViews>
  <sheetFormatPr defaultRowHeight="15"/>
  <cols>
    <col min="3" max="3" width="73.28515625" customWidth="1"/>
  </cols>
  <sheetData>
    <row r="1" spans="1:3">
      <c r="A1" s="183"/>
    </row>
    <row r="2" spans="1:3" ht="18.75">
      <c r="B2" s="275" t="s">
        <v>310</v>
      </c>
      <c r="C2" s="275" t="s">
        <v>311</v>
      </c>
    </row>
    <row r="3" spans="1:3">
      <c r="B3" s="276" t="s">
        <v>312</v>
      </c>
      <c r="C3" s="276" t="s">
        <v>313</v>
      </c>
    </row>
    <row r="4" spans="1:3">
      <c r="B4" s="276" t="s">
        <v>314</v>
      </c>
      <c r="C4" s="277" t="s">
        <v>315</v>
      </c>
    </row>
    <row r="5" spans="1:3">
      <c r="B5" s="276" t="s">
        <v>316</v>
      </c>
      <c r="C5" s="276" t="s">
        <v>317</v>
      </c>
    </row>
    <row r="6" spans="1:3">
      <c r="B6" s="276" t="s">
        <v>318</v>
      </c>
      <c r="C6" s="277" t="s">
        <v>319</v>
      </c>
    </row>
    <row r="7" spans="1:3">
      <c r="B7" s="276" t="s">
        <v>318</v>
      </c>
      <c r="C7" s="276" t="s">
        <v>320</v>
      </c>
    </row>
    <row r="8" spans="1:3">
      <c r="B8" s="276" t="s">
        <v>321</v>
      </c>
      <c r="C8" s="276" t="s">
        <v>322</v>
      </c>
    </row>
    <row r="9" spans="1:3">
      <c r="B9" s="276" t="s">
        <v>323</v>
      </c>
      <c r="C9" s="276" t="s">
        <v>324</v>
      </c>
    </row>
    <row r="10" spans="1:3">
      <c r="B10" s="276" t="s">
        <v>325</v>
      </c>
      <c r="C10" s="276" t="s">
        <v>326</v>
      </c>
    </row>
    <row r="11" spans="1:3">
      <c r="B11" s="276" t="s">
        <v>327</v>
      </c>
      <c r="C11" s="276" t="s">
        <v>328</v>
      </c>
    </row>
    <row r="12" spans="1:3">
      <c r="B12" s="276" t="s">
        <v>329</v>
      </c>
      <c r="C12" s="276" t="s">
        <v>330</v>
      </c>
    </row>
    <row r="13" spans="1:3">
      <c r="B13" s="276" t="s">
        <v>331</v>
      </c>
      <c r="C13" s="276" t="s">
        <v>332</v>
      </c>
    </row>
    <row r="14" spans="1:3">
      <c r="B14" s="276" t="s">
        <v>333</v>
      </c>
      <c r="C14" s="276" t="s">
        <v>334</v>
      </c>
    </row>
    <row r="15" spans="1:3">
      <c r="B15" s="276" t="s">
        <v>335</v>
      </c>
      <c r="C15" s="276" t="s">
        <v>336</v>
      </c>
    </row>
    <row r="16" spans="1:3">
      <c r="B16" s="276" t="s">
        <v>337</v>
      </c>
      <c r="C16" s="276" t="s">
        <v>338</v>
      </c>
    </row>
    <row r="17" spans="2:3">
      <c r="B17" s="276" t="s">
        <v>339</v>
      </c>
      <c r="C17" s="276" t="s">
        <v>340</v>
      </c>
    </row>
    <row r="18" spans="2:3">
      <c r="B18" s="276" t="s">
        <v>339</v>
      </c>
      <c r="C18" s="276" t="s">
        <v>341</v>
      </c>
    </row>
    <row r="19" spans="2:3">
      <c r="B19" s="276" t="s">
        <v>342</v>
      </c>
      <c r="C19" s="277" t="s">
        <v>343</v>
      </c>
    </row>
    <row r="20" spans="2:3">
      <c r="B20" s="276" t="s">
        <v>344</v>
      </c>
      <c r="C20" s="277" t="s">
        <v>345</v>
      </c>
    </row>
    <row r="21" spans="2:3">
      <c r="B21" s="276" t="s">
        <v>346</v>
      </c>
      <c r="C21" s="277" t="s">
        <v>347</v>
      </c>
    </row>
    <row r="22" spans="2:3">
      <c r="B22" s="276" t="s">
        <v>348</v>
      </c>
      <c r="C22" s="276" t="s">
        <v>349</v>
      </c>
    </row>
    <row r="23" spans="2:3">
      <c r="B23" s="276" t="s">
        <v>350</v>
      </c>
      <c r="C23" s="276" t="s">
        <v>351</v>
      </c>
    </row>
    <row r="24" spans="2:3">
      <c r="B24" s="276" t="s">
        <v>352</v>
      </c>
      <c r="C24" s="277" t="s">
        <v>353</v>
      </c>
    </row>
    <row r="25" spans="2:3">
      <c r="B25" s="276" t="s">
        <v>354</v>
      </c>
      <c r="C25" s="277" t="s">
        <v>355</v>
      </c>
    </row>
    <row r="26" spans="2:3">
      <c r="B26" s="276" t="s">
        <v>356</v>
      </c>
      <c r="C26" s="276" t="s">
        <v>357</v>
      </c>
    </row>
    <row r="27" spans="2:3">
      <c r="B27" s="276" t="s">
        <v>358</v>
      </c>
      <c r="C27" s="277" t="s">
        <v>359</v>
      </c>
    </row>
    <row r="28" spans="2:3">
      <c r="B28" s="276" t="s">
        <v>360</v>
      </c>
      <c r="C28" s="276" t="s">
        <v>361</v>
      </c>
    </row>
    <row r="29" spans="2:3">
      <c r="B29" s="276" t="s">
        <v>362</v>
      </c>
      <c r="C29" s="276" t="s">
        <v>363</v>
      </c>
    </row>
    <row r="30" spans="2:3">
      <c r="B30" s="276" t="s">
        <v>364</v>
      </c>
      <c r="C30" s="276" t="s">
        <v>365</v>
      </c>
    </row>
    <row r="31" spans="2:3">
      <c r="B31" s="276" t="s">
        <v>366</v>
      </c>
      <c r="C31" s="277" t="s">
        <v>367</v>
      </c>
    </row>
    <row r="32" spans="2:3">
      <c r="B32" s="276" t="s">
        <v>368</v>
      </c>
      <c r="C32" s="276" t="s">
        <v>369</v>
      </c>
    </row>
    <row r="33" spans="2:3">
      <c r="B33" s="276" t="s">
        <v>370</v>
      </c>
      <c r="C33" s="278" t="s">
        <v>371</v>
      </c>
    </row>
    <row r="34" spans="2:3">
      <c r="B34" s="276" t="s">
        <v>372</v>
      </c>
      <c r="C34" s="276" t="s">
        <v>373</v>
      </c>
    </row>
    <row r="35" spans="2:3">
      <c r="B35" s="276" t="s">
        <v>374</v>
      </c>
      <c r="C35" s="277" t="s">
        <v>375</v>
      </c>
    </row>
    <row r="36" spans="2:3">
      <c r="B36" s="276" t="s">
        <v>376</v>
      </c>
      <c r="C36" s="276" t="s">
        <v>377</v>
      </c>
    </row>
    <row r="37" spans="2:3">
      <c r="B37" s="276" t="s">
        <v>378</v>
      </c>
      <c r="C37" s="277" t="s">
        <v>379</v>
      </c>
    </row>
    <row r="38" spans="2:3">
      <c r="B38" s="276" t="s">
        <v>380</v>
      </c>
      <c r="C38" s="276" t="s">
        <v>381</v>
      </c>
    </row>
    <row r="39" spans="2:3">
      <c r="B39" s="276" t="s">
        <v>382</v>
      </c>
      <c r="C39" s="277" t="s">
        <v>383</v>
      </c>
    </row>
    <row r="40" spans="2:3">
      <c r="B40" s="276" t="s">
        <v>384</v>
      </c>
      <c r="C40" s="277" t="s">
        <v>385</v>
      </c>
    </row>
    <row r="41" spans="2:3">
      <c r="B41" s="276" t="s">
        <v>386</v>
      </c>
      <c r="C41" s="276" t="s">
        <v>387</v>
      </c>
    </row>
    <row r="42" spans="2:3">
      <c r="B42" s="276" t="s">
        <v>388</v>
      </c>
      <c r="C42" s="276" t="s">
        <v>389</v>
      </c>
    </row>
    <row r="43" spans="2:3">
      <c r="B43" s="276" t="s">
        <v>390</v>
      </c>
      <c r="C43" s="276" t="s">
        <v>391</v>
      </c>
    </row>
    <row r="44" spans="2:3">
      <c r="B44" s="276" t="s">
        <v>392</v>
      </c>
      <c r="C44" s="276" t="s">
        <v>393</v>
      </c>
    </row>
    <row r="45" spans="2:3">
      <c r="B45" s="276" t="s">
        <v>394</v>
      </c>
      <c r="C45" s="278" t="s">
        <v>395</v>
      </c>
    </row>
    <row r="46" spans="2:3">
      <c r="B46" s="276" t="s">
        <v>396</v>
      </c>
      <c r="C46" s="276" t="s">
        <v>397</v>
      </c>
    </row>
    <row r="47" spans="2:3">
      <c r="B47" s="276" t="s">
        <v>398</v>
      </c>
      <c r="C47" s="276" t="s">
        <v>399</v>
      </c>
    </row>
    <row r="48" spans="2:3">
      <c r="B48" s="276" t="s">
        <v>400</v>
      </c>
      <c r="C48" s="276" t="s">
        <v>401</v>
      </c>
    </row>
    <row r="49" spans="2:3">
      <c r="B49" s="276" t="s">
        <v>402</v>
      </c>
      <c r="C49" s="276" t="s">
        <v>403</v>
      </c>
    </row>
    <row r="50" spans="2:3">
      <c r="B50" s="276" t="s">
        <v>404</v>
      </c>
      <c r="C50" s="276" t="s">
        <v>405</v>
      </c>
    </row>
    <row r="51" spans="2:3">
      <c r="B51" s="276" t="s">
        <v>406</v>
      </c>
      <c r="C51" s="276" t="s">
        <v>407</v>
      </c>
    </row>
    <row r="52" spans="2:3">
      <c r="B52" s="276" t="s">
        <v>408</v>
      </c>
      <c r="C52" s="276" t="s">
        <v>409</v>
      </c>
    </row>
    <row r="53" spans="2:3">
      <c r="B53" s="276" t="s">
        <v>410</v>
      </c>
      <c r="C53" s="277" t="s">
        <v>411</v>
      </c>
    </row>
    <row r="54" spans="2:3">
      <c r="B54" s="276" t="s">
        <v>412</v>
      </c>
      <c r="C54" s="276" t="s">
        <v>413</v>
      </c>
    </row>
    <row r="55" spans="2:3">
      <c r="B55" s="276" t="s">
        <v>414</v>
      </c>
      <c r="C55" s="276" t="s">
        <v>415</v>
      </c>
    </row>
    <row r="56" spans="2:3">
      <c r="B56" s="276" t="s">
        <v>416</v>
      </c>
      <c r="C56" s="276" t="s">
        <v>417</v>
      </c>
    </row>
    <row r="57" spans="2:3">
      <c r="B57" s="276" t="s">
        <v>418</v>
      </c>
      <c r="C57" s="276" t="s">
        <v>419</v>
      </c>
    </row>
    <row r="58" spans="2:3">
      <c r="B58" s="276" t="s">
        <v>420</v>
      </c>
      <c r="C58" s="277" t="s">
        <v>421</v>
      </c>
    </row>
    <row r="59" spans="2:3">
      <c r="B59" s="276" t="s">
        <v>422</v>
      </c>
      <c r="C59" s="276" t="s">
        <v>423</v>
      </c>
    </row>
    <row r="60" spans="2:3">
      <c r="B60" s="276" t="s">
        <v>424</v>
      </c>
      <c r="C60" s="276" t="s">
        <v>425</v>
      </c>
    </row>
    <row r="61" spans="2:3">
      <c r="B61" s="276" t="s">
        <v>426</v>
      </c>
      <c r="C61" s="277" t="s">
        <v>427</v>
      </c>
    </row>
    <row r="62" spans="2:3">
      <c r="B62" s="276" t="s">
        <v>428</v>
      </c>
      <c r="C62" s="277" t="s">
        <v>429</v>
      </c>
    </row>
    <row r="63" spans="2:3">
      <c r="B63" s="276" t="s">
        <v>430</v>
      </c>
      <c r="C63" s="277" t="s">
        <v>431</v>
      </c>
    </row>
    <row r="64" spans="2:3">
      <c r="B64" s="276" t="s">
        <v>432</v>
      </c>
      <c r="C64" s="276" t="s">
        <v>433</v>
      </c>
    </row>
    <row r="65" spans="2:3">
      <c r="B65" s="276" t="s">
        <v>432</v>
      </c>
      <c r="C65" s="276" t="s">
        <v>434</v>
      </c>
    </row>
    <row r="66" spans="2:3">
      <c r="B66" s="276" t="s">
        <v>435</v>
      </c>
      <c r="C66" s="276" t="s">
        <v>436</v>
      </c>
    </row>
    <row r="67" spans="2:3">
      <c r="B67" s="276" t="s">
        <v>437</v>
      </c>
      <c r="C67" s="276" t="s">
        <v>438</v>
      </c>
    </row>
    <row r="68" spans="2:3">
      <c r="B68" s="276" t="s">
        <v>439</v>
      </c>
      <c r="C68" s="276" t="s">
        <v>440</v>
      </c>
    </row>
    <row r="69" spans="2:3">
      <c r="B69" s="276" t="s">
        <v>441</v>
      </c>
      <c r="C69" s="276" t="s">
        <v>442</v>
      </c>
    </row>
    <row r="70" spans="2:3">
      <c r="B70" s="276" t="s">
        <v>443</v>
      </c>
      <c r="C70" s="276" t="s">
        <v>444</v>
      </c>
    </row>
    <row r="71" spans="2:3">
      <c r="B71" s="276" t="s">
        <v>445</v>
      </c>
      <c r="C71" s="276" t="s">
        <v>446</v>
      </c>
    </row>
    <row r="72" spans="2:3">
      <c r="B72" s="276" t="s">
        <v>447</v>
      </c>
      <c r="C72" s="276" t="s">
        <v>448</v>
      </c>
    </row>
    <row r="73" spans="2:3">
      <c r="B73" s="276" t="s">
        <v>449</v>
      </c>
      <c r="C73" s="276" t="s">
        <v>450</v>
      </c>
    </row>
    <row r="74" spans="2:3">
      <c r="B74" s="276" t="s">
        <v>451</v>
      </c>
      <c r="C74" s="276" t="s">
        <v>452</v>
      </c>
    </row>
    <row r="75" spans="2:3">
      <c r="B75" s="276" t="s">
        <v>453</v>
      </c>
      <c r="C75" s="276" t="s">
        <v>454</v>
      </c>
    </row>
    <row r="76" spans="2:3">
      <c r="B76" s="276" t="s">
        <v>455</v>
      </c>
      <c r="C76" s="276" t="s">
        <v>456</v>
      </c>
    </row>
    <row r="77" spans="2:3">
      <c r="B77" s="276" t="s">
        <v>457</v>
      </c>
      <c r="C77" s="276" t="s">
        <v>458</v>
      </c>
    </row>
    <row r="78" spans="2:3">
      <c r="B78" s="276" t="s">
        <v>459</v>
      </c>
      <c r="C78" s="276" t="s">
        <v>460</v>
      </c>
    </row>
    <row r="79" spans="2:3">
      <c r="B79" s="276" t="s">
        <v>461</v>
      </c>
      <c r="C79" s="276" t="s">
        <v>462</v>
      </c>
    </row>
    <row r="80" spans="2:3">
      <c r="B80" s="276" t="s">
        <v>463</v>
      </c>
      <c r="C80" s="276" t="s">
        <v>464</v>
      </c>
    </row>
    <row r="81" spans="2:3">
      <c r="B81" s="276" t="s">
        <v>465</v>
      </c>
      <c r="C81" s="276" t="s">
        <v>466</v>
      </c>
    </row>
    <row r="82" spans="2:3">
      <c r="B82" s="276" t="s">
        <v>467</v>
      </c>
      <c r="C82" s="278" t="s">
        <v>468</v>
      </c>
    </row>
    <row r="83" spans="2:3">
      <c r="B83" s="276" t="s">
        <v>469</v>
      </c>
      <c r="C83" s="278" t="s">
        <v>470</v>
      </c>
    </row>
    <row r="84" spans="2:3">
      <c r="B84" s="276" t="s">
        <v>471</v>
      </c>
      <c r="C84" s="277" t="s">
        <v>472</v>
      </c>
    </row>
    <row r="85" spans="2:3">
      <c r="B85" s="276" t="s">
        <v>473</v>
      </c>
      <c r="C85" s="277" t="s">
        <v>474</v>
      </c>
    </row>
    <row r="86" spans="2:3">
      <c r="B86" s="276" t="s">
        <v>475</v>
      </c>
      <c r="C86" s="277" t="s">
        <v>476</v>
      </c>
    </row>
    <row r="87" spans="2:3">
      <c r="B87" s="276" t="s">
        <v>475</v>
      </c>
      <c r="C87" s="276" t="s">
        <v>476</v>
      </c>
    </row>
    <row r="88" spans="2:3">
      <c r="B88" s="276" t="s">
        <v>477</v>
      </c>
      <c r="C88" s="276" t="s">
        <v>478</v>
      </c>
    </row>
    <row r="89" spans="2:3">
      <c r="B89" s="276" t="s">
        <v>479</v>
      </c>
      <c r="C89" s="276" t="s">
        <v>480</v>
      </c>
    </row>
    <row r="90" spans="2:3">
      <c r="B90" s="276" t="s">
        <v>481</v>
      </c>
      <c r="C90" s="276" t="s">
        <v>482</v>
      </c>
    </row>
    <row r="91" spans="2:3">
      <c r="B91" s="276" t="s">
        <v>483</v>
      </c>
      <c r="C91" s="276" t="s">
        <v>484</v>
      </c>
    </row>
    <row r="92" spans="2:3">
      <c r="B92" s="276" t="s">
        <v>485</v>
      </c>
      <c r="C92" s="277" t="s">
        <v>486</v>
      </c>
    </row>
    <row r="93" spans="2:3">
      <c r="B93" s="276" t="s">
        <v>487</v>
      </c>
      <c r="C93" s="276" t="s">
        <v>488</v>
      </c>
    </row>
    <row r="94" spans="2:3">
      <c r="B94" s="276" t="s">
        <v>489</v>
      </c>
      <c r="C94" s="277" t="s">
        <v>490</v>
      </c>
    </row>
    <row r="95" spans="2:3">
      <c r="B95" s="276" t="s">
        <v>491</v>
      </c>
      <c r="C95" s="276" t="s">
        <v>492</v>
      </c>
    </row>
    <row r="96" spans="2:3">
      <c r="B96" s="276" t="s">
        <v>493</v>
      </c>
      <c r="C96" s="276" t="s">
        <v>494</v>
      </c>
    </row>
    <row r="97" spans="2:3">
      <c r="B97" s="276" t="s">
        <v>495</v>
      </c>
      <c r="C97" s="276" t="s">
        <v>496</v>
      </c>
    </row>
    <row r="98" spans="2:3">
      <c r="B98" s="276" t="s">
        <v>497</v>
      </c>
      <c r="C98" s="276" t="s">
        <v>498</v>
      </c>
    </row>
    <row r="99" spans="2:3">
      <c r="B99" s="276" t="s">
        <v>499</v>
      </c>
      <c r="C99" s="276" t="s">
        <v>500</v>
      </c>
    </row>
    <row r="100" spans="2:3">
      <c r="B100" s="276" t="s">
        <v>501</v>
      </c>
      <c r="C100" s="276" t="s">
        <v>502</v>
      </c>
    </row>
    <row r="101" spans="2:3">
      <c r="B101" s="276" t="s">
        <v>503</v>
      </c>
      <c r="C101" s="276" t="s">
        <v>504</v>
      </c>
    </row>
    <row r="102" spans="2:3">
      <c r="B102" s="276" t="s">
        <v>505</v>
      </c>
      <c r="C102" s="276" t="s">
        <v>506</v>
      </c>
    </row>
    <row r="103" spans="2:3">
      <c r="B103" s="276" t="s">
        <v>507</v>
      </c>
      <c r="C103" s="279" t="s">
        <v>508</v>
      </c>
    </row>
    <row r="104" spans="2:3">
      <c r="B104" s="280" t="s">
        <v>509</v>
      </c>
      <c r="C104" s="278" t="s">
        <v>510</v>
      </c>
    </row>
    <row r="105" spans="2:3">
      <c r="B105" s="276" t="s">
        <v>511</v>
      </c>
      <c r="C105" s="279" t="s">
        <v>512</v>
      </c>
    </row>
    <row r="106" spans="2:3">
      <c r="B106" s="276" t="s">
        <v>513</v>
      </c>
      <c r="C106" s="276" t="s">
        <v>514</v>
      </c>
    </row>
    <row r="107" spans="2:3">
      <c r="B107" s="276" t="s">
        <v>515</v>
      </c>
      <c r="C107" s="276" t="s">
        <v>516</v>
      </c>
    </row>
    <row r="108" spans="2:3">
      <c r="B108" s="276" t="s">
        <v>517</v>
      </c>
      <c r="C108" s="276" t="s">
        <v>518</v>
      </c>
    </row>
    <row r="109" spans="2:3">
      <c r="B109" s="276" t="s">
        <v>519</v>
      </c>
      <c r="C109" s="276" t="s">
        <v>520</v>
      </c>
    </row>
    <row r="110" spans="2:3">
      <c r="B110" s="276" t="s">
        <v>521</v>
      </c>
      <c r="C110" s="276" t="s">
        <v>522</v>
      </c>
    </row>
    <row r="111" spans="2:3">
      <c r="B111" s="276" t="s">
        <v>523</v>
      </c>
      <c r="C111" s="276" t="s">
        <v>524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defaultColWidth="10.85546875" defaultRowHeight="14.45"/>
  <sheetData>
    <row r="1" spans="1:2">
      <c r="A1" t="s">
        <v>525</v>
      </c>
      <c r="B1" t="s">
        <v>526</v>
      </c>
    </row>
    <row r="2" spans="1:2">
      <c r="A2" t="s">
        <v>527</v>
      </c>
      <c r="B2" t="s">
        <v>295</v>
      </c>
    </row>
    <row r="3" spans="1:2">
      <c r="A3" t="s">
        <v>528</v>
      </c>
      <c r="B3" t="s">
        <v>529</v>
      </c>
    </row>
    <row r="4" spans="1:2">
      <c r="A4" t="s">
        <v>530</v>
      </c>
    </row>
    <row r="5" spans="1:2">
      <c r="A5" t="s">
        <v>531</v>
      </c>
    </row>
    <row r="6" spans="1:2">
      <c r="A6" t="s">
        <v>532</v>
      </c>
    </row>
    <row r="7" spans="1:2">
      <c r="A7" t="s">
        <v>533</v>
      </c>
    </row>
    <row r="8" spans="1:2">
      <c r="A8" t="s">
        <v>534</v>
      </c>
    </row>
    <row r="9" spans="1:2">
      <c r="A9" t="s">
        <v>535</v>
      </c>
    </row>
    <row r="10" spans="1:2">
      <c r="A10" t="s">
        <v>536</v>
      </c>
    </row>
    <row r="11" spans="1:2">
      <c r="A11" t="s">
        <v>537</v>
      </c>
    </row>
    <row r="12" spans="1:2">
      <c r="A12" t="s">
        <v>538</v>
      </c>
    </row>
    <row r="13" spans="1:2">
      <c r="A13" t="s">
        <v>539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58"/>
  <sheetViews>
    <sheetView topLeftCell="A10" zoomScale="70" zoomScaleNormal="70" workbookViewId="0">
      <selection activeCell="M23" sqref="M23"/>
    </sheetView>
  </sheetViews>
  <sheetFormatPr defaultColWidth="19.42578125" defaultRowHeight="14.1"/>
  <cols>
    <col min="1" max="1" width="29.5703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42578125" style="15" customWidth="1"/>
    <col min="32" max="32" width="2.42578125" style="15" customWidth="1"/>
    <col min="33" max="33" width="19.42578125" style="15" customWidth="1"/>
    <col min="34" max="34" width="11.140625" style="15" customWidth="1"/>
    <col min="35" max="51" width="11.42578125" style="15" customWidth="1"/>
    <col min="52" max="63" width="8.85546875" style="15" customWidth="1"/>
    <col min="64" max="16384" width="19.42578125" style="15"/>
  </cols>
  <sheetData>
    <row r="1" spans="1:63" ht="15.95" customHeight="1">
      <c r="A1" s="713" t="s">
        <v>121</v>
      </c>
      <c r="B1" s="713"/>
      <c r="C1" s="713"/>
      <c r="D1" s="713"/>
      <c r="E1" s="713"/>
      <c r="F1" s="713"/>
      <c r="G1" s="713"/>
      <c r="H1" s="713"/>
      <c r="I1" s="713"/>
      <c r="J1" s="713"/>
      <c r="K1" s="713"/>
      <c r="L1" s="713"/>
      <c r="M1" s="713"/>
      <c r="N1" s="713"/>
      <c r="O1" s="713"/>
      <c r="P1" s="713"/>
      <c r="Q1" s="713"/>
      <c r="R1" s="713"/>
      <c r="S1" s="713"/>
      <c r="T1" s="713"/>
      <c r="U1" s="713"/>
      <c r="V1" s="713"/>
      <c r="W1" s="713"/>
      <c r="X1" s="713"/>
      <c r="Y1" s="713"/>
      <c r="Z1" s="713"/>
      <c r="AA1" s="713"/>
      <c r="AB1" s="713"/>
      <c r="AC1" s="713"/>
      <c r="AD1" s="713"/>
      <c r="AE1" s="713"/>
      <c r="AF1" s="713"/>
      <c r="AG1" s="713"/>
      <c r="AH1" s="713"/>
      <c r="AI1" s="713"/>
      <c r="AJ1" s="713"/>
      <c r="AK1" s="713"/>
      <c r="AL1" s="713"/>
      <c r="AM1" s="713"/>
      <c r="AN1" s="713"/>
      <c r="AO1" s="713"/>
      <c r="AP1" s="713"/>
      <c r="AQ1" s="713"/>
      <c r="AR1" s="713"/>
      <c r="AS1" s="713"/>
      <c r="AT1" s="713"/>
      <c r="AU1" s="713"/>
      <c r="AV1" s="713"/>
      <c r="AW1" s="713"/>
      <c r="AX1" s="713"/>
      <c r="AY1" s="713"/>
      <c r="AZ1" s="713"/>
      <c r="BA1" s="713"/>
      <c r="BB1" s="713"/>
      <c r="BC1" s="713"/>
      <c r="BD1" s="713"/>
      <c r="BE1" s="713"/>
      <c r="BF1" s="713"/>
      <c r="BG1" s="713"/>
      <c r="BH1" s="713"/>
      <c r="BI1" s="714" t="s">
        <v>540</v>
      </c>
      <c r="BJ1" s="714"/>
      <c r="BK1" s="714"/>
    </row>
    <row r="2" spans="1:63" ht="15.95" customHeight="1">
      <c r="A2" s="713" t="s">
        <v>123</v>
      </c>
      <c r="B2" s="713"/>
      <c r="C2" s="713"/>
      <c r="D2" s="713"/>
      <c r="E2" s="713"/>
      <c r="F2" s="713"/>
      <c r="G2" s="713"/>
      <c r="H2" s="713"/>
      <c r="I2" s="713"/>
      <c r="J2" s="713"/>
      <c r="K2" s="713"/>
      <c r="L2" s="713"/>
      <c r="M2" s="713"/>
      <c r="N2" s="713"/>
      <c r="O2" s="713"/>
      <c r="P2" s="713"/>
      <c r="Q2" s="713"/>
      <c r="R2" s="713"/>
      <c r="S2" s="713"/>
      <c r="T2" s="713"/>
      <c r="U2" s="713"/>
      <c r="V2" s="713"/>
      <c r="W2" s="713"/>
      <c r="X2" s="713"/>
      <c r="Y2" s="713"/>
      <c r="Z2" s="713"/>
      <c r="AA2" s="713"/>
      <c r="AB2" s="713"/>
      <c r="AC2" s="713"/>
      <c r="AD2" s="713"/>
      <c r="AE2" s="713"/>
      <c r="AF2" s="713"/>
      <c r="AG2" s="713"/>
      <c r="AH2" s="713"/>
      <c r="AI2" s="713"/>
      <c r="AJ2" s="713"/>
      <c r="AK2" s="713"/>
      <c r="AL2" s="713"/>
      <c r="AM2" s="713"/>
      <c r="AN2" s="713"/>
      <c r="AO2" s="713"/>
      <c r="AP2" s="713"/>
      <c r="AQ2" s="713"/>
      <c r="AR2" s="713"/>
      <c r="AS2" s="713"/>
      <c r="AT2" s="713"/>
      <c r="AU2" s="713"/>
      <c r="AV2" s="713"/>
      <c r="AW2" s="713"/>
      <c r="AX2" s="713"/>
      <c r="AY2" s="713"/>
      <c r="AZ2" s="713"/>
      <c r="BA2" s="713"/>
      <c r="BB2" s="713"/>
      <c r="BC2" s="713"/>
      <c r="BD2" s="713"/>
      <c r="BE2" s="713"/>
      <c r="BF2" s="713"/>
      <c r="BG2" s="713"/>
      <c r="BH2" s="713"/>
      <c r="BI2" s="714" t="s">
        <v>124</v>
      </c>
      <c r="BJ2" s="714"/>
      <c r="BK2" s="714"/>
    </row>
    <row r="3" spans="1:63" ht="26.1" customHeight="1">
      <c r="A3" s="713" t="s">
        <v>541</v>
      </c>
      <c r="B3" s="713"/>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c r="AJ3" s="713"/>
      <c r="AK3" s="713"/>
      <c r="AL3" s="713"/>
      <c r="AM3" s="713"/>
      <c r="AN3" s="713"/>
      <c r="AO3" s="713"/>
      <c r="AP3" s="713"/>
      <c r="AQ3" s="713"/>
      <c r="AR3" s="713"/>
      <c r="AS3" s="713"/>
      <c r="AT3" s="713"/>
      <c r="AU3" s="713"/>
      <c r="AV3" s="713"/>
      <c r="AW3" s="713"/>
      <c r="AX3" s="713"/>
      <c r="AY3" s="713"/>
      <c r="AZ3" s="713"/>
      <c r="BA3" s="713"/>
      <c r="BB3" s="713"/>
      <c r="BC3" s="713"/>
      <c r="BD3" s="713"/>
      <c r="BE3" s="713"/>
      <c r="BF3" s="713"/>
      <c r="BG3" s="713"/>
      <c r="BH3" s="713"/>
      <c r="BI3" s="714" t="s">
        <v>126</v>
      </c>
      <c r="BJ3" s="714"/>
      <c r="BK3" s="714"/>
    </row>
    <row r="4" spans="1:63" ht="15.95" customHeight="1">
      <c r="A4" s="713" t="s">
        <v>542</v>
      </c>
      <c r="B4" s="713"/>
      <c r="C4" s="713"/>
      <c r="D4" s="713"/>
      <c r="E4" s="713"/>
      <c r="F4" s="713"/>
      <c r="G4" s="713"/>
      <c r="H4" s="713"/>
      <c r="I4" s="713"/>
      <c r="J4" s="713"/>
      <c r="K4" s="713"/>
      <c r="L4" s="713"/>
      <c r="M4" s="713"/>
      <c r="N4" s="713"/>
      <c r="O4" s="713"/>
      <c r="P4" s="713"/>
      <c r="Q4" s="713"/>
      <c r="R4" s="713"/>
      <c r="S4" s="713"/>
      <c r="T4" s="713"/>
      <c r="U4" s="713"/>
      <c r="V4" s="713"/>
      <c r="W4" s="713"/>
      <c r="X4" s="713"/>
      <c r="Y4" s="713"/>
      <c r="Z4" s="713"/>
      <c r="AA4" s="713"/>
      <c r="AB4" s="713"/>
      <c r="AC4" s="713"/>
      <c r="AD4" s="713"/>
      <c r="AE4" s="713"/>
      <c r="AF4" s="713"/>
      <c r="AG4" s="713"/>
      <c r="AH4" s="713"/>
      <c r="AI4" s="713"/>
      <c r="AJ4" s="713"/>
      <c r="AK4" s="713"/>
      <c r="AL4" s="713"/>
      <c r="AM4" s="713"/>
      <c r="AN4" s="713"/>
      <c r="AO4" s="713"/>
      <c r="AP4" s="713"/>
      <c r="AQ4" s="713"/>
      <c r="AR4" s="713"/>
      <c r="AS4" s="713"/>
      <c r="AT4" s="713"/>
      <c r="AU4" s="713"/>
      <c r="AV4" s="713"/>
      <c r="AW4" s="713"/>
      <c r="AX4" s="713"/>
      <c r="AY4" s="713"/>
      <c r="AZ4" s="713"/>
      <c r="BA4" s="713"/>
      <c r="BB4" s="713"/>
      <c r="BC4" s="713"/>
      <c r="BD4" s="713"/>
      <c r="BE4" s="713"/>
      <c r="BF4" s="713"/>
      <c r="BG4" s="713"/>
      <c r="BH4" s="713"/>
      <c r="BI4" s="710" t="s">
        <v>543</v>
      </c>
      <c r="BJ4" s="711"/>
      <c r="BK4" s="712"/>
    </row>
    <row r="5" spans="1:63" ht="26.1" customHeight="1">
      <c r="A5" s="704" t="s">
        <v>278</v>
      </c>
      <c r="B5" s="704"/>
      <c r="C5" s="704"/>
      <c r="D5" s="704"/>
      <c r="E5" s="704"/>
      <c r="F5" s="704"/>
      <c r="G5" s="704"/>
      <c r="H5" s="704"/>
      <c r="I5" s="704"/>
      <c r="J5" s="704"/>
      <c r="K5" s="704"/>
      <c r="L5" s="704"/>
      <c r="M5" s="704"/>
      <c r="N5" s="704"/>
      <c r="O5" s="704"/>
      <c r="P5" s="704"/>
      <c r="Q5" s="704"/>
      <c r="R5" s="704"/>
      <c r="S5" s="704"/>
      <c r="T5" s="704"/>
      <c r="U5" s="704"/>
      <c r="V5" s="704"/>
      <c r="W5" s="704"/>
      <c r="X5" s="704"/>
      <c r="Y5" s="704"/>
      <c r="Z5" s="704"/>
      <c r="AA5" s="704"/>
      <c r="AB5" s="704"/>
      <c r="AC5" s="704"/>
      <c r="AD5" s="704"/>
      <c r="AE5" s="704"/>
      <c r="AG5" s="704" t="s">
        <v>544</v>
      </c>
      <c r="AH5" s="704"/>
      <c r="AI5" s="704"/>
      <c r="AJ5" s="704"/>
      <c r="AK5" s="704"/>
      <c r="AL5" s="704"/>
      <c r="AM5" s="704"/>
      <c r="AN5" s="704"/>
      <c r="AO5" s="704"/>
      <c r="AP5" s="704"/>
      <c r="AQ5" s="704"/>
      <c r="AR5" s="704"/>
      <c r="AS5" s="704"/>
      <c r="AT5" s="704"/>
      <c r="AU5" s="704"/>
      <c r="AV5" s="704"/>
      <c r="AW5" s="704"/>
      <c r="AX5" s="704"/>
      <c r="AY5" s="704"/>
      <c r="AZ5" s="704"/>
      <c r="BA5" s="704"/>
      <c r="BB5" s="704"/>
      <c r="BC5" s="704"/>
      <c r="BD5" s="704"/>
      <c r="BE5" s="704"/>
      <c r="BF5" s="704"/>
      <c r="BG5" s="704"/>
      <c r="BH5" s="704"/>
      <c r="BI5" s="705"/>
      <c r="BJ5" s="705"/>
      <c r="BK5" s="705"/>
    </row>
    <row r="6" spans="1:63" ht="31.5" customHeight="1">
      <c r="A6" s="130" t="s">
        <v>545</v>
      </c>
      <c r="B6" s="706"/>
      <c r="C6" s="706"/>
      <c r="D6" s="706"/>
      <c r="E6" s="706"/>
      <c r="F6" s="706"/>
      <c r="G6" s="706"/>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706"/>
      <c r="AJ6" s="706"/>
      <c r="AK6" s="706"/>
      <c r="AL6" s="706"/>
      <c r="AM6" s="706"/>
      <c r="AN6" s="706"/>
      <c r="AO6" s="706"/>
      <c r="AP6" s="706"/>
      <c r="AQ6" s="706"/>
      <c r="AR6" s="706"/>
      <c r="AS6" s="706"/>
      <c r="AT6" s="706"/>
      <c r="AU6" s="706"/>
      <c r="AV6" s="706"/>
      <c r="AW6" s="706"/>
      <c r="AX6" s="706"/>
      <c r="AY6" s="706"/>
      <c r="AZ6" s="706"/>
      <c r="BA6" s="706"/>
      <c r="BB6" s="706"/>
      <c r="BC6" s="706"/>
      <c r="BD6" s="706"/>
      <c r="BE6" s="706"/>
      <c r="BF6" s="706"/>
      <c r="BG6" s="706"/>
      <c r="BH6" s="706"/>
      <c r="BI6" s="706"/>
      <c r="BJ6" s="706"/>
      <c r="BK6" s="706"/>
    </row>
    <row r="7" spans="1:63" ht="31.5" customHeight="1">
      <c r="A7" s="131" t="s">
        <v>546</v>
      </c>
      <c r="B7" s="707" t="s">
        <v>547</v>
      </c>
      <c r="C7" s="708"/>
      <c r="D7" s="708"/>
      <c r="E7" s="708"/>
      <c r="F7" s="708"/>
      <c r="G7" s="708"/>
      <c r="H7" s="708"/>
      <c r="I7" s="708"/>
      <c r="J7" s="708"/>
      <c r="K7" s="708"/>
      <c r="L7" s="708"/>
      <c r="M7" s="708"/>
      <c r="N7" s="708"/>
      <c r="O7" s="708"/>
      <c r="P7" s="708"/>
      <c r="Q7" s="708"/>
      <c r="R7" s="708"/>
      <c r="S7" s="708"/>
      <c r="T7" s="708"/>
      <c r="U7" s="708"/>
      <c r="V7" s="708"/>
      <c r="W7" s="708"/>
      <c r="X7" s="708"/>
      <c r="Y7" s="708"/>
      <c r="Z7" s="708"/>
      <c r="AA7" s="708"/>
      <c r="AB7" s="708"/>
      <c r="AC7" s="708"/>
      <c r="AD7" s="708"/>
      <c r="AE7" s="708"/>
      <c r="AF7" s="708"/>
      <c r="AG7" s="708"/>
      <c r="AH7" s="708"/>
      <c r="AI7" s="708"/>
      <c r="AJ7" s="708"/>
      <c r="AK7" s="708"/>
      <c r="AL7" s="708"/>
      <c r="AM7" s="708"/>
      <c r="AN7" s="708"/>
      <c r="AO7" s="708"/>
      <c r="AP7" s="708"/>
      <c r="AQ7" s="708"/>
      <c r="AR7" s="708"/>
      <c r="AS7" s="708"/>
      <c r="AT7" s="708"/>
      <c r="AU7" s="708"/>
      <c r="AV7" s="708"/>
      <c r="AW7" s="708"/>
      <c r="AX7" s="708"/>
      <c r="AY7" s="708"/>
      <c r="AZ7" s="708"/>
      <c r="BA7" s="708"/>
      <c r="BB7" s="708"/>
      <c r="BC7" s="708"/>
      <c r="BD7" s="708"/>
      <c r="BE7" s="708"/>
      <c r="BF7" s="708"/>
      <c r="BG7" s="708"/>
      <c r="BH7" s="708"/>
      <c r="BI7" s="708"/>
      <c r="BJ7" s="708"/>
      <c r="BK7" s="709"/>
    </row>
    <row r="8" spans="1:63" ht="18.75" customHeight="1">
      <c r="A8" s="132"/>
      <c r="B8" s="132"/>
      <c r="C8" s="132"/>
      <c r="D8" s="132"/>
      <c r="E8" s="132"/>
      <c r="F8" s="132"/>
      <c r="G8" s="132"/>
      <c r="H8" s="132"/>
      <c r="I8" s="132"/>
      <c r="J8" s="132"/>
      <c r="K8" s="133"/>
      <c r="L8" s="133"/>
      <c r="M8" s="133"/>
      <c r="N8" s="133"/>
      <c r="O8" s="133"/>
      <c r="P8" s="133"/>
      <c r="Q8" s="133"/>
      <c r="R8" s="133"/>
      <c r="S8" s="133"/>
      <c r="T8" s="133"/>
      <c r="U8" s="133"/>
      <c r="V8" s="133"/>
      <c r="W8" s="133"/>
      <c r="X8" s="133"/>
      <c r="Y8" s="133"/>
      <c r="Z8" s="133"/>
      <c r="AA8" s="133"/>
      <c r="AB8" s="133"/>
      <c r="AC8" s="133"/>
      <c r="AD8" s="133"/>
      <c r="AE8" s="133"/>
      <c r="AG8" s="132"/>
      <c r="AH8" s="133"/>
      <c r="AI8" s="133"/>
      <c r="AJ8" s="133"/>
      <c r="AK8" s="133"/>
      <c r="AL8" s="133"/>
      <c r="AM8" s="133"/>
      <c r="AN8" s="133"/>
      <c r="AO8" s="133"/>
    </row>
    <row r="9" spans="1:63" ht="30" customHeight="1">
      <c r="A9" s="702" t="s">
        <v>548</v>
      </c>
      <c r="B9" s="134" t="s">
        <v>142</v>
      </c>
      <c r="C9" s="134" t="s">
        <v>143</v>
      </c>
      <c r="D9" s="699" t="s">
        <v>144</v>
      </c>
      <c r="E9" s="700"/>
      <c r="F9" s="134" t="s">
        <v>145</v>
      </c>
      <c r="G9" s="134" t="s">
        <v>146</v>
      </c>
      <c r="H9" s="699" t="s">
        <v>147</v>
      </c>
      <c r="I9" s="700"/>
      <c r="J9" s="134" t="s">
        <v>148</v>
      </c>
      <c r="K9" s="134" t="s">
        <v>128</v>
      </c>
      <c r="L9" s="699" t="s">
        <v>149</v>
      </c>
      <c r="M9" s="700"/>
      <c r="N9" s="134" t="s">
        <v>150</v>
      </c>
      <c r="O9" s="134" t="s">
        <v>151</v>
      </c>
      <c r="P9" s="699" t="s">
        <v>152</v>
      </c>
      <c r="Q9" s="700"/>
      <c r="R9" s="699" t="s">
        <v>549</v>
      </c>
      <c r="S9" s="700"/>
      <c r="T9" s="699" t="s">
        <v>550</v>
      </c>
      <c r="U9" s="701"/>
      <c r="V9" s="701"/>
      <c r="W9" s="701"/>
      <c r="X9" s="701"/>
      <c r="Y9" s="700"/>
      <c r="Z9" s="699" t="s">
        <v>551</v>
      </c>
      <c r="AA9" s="701"/>
      <c r="AB9" s="701"/>
      <c r="AC9" s="701"/>
      <c r="AD9" s="701"/>
      <c r="AE9" s="700"/>
      <c r="AG9" s="702" t="s">
        <v>548</v>
      </c>
      <c r="AH9" s="134" t="s">
        <v>142</v>
      </c>
      <c r="AI9" s="134" t="s">
        <v>143</v>
      </c>
      <c r="AJ9" s="699" t="s">
        <v>144</v>
      </c>
      <c r="AK9" s="700"/>
      <c r="AL9" s="134" t="s">
        <v>145</v>
      </c>
      <c r="AM9" s="134" t="s">
        <v>146</v>
      </c>
      <c r="AN9" s="699" t="s">
        <v>147</v>
      </c>
      <c r="AO9" s="700"/>
      <c r="AP9" s="134" t="s">
        <v>148</v>
      </c>
      <c r="AQ9" s="134" t="s">
        <v>128</v>
      </c>
      <c r="AR9" s="699" t="s">
        <v>149</v>
      </c>
      <c r="AS9" s="700"/>
      <c r="AT9" s="134" t="s">
        <v>150</v>
      </c>
      <c r="AU9" s="134" t="s">
        <v>151</v>
      </c>
      <c r="AV9" s="699" t="s">
        <v>152</v>
      </c>
      <c r="AW9" s="700"/>
      <c r="AX9" s="699" t="s">
        <v>549</v>
      </c>
      <c r="AY9" s="700"/>
      <c r="AZ9" s="699" t="s">
        <v>550</v>
      </c>
      <c r="BA9" s="701"/>
      <c r="BB9" s="701"/>
      <c r="BC9" s="701"/>
      <c r="BD9" s="701"/>
      <c r="BE9" s="700"/>
      <c r="BF9" s="699" t="s">
        <v>551</v>
      </c>
      <c r="BG9" s="701"/>
      <c r="BH9" s="701"/>
      <c r="BI9" s="701"/>
      <c r="BJ9" s="701"/>
      <c r="BK9" s="700"/>
    </row>
    <row r="10" spans="1:63" ht="36" customHeight="1">
      <c r="A10" s="703"/>
      <c r="B10" s="126" t="s">
        <v>552</v>
      </c>
      <c r="C10" s="126" t="s">
        <v>552</v>
      </c>
      <c r="D10" s="126" t="s">
        <v>552</v>
      </c>
      <c r="E10" s="126" t="s">
        <v>553</v>
      </c>
      <c r="F10" s="126" t="s">
        <v>552</v>
      </c>
      <c r="G10" s="126" t="s">
        <v>552</v>
      </c>
      <c r="H10" s="126" t="s">
        <v>552</v>
      </c>
      <c r="I10" s="126" t="s">
        <v>553</v>
      </c>
      <c r="J10" s="126" t="s">
        <v>552</v>
      </c>
      <c r="K10" s="126" t="s">
        <v>552</v>
      </c>
      <c r="L10" s="126" t="s">
        <v>552</v>
      </c>
      <c r="M10" s="126" t="s">
        <v>553</v>
      </c>
      <c r="N10" s="126" t="s">
        <v>552</v>
      </c>
      <c r="O10" s="126" t="s">
        <v>552</v>
      </c>
      <c r="P10" s="126" t="s">
        <v>552</v>
      </c>
      <c r="Q10" s="126" t="s">
        <v>553</v>
      </c>
      <c r="R10" s="126" t="s">
        <v>552</v>
      </c>
      <c r="S10" s="126" t="s">
        <v>553</v>
      </c>
      <c r="T10" s="135" t="s">
        <v>554</v>
      </c>
      <c r="U10" s="135" t="s">
        <v>555</v>
      </c>
      <c r="V10" s="135" t="s">
        <v>556</v>
      </c>
      <c r="W10" s="135" t="s">
        <v>557</v>
      </c>
      <c r="X10" s="136" t="s">
        <v>558</v>
      </c>
      <c r="Y10" s="135" t="s">
        <v>559</v>
      </c>
      <c r="Z10" s="126" t="s">
        <v>560</v>
      </c>
      <c r="AA10" s="137" t="s">
        <v>561</v>
      </c>
      <c r="AB10" s="126" t="s">
        <v>562</v>
      </c>
      <c r="AC10" s="126" t="s">
        <v>563</v>
      </c>
      <c r="AD10" s="126" t="s">
        <v>564</v>
      </c>
      <c r="AE10" s="126" t="s">
        <v>565</v>
      </c>
      <c r="AG10" s="703"/>
      <c r="AH10" s="126" t="s">
        <v>552</v>
      </c>
      <c r="AI10" s="126" t="s">
        <v>552</v>
      </c>
      <c r="AJ10" s="126" t="s">
        <v>552</v>
      </c>
      <c r="AK10" s="126" t="s">
        <v>553</v>
      </c>
      <c r="AL10" s="126" t="s">
        <v>552</v>
      </c>
      <c r="AM10" s="126" t="s">
        <v>552</v>
      </c>
      <c r="AN10" s="126" t="s">
        <v>552</v>
      </c>
      <c r="AO10" s="126" t="s">
        <v>553</v>
      </c>
      <c r="AP10" s="126" t="s">
        <v>552</v>
      </c>
      <c r="AQ10" s="126" t="s">
        <v>552</v>
      </c>
      <c r="AR10" s="126" t="s">
        <v>552</v>
      </c>
      <c r="AS10" s="126" t="s">
        <v>553</v>
      </c>
      <c r="AT10" s="126" t="s">
        <v>552</v>
      </c>
      <c r="AU10" s="126" t="s">
        <v>552</v>
      </c>
      <c r="AV10" s="126" t="s">
        <v>552</v>
      </c>
      <c r="AW10" s="126" t="s">
        <v>553</v>
      </c>
      <c r="AX10" s="126" t="s">
        <v>552</v>
      </c>
      <c r="AY10" s="126" t="s">
        <v>553</v>
      </c>
      <c r="AZ10" s="135" t="s">
        <v>554</v>
      </c>
      <c r="BA10" s="135" t="s">
        <v>555</v>
      </c>
      <c r="BB10" s="135" t="s">
        <v>556</v>
      </c>
      <c r="BC10" s="135" t="s">
        <v>557</v>
      </c>
      <c r="BD10" s="136" t="s">
        <v>558</v>
      </c>
      <c r="BE10" s="135" t="s">
        <v>559</v>
      </c>
      <c r="BF10" s="138" t="s">
        <v>560</v>
      </c>
      <c r="BG10" s="139" t="s">
        <v>561</v>
      </c>
      <c r="BH10" s="138" t="s">
        <v>562</v>
      </c>
      <c r="BI10" s="138" t="s">
        <v>563</v>
      </c>
      <c r="BJ10" s="138" t="s">
        <v>564</v>
      </c>
      <c r="BK10" s="138" t="s">
        <v>565</v>
      </c>
    </row>
    <row r="11" spans="1:63">
      <c r="A11" s="140" t="s">
        <v>566</v>
      </c>
      <c r="B11" s="140"/>
      <c r="C11" s="140"/>
      <c r="D11" s="140"/>
      <c r="E11" s="141"/>
      <c r="F11" s="140"/>
      <c r="G11" s="140"/>
      <c r="H11" s="140"/>
      <c r="I11" s="141"/>
      <c r="J11" s="140"/>
      <c r="K11" s="140"/>
      <c r="L11" s="140"/>
      <c r="M11" s="141"/>
      <c r="N11" s="140"/>
      <c r="O11" s="140"/>
      <c r="P11" s="140"/>
      <c r="Q11" s="141"/>
      <c r="R11" s="142">
        <f t="shared" ref="R11:R31" si="0">B11+C11+D11+F11+G11+H11+J11+K11+L11+N11+O11+P11</f>
        <v>0</v>
      </c>
      <c r="S11" s="143">
        <f>+E11+I11+M11+Q11</f>
        <v>0</v>
      </c>
      <c r="T11" s="144"/>
      <c r="U11" s="144"/>
      <c r="V11" s="144"/>
      <c r="W11" s="144"/>
      <c r="X11" s="144"/>
      <c r="Y11" s="145"/>
      <c r="Z11" s="145"/>
      <c r="AA11" s="145"/>
      <c r="AB11" s="145"/>
      <c r="AC11" s="145"/>
      <c r="AD11" s="145"/>
      <c r="AE11" s="146"/>
      <c r="AG11" s="140" t="s">
        <v>566</v>
      </c>
      <c r="AH11" s="140"/>
      <c r="AI11" s="140"/>
      <c r="AJ11" s="140"/>
      <c r="AK11" s="141"/>
      <c r="AL11" s="140"/>
      <c r="AM11" s="140"/>
      <c r="AN11" s="140"/>
      <c r="AO11" s="141"/>
      <c r="AP11" s="140"/>
      <c r="AQ11" s="140"/>
      <c r="AR11" s="140"/>
      <c r="AS11" s="141"/>
      <c r="AT11" s="140"/>
      <c r="AU11" s="140"/>
      <c r="AV11" s="140"/>
      <c r="AW11" s="141"/>
      <c r="AX11" s="142">
        <f t="shared" ref="AX11:AX31" si="1">AH11+AI11+AJ11+AL11+AM11+AN11+AP11+AQ11+AR11+AT11+AU11+AV11</f>
        <v>0</v>
      </c>
      <c r="AY11" s="143">
        <f>+AK11+AO11+AS11+AW11</f>
        <v>0</v>
      </c>
      <c r="AZ11" s="145"/>
      <c r="BA11" s="145"/>
      <c r="BB11" s="145"/>
      <c r="BC11" s="145"/>
      <c r="BD11" s="145"/>
      <c r="BE11" s="145"/>
      <c r="BF11" s="145"/>
      <c r="BG11" s="145"/>
      <c r="BH11" s="145"/>
      <c r="BI11" s="145"/>
      <c r="BJ11" s="145"/>
      <c r="BK11" s="146"/>
    </row>
    <row r="12" spans="1:63">
      <c r="A12" s="140" t="s">
        <v>567</v>
      </c>
      <c r="B12" s="140"/>
      <c r="C12" s="140"/>
      <c r="D12" s="140"/>
      <c r="E12" s="141"/>
      <c r="F12" s="140"/>
      <c r="G12" s="140"/>
      <c r="H12" s="140"/>
      <c r="I12" s="141"/>
      <c r="J12" s="140"/>
      <c r="K12" s="140"/>
      <c r="L12" s="140"/>
      <c r="M12" s="141"/>
      <c r="N12" s="140"/>
      <c r="O12" s="140"/>
      <c r="P12" s="140"/>
      <c r="Q12" s="141"/>
      <c r="R12" s="142">
        <f t="shared" si="0"/>
        <v>0</v>
      </c>
      <c r="S12" s="143">
        <f t="shared" ref="S12:S31" si="2">+E12+I12+M12+Q12</f>
        <v>0</v>
      </c>
      <c r="T12" s="144"/>
      <c r="U12" s="144"/>
      <c r="V12" s="144"/>
      <c r="W12" s="144"/>
      <c r="X12" s="144"/>
      <c r="Y12" s="145"/>
      <c r="Z12" s="145"/>
      <c r="AA12" s="145"/>
      <c r="AB12" s="145"/>
      <c r="AC12" s="145"/>
      <c r="AD12" s="145"/>
      <c r="AE12" s="145"/>
      <c r="AG12" s="140" t="s">
        <v>567</v>
      </c>
      <c r="AH12" s="140"/>
      <c r="AI12" s="140"/>
      <c r="AJ12" s="140"/>
      <c r="AK12" s="141"/>
      <c r="AL12" s="140"/>
      <c r="AM12" s="140"/>
      <c r="AN12" s="140"/>
      <c r="AO12" s="141"/>
      <c r="AP12" s="140"/>
      <c r="AQ12" s="140"/>
      <c r="AR12" s="140"/>
      <c r="AS12" s="141"/>
      <c r="AT12" s="140"/>
      <c r="AU12" s="140"/>
      <c r="AV12" s="140"/>
      <c r="AW12" s="141"/>
      <c r="AX12" s="142">
        <f t="shared" si="1"/>
        <v>0</v>
      </c>
      <c r="AY12" s="143">
        <f t="shared" ref="AY12:AY31" si="3">+AK12+AO12+AS12+AW12</f>
        <v>0</v>
      </c>
      <c r="AZ12" s="145"/>
      <c r="BA12" s="145"/>
      <c r="BB12" s="145"/>
      <c r="BC12" s="145"/>
      <c r="BD12" s="145"/>
      <c r="BE12" s="145"/>
      <c r="BF12" s="145"/>
      <c r="BG12" s="145"/>
      <c r="BH12" s="145"/>
      <c r="BI12" s="145"/>
      <c r="BJ12" s="145"/>
      <c r="BK12" s="145"/>
    </row>
    <row r="13" spans="1:63">
      <c r="A13" s="140" t="s">
        <v>568</v>
      </c>
      <c r="B13" s="140"/>
      <c r="C13" s="140"/>
      <c r="D13" s="140"/>
      <c r="E13" s="141"/>
      <c r="F13" s="140"/>
      <c r="G13" s="140"/>
      <c r="H13" s="140"/>
      <c r="I13" s="141"/>
      <c r="J13" s="140"/>
      <c r="K13" s="140"/>
      <c r="L13" s="140"/>
      <c r="M13" s="141"/>
      <c r="N13" s="140"/>
      <c r="O13" s="140"/>
      <c r="P13" s="140"/>
      <c r="Q13" s="141"/>
      <c r="R13" s="142">
        <f t="shared" si="0"/>
        <v>0</v>
      </c>
      <c r="S13" s="143">
        <f t="shared" si="2"/>
        <v>0</v>
      </c>
      <c r="T13" s="144"/>
      <c r="U13" s="144"/>
      <c r="V13" s="144"/>
      <c r="W13" s="144"/>
      <c r="X13" s="144"/>
      <c r="Y13" s="145"/>
      <c r="Z13" s="145"/>
      <c r="AA13" s="145"/>
      <c r="AB13" s="145"/>
      <c r="AC13" s="145"/>
      <c r="AD13" s="145"/>
      <c r="AE13" s="145"/>
      <c r="AG13" s="140" t="s">
        <v>568</v>
      </c>
      <c r="AH13" s="140"/>
      <c r="AI13" s="140"/>
      <c r="AJ13" s="140"/>
      <c r="AK13" s="141"/>
      <c r="AL13" s="140"/>
      <c r="AM13" s="140"/>
      <c r="AN13" s="140"/>
      <c r="AO13" s="141"/>
      <c r="AP13" s="140"/>
      <c r="AQ13" s="140"/>
      <c r="AR13" s="140"/>
      <c r="AS13" s="141"/>
      <c r="AT13" s="140"/>
      <c r="AU13" s="140"/>
      <c r="AV13" s="140"/>
      <c r="AW13" s="141"/>
      <c r="AX13" s="142">
        <f t="shared" si="1"/>
        <v>0</v>
      </c>
      <c r="AY13" s="143">
        <f t="shared" si="3"/>
        <v>0</v>
      </c>
      <c r="AZ13" s="145"/>
      <c r="BA13" s="145"/>
      <c r="BB13" s="145"/>
      <c r="BC13" s="145"/>
      <c r="BD13" s="145"/>
      <c r="BE13" s="145"/>
      <c r="BF13" s="145"/>
      <c r="BG13" s="145"/>
      <c r="BH13" s="145"/>
      <c r="BI13" s="145"/>
      <c r="BJ13" s="145"/>
      <c r="BK13" s="145"/>
    </row>
    <row r="14" spans="1:63">
      <c r="A14" s="140" t="s">
        <v>569</v>
      </c>
      <c r="B14" s="140"/>
      <c r="C14" s="140"/>
      <c r="D14" s="140"/>
      <c r="E14" s="141"/>
      <c r="F14" s="140"/>
      <c r="G14" s="140"/>
      <c r="H14" s="140"/>
      <c r="I14" s="141"/>
      <c r="J14" s="140"/>
      <c r="K14" s="140"/>
      <c r="L14" s="140"/>
      <c r="M14" s="141"/>
      <c r="N14" s="140"/>
      <c r="O14" s="140"/>
      <c r="P14" s="140"/>
      <c r="Q14" s="141"/>
      <c r="R14" s="142">
        <f t="shared" si="0"/>
        <v>0</v>
      </c>
      <c r="S14" s="143">
        <f t="shared" si="2"/>
        <v>0</v>
      </c>
      <c r="T14" s="144"/>
      <c r="U14" s="144"/>
      <c r="V14" s="144"/>
      <c r="W14" s="144"/>
      <c r="X14" s="144"/>
      <c r="Y14" s="145"/>
      <c r="Z14" s="145"/>
      <c r="AA14" s="145"/>
      <c r="AB14" s="145"/>
      <c r="AC14" s="145"/>
      <c r="AD14" s="145"/>
      <c r="AE14" s="145"/>
      <c r="AG14" s="140" t="s">
        <v>569</v>
      </c>
      <c r="AH14" s="140"/>
      <c r="AI14" s="140"/>
      <c r="AJ14" s="140"/>
      <c r="AK14" s="141"/>
      <c r="AL14" s="140"/>
      <c r="AM14" s="140"/>
      <c r="AN14" s="140"/>
      <c r="AO14" s="141"/>
      <c r="AP14" s="140"/>
      <c r="AQ14" s="140"/>
      <c r="AR14" s="140"/>
      <c r="AS14" s="141"/>
      <c r="AT14" s="140"/>
      <c r="AU14" s="140"/>
      <c r="AV14" s="140"/>
      <c r="AW14" s="141"/>
      <c r="AX14" s="142">
        <f t="shared" si="1"/>
        <v>0</v>
      </c>
      <c r="AY14" s="143">
        <f t="shared" si="3"/>
        <v>0</v>
      </c>
      <c r="AZ14" s="145"/>
      <c r="BA14" s="145"/>
      <c r="BB14" s="145"/>
      <c r="BC14" s="145"/>
      <c r="BD14" s="145"/>
      <c r="BE14" s="145"/>
      <c r="BF14" s="145"/>
      <c r="BG14" s="145"/>
      <c r="BH14" s="145"/>
      <c r="BI14" s="145"/>
      <c r="BJ14" s="145"/>
      <c r="BK14" s="145"/>
    </row>
    <row r="15" spans="1:63">
      <c r="A15" s="140" t="s">
        <v>570</v>
      </c>
      <c r="B15" s="140"/>
      <c r="C15" s="140"/>
      <c r="D15" s="140"/>
      <c r="E15" s="141"/>
      <c r="F15" s="140"/>
      <c r="G15" s="140"/>
      <c r="H15" s="140"/>
      <c r="I15" s="141"/>
      <c r="J15" s="140"/>
      <c r="K15" s="140"/>
      <c r="L15" s="140"/>
      <c r="M15" s="141"/>
      <c r="N15" s="140"/>
      <c r="O15" s="140"/>
      <c r="P15" s="140"/>
      <c r="Q15" s="141"/>
      <c r="R15" s="142">
        <f t="shared" si="0"/>
        <v>0</v>
      </c>
      <c r="S15" s="143">
        <f t="shared" si="2"/>
        <v>0</v>
      </c>
      <c r="T15" s="144"/>
      <c r="U15" s="144"/>
      <c r="V15" s="144"/>
      <c r="W15" s="144"/>
      <c r="X15" s="144"/>
      <c r="Y15" s="145"/>
      <c r="Z15" s="145"/>
      <c r="AA15" s="145"/>
      <c r="AB15" s="145"/>
      <c r="AC15" s="145"/>
      <c r="AD15" s="145"/>
      <c r="AE15" s="145"/>
      <c r="AG15" s="140" t="s">
        <v>570</v>
      </c>
      <c r="AH15" s="140"/>
      <c r="AI15" s="140"/>
      <c r="AJ15" s="140"/>
      <c r="AK15" s="141"/>
      <c r="AL15" s="140"/>
      <c r="AM15" s="140"/>
      <c r="AN15" s="140"/>
      <c r="AO15" s="141"/>
      <c r="AP15" s="140"/>
      <c r="AQ15" s="140"/>
      <c r="AR15" s="140"/>
      <c r="AS15" s="141"/>
      <c r="AT15" s="140"/>
      <c r="AU15" s="140"/>
      <c r="AV15" s="140"/>
      <c r="AW15" s="141"/>
      <c r="AX15" s="142">
        <f t="shared" si="1"/>
        <v>0</v>
      </c>
      <c r="AY15" s="143">
        <f t="shared" si="3"/>
        <v>0</v>
      </c>
      <c r="AZ15" s="145"/>
      <c r="BA15" s="145"/>
      <c r="BB15" s="145"/>
      <c r="BC15" s="145"/>
      <c r="BD15" s="145"/>
      <c r="BE15" s="145"/>
      <c r="BF15" s="145"/>
      <c r="BG15" s="145"/>
      <c r="BH15" s="145"/>
      <c r="BI15" s="145"/>
      <c r="BJ15" s="145"/>
      <c r="BK15" s="145"/>
    </row>
    <row r="16" spans="1:63">
      <c r="A16" s="140" t="s">
        <v>571</v>
      </c>
      <c r="B16" s="140"/>
      <c r="C16" s="140"/>
      <c r="D16" s="140"/>
      <c r="E16" s="141"/>
      <c r="F16" s="140"/>
      <c r="G16" s="140"/>
      <c r="H16" s="140"/>
      <c r="I16" s="141"/>
      <c r="J16" s="140"/>
      <c r="K16" s="140"/>
      <c r="L16" s="140"/>
      <c r="M16" s="141"/>
      <c r="N16" s="140"/>
      <c r="O16" s="140"/>
      <c r="P16" s="140"/>
      <c r="Q16" s="141"/>
      <c r="R16" s="142">
        <f t="shared" si="0"/>
        <v>0</v>
      </c>
      <c r="S16" s="143">
        <f t="shared" si="2"/>
        <v>0</v>
      </c>
      <c r="T16" s="144"/>
      <c r="U16" s="144"/>
      <c r="V16" s="144"/>
      <c r="W16" s="144"/>
      <c r="X16" s="144"/>
      <c r="Y16" s="145"/>
      <c r="Z16" s="145"/>
      <c r="AA16" s="145"/>
      <c r="AB16" s="145"/>
      <c r="AC16" s="145"/>
      <c r="AD16" s="145"/>
      <c r="AE16" s="145"/>
      <c r="AG16" s="140" t="s">
        <v>571</v>
      </c>
      <c r="AH16" s="140"/>
      <c r="AI16" s="140"/>
      <c r="AJ16" s="140"/>
      <c r="AK16" s="141"/>
      <c r="AL16" s="140"/>
      <c r="AM16" s="140"/>
      <c r="AN16" s="140"/>
      <c r="AO16" s="141"/>
      <c r="AP16" s="140"/>
      <c r="AQ16" s="140"/>
      <c r="AR16" s="140"/>
      <c r="AS16" s="141"/>
      <c r="AT16" s="140"/>
      <c r="AU16" s="140"/>
      <c r="AV16" s="140"/>
      <c r="AW16" s="141"/>
      <c r="AX16" s="142">
        <f t="shared" si="1"/>
        <v>0</v>
      </c>
      <c r="AY16" s="143">
        <f t="shared" si="3"/>
        <v>0</v>
      </c>
      <c r="AZ16" s="145"/>
      <c r="BA16" s="145"/>
      <c r="BB16" s="145"/>
      <c r="BC16" s="145"/>
      <c r="BD16" s="145"/>
      <c r="BE16" s="145"/>
      <c r="BF16" s="145"/>
      <c r="BG16" s="145"/>
      <c r="BH16" s="145"/>
      <c r="BI16" s="145"/>
      <c r="BJ16" s="145"/>
      <c r="BK16" s="145"/>
    </row>
    <row r="17" spans="1:63">
      <c r="A17" s="140" t="s">
        <v>572</v>
      </c>
      <c r="B17" s="140"/>
      <c r="C17" s="140"/>
      <c r="D17" s="140"/>
      <c r="E17" s="141"/>
      <c r="F17" s="140"/>
      <c r="G17" s="140"/>
      <c r="H17" s="140"/>
      <c r="I17" s="141"/>
      <c r="J17" s="140"/>
      <c r="K17" s="140"/>
      <c r="L17" s="140"/>
      <c r="M17" s="141"/>
      <c r="N17" s="140"/>
      <c r="O17" s="140"/>
      <c r="P17" s="140"/>
      <c r="Q17" s="141"/>
      <c r="R17" s="142">
        <f t="shared" si="0"/>
        <v>0</v>
      </c>
      <c r="S17" s="143">
        <f t="shared" si="2"/>
        <v>0</v>
      </c>
      <c r="T17" s="144"/>
      <c r="U17" s="144"/>
      <c r="V17" s="144"/>
      <c r="W17" s="144"/>
      <c r="X17" s="144"/>
      <c r="Y17" s="145"/>
      <c r="Z17" s="145"/>
      <c r="AA17" s="145"/>
      <c r="AB17" s="145"/>
      <c r="AC17" s="145"/>
      <c r="AD17" s="145"/>
      <c r="AE17" s="145"/>
      <c r="AG17" s="140" t="s">
        <v>572</v>
      </c>
      <c r="AH17" s="140"/>
      <c r="AI17" s="140"/>
      <c r="AJ17" s="140"/>
      <c r="AK17" s="141"/>
      <c r="AL17" s="140"/>
      <c r="AM17" s="140"/>
      <c r="AN17" s="140"/>
      <c r="AO17" s="141"/>
      <c r="AP17" s="140"/>
      <c r="AQ17" s="140"/>
      <c r="AR17" s="140"/>
      <c r="AS17" s="141"/>
      <c r="AT17" s="140"/>
      <c r="AU17" s="140"/>
      <c r="AV17" s="140"/>
      <c r="AW17" s="141"/>
      <c r="AX17" s="142">
        <f t="shared" si="1"/>
        <v>0</v>
      </c>
      <c r="AY17" s="143">
        <f t="shared" si="3"/>
        <v>0</v>
      </c>
      <c r="AZ17" s="145"/>
      <c r="BA17" s="145"/>
      <c r="BB17" s="145"/>
      <c r="BC17" s="145"/>
      <c r="BD17" s="145"/>
      <c r="BE17" s="145"/>
      <c r="BF17" s="145"/>
      <c r="BG17" s="145"/>
      <c r="BH17" s="145"/>
      <c r="BI17" s="145"/>
      <c r="BJ17" s="145"/>
      <c r="BK17" s="145"/>
    </row>
    <row r="18" spans="1:63">
      <c r="A18" s="140" t="s">
        <v>573</v>
      </c>
      <c r="B18" s="140"/>
      <c r="C18" s="140"/>
      <c r="D18" s="140"/>
      <c r="E18" s="141"/>
      <c r="F18" s="140"/>
      <c r="G18" s="140"/>
      <c r="H18" s="140"/>
      <c r="I18" s="141"/>
      <c r="J18" s="140"/>
      <c r="K18" s="140"/>
      <c r="L18" s="140"/>
      <c r="M18" s="141"/>
      <c r="N18" s="140"/>
      <c r="O18" s="140"/>
      <c r="P18" s="140"/>
      <c r="Q18" s="141"/>
      <c r="R18" s="142">
        <f t="shared" si="0"/>
        <v>0</v>
      </c>
      <c r="S18" s="143">
        <f t="shared" si="2"/>
        <v>0</v>
      </c>
      <c r="T18" s="144"/>
      <c r="U18" s="144"/>
      <c r="V18" s="144"/>
      <c r="W18" s="144"/>
      <c r="X18" s="144"/>
      <c r="Y18" s="145"/>
      <c r="Z18" s="145"/>
      <c r="AA18" s="145"/>
      <c r="AB18" s="145"/>
      <c r="AC18" s="145"/>
      <c r="AD18" s="145"/>
      <c r="AE18" s="145"/>
      <c r="AG18" s="140" t="s">
        <v>573</v>
      </c>
      <c r="AH18" s="140"/>
      <c r="AI18" s="140"/>
      <c r="AJ18" s="140"/>
      <c r="AK18" s="141"/>
      <c r="AL18" s="140"/>
      <c r="AM18" s="140"/>
      <c r="AN18" s="140"/>
      <c r="AO18" s="141"/>
      <c r="AP18" s="140"/>
      <c r="AQ18" s="140"/>
      <c r="AR18" s="140"/>
      <c r="AS18" s="141"/>
      <c r="AT18" s="140"/>
      <c r="AU18" s="140"/>
      <c r="AV18" s="140"/>
      <c r="AW18" s="141"/>
      <c r="AX18" s="142">
        <f t="shared" si="1"/>
        <v>0</v>
      </c>
      <c r="AY18" s="143">
        <f t="shared" si="3"/>
        <v>0</v>
      </c>
      <c r="AZ18" s="145"/>
      <c r="BA18" s="145"/>
      <c r="BB18" s="145"/>
      <c r="BC18" s="145"/>
      <c r="BD18" s="145"/>
      <c r="BE18" s="145"/>
      <c r="BF18" s="145"/>
      <c r="BG18" s="145"/>
      <c r="BH18" s="145"/>
      <c r="BI18" s="145"/>
      <c r="BJ18" s="145"/>
      <c r="BK18" s="145"/>
    </row>
    <row r="19" spans="1:63">
      <c r="A19" s="140" t="s">
        <v>574</v>
      </c>
      <c r="B19" s="140"/>
      <c r="C19" s="140"/>
      <c r="D19" s="140"/>
      <c r="E19" s="141"/>
      <c r="F19" s="140"/>
      <c r="G19" s="140"/>
      <c r="H19" s="140"/>
      <c r="I19" s="141"/>
      <c r="J19" s="140"/>
      <c r="K19" s="140"/>
      <c r="L19" s="140"/>
      <c r="M19" s="141"/>
      <c r="N19" s="140"/>
      <c r="O19" s="140"/>
      <c r="P19" s="140"/>
      <c r="Q19" s="141"/>
      <c r="R19" s="142">
        <f t="shared" si="0"/>
        <v>0</v>
      </c>
      <c r="S19" s="143">
        <f t="shared" si="2"/>
        <v>0</v>
      </c>
      <c r="T19" s="144"/>
      <c r="U19" s="144"/>
      <c r="V19" s="144"/>
      <c r="W19" s="144"/>
      <c r="X19" s="144"/>
      <c r="Y19" s="145"/>
      <c r="Z19" s="145"/>
      <c r="AA19" s="145"/>
      <c r="AB19" s="145"/>
      <c r="AC19" s="145"/>
      <c r="AD19" s="145"/>
      <c r="AE19" s="145"/>
      <c r="AG19" s="140" t="s">
        <v>574</v>
      </c>
      <c r="AH19" s="140"/>
      <c r="AI19" s="140"/>
      <c r="AJ19" s="140"/>
      <c r="AK19" s="141"/>
      <c r="AL19" s="140"/>
      <c r="AM19" s="140"/>
      <c r="AN19" s="140"/>
      <c r="AO19" s="141"/>
      <c r="AP19" s="140"/>
      <c r="AQ19" s="140"/>
      <c r="AR19" s="140"/>
      <c r="AS19" s="141"/>
      <c r="AT19" s="140"/>
      <c r="AU19" s="140"/>
      <c r="AV19" s="140"/>
      <c r="AW19" s="141"/>
      <c r="AX19" s="142">
        <f t="shared" si="1"/>
        <v>0</v>
      </c>
      <c r="AY19" s="143">
        <f t="shared" si="3"/>
        <v>0</v>
      </c>
      <c r="AZ19" s="145"/>
      <c r="BA19" s="145"/>
      <c r="BB19" s="145"/>
      <c r="BC19" s="145"/>
      <c r="BD19" s="145"/>
      <c r="BE19" s="145"/>
      <c r="BF19" s="145"/>
      <c r="BG19" s="145"/>
      <c r="BH19" s="145"/>
      <c r="BI19" s="140"/>
      <c r="BJ19" s="140"/>
      <c r="BK19" s="140"/>
    </row>
    <row r="20" spans="1:63">
      <c r="A20" s="140" t="s">
        <v>575</v>
      </c>
      <c r="B20" s="140"/>
      <c r="C20" s="140"/>
      <c r="D20" s="140"/>
      <c r="E20" s="141"/>
      <c r="F20" s="140"/>
      <c r="G20" s="140"/>
      <c r="H20" s="140"/>
      <c r="I20" s="141"/>
      <c r="J20" s="140"/>
      <c r="K20" s="140"/>
      <c r="L20" s="140"/>
      <c r="M20" s="141"/>
      <c r="N20" s="140"/>
      <c r="O20" s="140"/>
      <c r="P20" s="140"/>
      <c r="Q20" s="141"/>
      <c r="R20" s="142">
        <f t="shared" si="0"/>
        <v>0</v>
      </c>
      <c r="S20" s="143">
        <f t="shared" si="2"/>
        <v>0</v>
      </c>
      <c r="T20" s="144"/>
      <c r="U20" s="144"/>
      <c r="V20" s="144"/>
      <c r="W20" s="144"/>
      <c r="X20" s="144"/>
      <c r="Y20" s="145"/>
      <c r="Z20" s="145"/>
      <c r="AA20" s="145"/>
      <c r="AB20" s="145"/>
      <c r="AC20" s="145"/>
      <c r="AD20" s="145"/>
      <c r="AE20" s="145"/>
      <c r="AG20" s="140" t="s">
        <v>575</v>
      </c>
      <c r="AH20" s="140"/>
      <c r="AI20" s="140"/>
      <c r="AJ20" s="140"/>
      <c r="AK20" s="141"/>
      <c r="AL20" s="140"/>
      <c r="AM20" s="140"/>
      <c r="AN20" s="140"/>
      <c r="AO20" s="141"/>
      <c r="AP20" s="140"/>
      <c r="AQ20" s="140"/>
      <c r="AR20" s="140"/>
      <c r="AS20" s="141"/>
      <c r="AT20" s="140"/>
      <c r="AU20" s="140"/>
      <c r="AV20" s="140"/>
      <c r="AW20" s="141"/>
      <c r="AX20" s="142">
        <f t="shared" si="1"/>
        <v>0</v>
      </c>
      <c r="AY20" s="143">
        <f t="shared" si="3"/>
        <v>0</v>
      </c>
      <c r="AZ20" s="145"/>
      <c r="BA20" s="145"/>
      <c r="BB20" s="145"/>
      <c r="BC20" s="145"/>
      <c r="BD20" s="145"/>
      <c r="BE20" s="145"/>
      <c r="BF20" s="145"/>
      <c r="BG20" s="145"/>
      <c r="BH20" s="145"/>
      <c r="BI20" s="140"/>
      <c r="BJ20" s="140"/>
      <c r="BK20" s="140"/>
    </row>
    <row r="21" spans="1:63">
      <c r="A21" s="140" t="s">
        <v>576</v>
      </c>
      <c r="B21" s="140"/>
      <c r="C21" s="140"/>
      <c r="D21" s="140"/>
      <c r="E21" s="141"/>
      <c r="F21" s="140"/>
      <c r="G21" s="140"/>
      <c r="H21" s="140"/>
      <c r="I21" s="141"/>
      <c r="J21" s="140"/>
      <c r="K21" s="140"/>
      <c r="L21" s="140"/>
      <c r="M21" s="141"/>
      <c r="N21" s="140"/>
      <c r="O21" s="140"/>
      <c r="P21" s="140"/>
      <c r="Q21" s="141"/>
      <c r="R21" s="142">
        <f t="shared" si="0"/>
        <v>0</v>
      </c>
      <c r="S21" s="143">
        <f t="shared" si="2"/>
        <v>0</v>
      </c>
      <c r="T21" s="144"/>
      <c r="U21" s="144"/>
      <c r="V21" s="144"/>
      <c r="W21" s="144"/>
      <c r="X21" s="144"/>
      <c r="Y21" s="145"/>
      <c r="Z21" s="145"/>
      <c r="AA21" s="145"/>
      <c r="AB21" s="145"/>
      <c r="AC21" s="145"/>
      <c r="AD21" s="145"/>
      <c r="AE21" s="145"/>
      <c r="AG21" s="140" t="s">
        <v>576</v>
      </c>
      <c r="AH21" s="140"/>
      <c r="AI21" s="140"/>
      <c r="AJ21" s="140"/>
      <c r="AK21" s="141"/>
      <c r="AL21" s="140"/>
      <c r="AM21" s="140"/>
      <c r="AN21" s="140"/>
      <c r="AO21" s="141"/>
      <c r="AP21" s="140"/>
      <c r="AQ21" s="140"/>
      <c r="AR21" s="140"/>
      <c r="AS21" s="141"/>
      <c r="AT21" s="140"/>
      <c r="AU21" s="140"/>
      <c r="AV21" s="140"/>
      <c r="AW21" s="141"/>
      <c r="AX21" s="142">
        <f t="shared" si="1"/>
        <v>0</v>
      </c>
      <c r="AY21" s="143">
        <f t="shared" si="3"/>
        <v>0</v>
      </c>
      <c r="AZ21" s="145"/>
      <c r="BA21" s="145"/>
      <c r="BB21" s="145"/>
      <c r="BC21" s="145"/>
      <c r="BD21" s="145"/>
      <c r="BE21" s="145"/>
      <c r="BF21" s="145"/>
      <c r="BG21" s="145"/>
      <c r="BH21" s="145"/>
      <c r="BI21" s="140"/>
      <c r="BJ21" s="140"/>
      <c r="BK21" s="140"/>
    </row>
    <row r="22" spans="1:63">
      <c r="A22" s="140" t="s">
        <v>577</v>
      </c>
      <c r="B22" s="140"/>
      <c r="C22" s="140"/>
      <c r="D22" s="140"/>
      <c r="E22" s="141"/>
      <c r="F22" s="140"/>
      <c r="G22" s="140"/>
      <c r="H22" s="140"/>
      <c r="I22" s="141"/>
      <c r="J22" s="140"/>
      <c r="K22" s="140"/>
      <c r="L22" s="140"/>
      <c r="M22" s="141"/>
      <c r="N22" s="140"/>
      <c r="O22" s="140"/>
      <c r="P22" s="140"/>
      <c r="Q22" s="141"/>
      <c r="R22" s="142">
        <f t="shared" si="0"/>
        <v>0</v>
      </c>
      <c r="S22" s="143">
        <f t="shared" si="2"/>
        <v>0</v>
      </c>
      <c r="T22" s="144"/>
      <c r="U22" s="144"/>
      <c r="V22" s="144"/>
      <c r="W22" s="144"/>
      <c r="X22" s="144"/>
      <c r="Y22" s="145"/>
      <c r="Z22" s="145"/>
      <c r="AA22" s="145"/>
      <c r="AB22" s="145"/>
      <c r="AC22" s="145"/>
      <c r="AD22" s="145"/>
      <c r="AE22" s="145"/>
      <c r="AG22" s="140" t="s">
        <v>577</v>
      </c>
      <c r="AH22" s="140"/>
      <c r="AI22" s="140"/>
      <c r="AJ22" s="140"/>
      <c r="AK22" s="141"/>
      <c r="AL22" s="140"/>
      <c r="AM22" s="140"/>
      <c r="AN22" s="140"/>
      <c r="AO22" s="141"/>
      <c r="AP22" s="140"/>
      <c r="AQ22" s="140"/>
      <c r="AR22" s="140"/>
      <c r="AS22" s="141"/>
      <c r="AT22" s="140"/>
      <c r="AU22" s="140"/>
      <c r="AV22" s="140"/>
      <c r="AW22" s="141"/>
      <c r="AX22" s="142">
        <f t="shared" si="1"/>
        <v>0</v>
      </c>
      <c r="AY22" s="143">
        <f t="shared" si="3"/>
        <v>0</v>
      </c>
      <c r="AZ22" s="145"/>
      <c r="BA22" s="145"/>
      <c r="BB22" s="145"/>
      <c r="BC22" s="145"/>
      <c r="BD22" s="145"/>
      <c r="BE22" s="145"/>
      <c r="BF22" s="145"/>
      <c r="BG22" s="145"/>
      <c r="BH22" s="145"/>
      <c r="BI22" s="145"/>
      <c r="BJ22" s="145"/>
      <c r="BK22" s="145"/>
    </row>
    <row r="23" spans="1:63">
      <c r="A23" s="140" t="s">
        <v>578</v>
      </c>
      <c r="B23" s="140"/>
      <c r="C23" s="140"/>
      <c r="D23" s="140"/>
      <c r="E23" s="141"/>
      <c r="F23" s="140"/>
      <c r="G23" s="140"/>
      <c r="H23" s="140"/>
      <c r="I23" s="141"/>
      <c r="J23" s="140"/>
      <c r="K23" s="140"/>
      <c r="L23" s="140"/>
      <c r="M23" s="141"/>
      <c r="N23" s="140"/>
      <c r="O23" s="140"/>
      <c r="P23" s="140"/>
      <c r="Q23" s="141"/>
      <c r="R23" s="142">
        <f t="shared" si="0"/>
        <v>0</v>
      </c>
      <c r="S23" s="143">
        <f t="shared" si="2"/>
        <v>0</v>
      </c>
      <c r="T23" s="144"/>
      <c r="U23" s="144"/>
      <c r="V23" s="144"/>
      <c r="W23" s="144"/>
      <c r="X23" s="144"/>
      <c r="Y23" s="145"/>
      <c r="Z23" s="145"/>
      <c r="AA23" s="145"/>
      <c r="AB23" s="145"/>
      <c r="AC23" s="145"/>
      <c r="AD23" s="145"/>
      <c r="AE23" s="145"/>
      <c r="AG23" s="140" t="s">
        <v>578</v>
      </c>
      <c r="AH23" s="140"/>
      <c r="AI23" s="140"/>
      <c r="AJ23" s="140"/>
      <c r="AK23" s="141"/>
      <c r="AL23" s="140"/>
      <c r="AM23" s="140"/>
      <c r="AN23" s="140"/>
      <c r="AO23" s="141"/>
      <c r="AP23" s="140"/>
      <c r="AQ23" s="140"/>
      <c r="AR23" s="140"/>
      <c r="AS23" s="141"/>
      <c r="AT23" s="140"/>
      <c r="AU23" s="140"/>
      <c r="AV23" s="140"/>
      <c r="AW23" s="141"/>
      <c r="AX23" s="142">
        <f t="shared" si="1"/>
        <v>0</v>
      </c>
      <c r="AY23" s="143">
        <f t="shared" si="3"/>
        <v>0</v>
      </c>
      <c r="AZ23" s="145"/>
      <c r="BA23" s="145"/>
      <c r="BB23" s="145"/>
      <c r="BC23" s="145"/>
      <c r="BD23" s="145"/>
      <c r="BE23" s="145"/>
      <c r="BF23" s="145"/>
      <c r="BG23" s="145"/>
      <c r="BH23" s="145"/>
      <c r="BI23" s="145"/>
      <c r="BJ23" s="145"/>
      <c r="BK23" s="145"/>
    </row>
    <row r="24" spans="1:63">
      <c r="A24" s="140" t="s">
        <v>579</v>
      </c>
      <c r="B24" s="140"/>
      <c r="C24" s="140"/>
      <c r="D24" s="140"/>
      <c r="E24" s="141"/>
      <c r="F24" s="140"/>
      <c r="G24" s="140"/>
      <c r="H24" s="140"/>
      <c r="I24" s="141"/>
      <c r="J24" s="140"/>
      <c r="K24" s="140"/>
      <c r="L24" s="140"/>
      <c r="M24" s="141"/>
      <c r="N24" s="140"/>
      <c r="O24" s="140"/>
      <c r="P24" s="140"/>
      <c r="Q24" s="141"/>
      <c r="R24" s="142">
        <f t="shared" si="0"/>
        <v>0</v>
      </c>
      <c r="S24" s="143">
        <f t="shared" si="2"/>
        <v>0</v>
      </c>
      <c r="T24" s="144"/>
      <c r="U24" s="144"/>
      <c r="V24" s="144"/>
      <c r="W24" s="144"/>
      <c r="X24" s="144"/>
      <c r="Y24" s="145"/>
      <c r="Z24" s="145"/>
      <c r="AA24" s="145"/>
      <c r="AB24" s="145"/>
      <c r="AC24" s="145"/>
      <c r="AD24" s="145"/>
      <c r="AE24" s="145"/>
      <c r="AG24" s="140" t="s">
        <v>579</v>
      </c>
      <c r="AH24" s="140"/>
      <c r="AI24" s="140"/>
      <c r="AJ24" s="140"/>
      <c r="AK24" s="141"/>
      <c r="AL24" s="140"/>
      <c r="AM24" s="140"/>
      <c r="AN24" s="140"/>
      <c r="AO24" s="141"/>
      <c r="AP24" s="140"/>
      <c r="AQ24" s="140"/>
      <c r="AR24" s="140"/>
      <c r="AS24" s="141"/>
      <c r="AT24" s="140"/>
      <c r="AU24" s="140"/>
      <c r="AV24" s="140"/>
      <c r="AW24" s="141"/>
      <c r="AX24" s="142">
        <f t="shared" si="1"/>
        <v>0</v>
      </c>
      <c r="AY24" s="143">
        <f t="shared" si="3"/>
        <v>0</v>
      </c>
      <c r="AZ24" s="145"/>
      <c r="BA24" s="145"/>
      <c r="BB24" s="145"/>
      <c r="BC24" s="145"/>
      <c r="BD24" s="145"/>
      <c r="BE24" s="145"/>
      <c r="BF24" s="145"/>
      <c r="BG24" s="145"/>
      <c r="BH24" s="145"/>
      <c r="BI24" s="145"/>
      <c r="BJ24" s="145"/>
      <c r="BK24" s="145"/>
    </row>
    <row r="25" spans="1:63">
      <c r="A25" s="140" t="s">
        <v>580</v>
      </c>
      <c r="B25" s="140"/>
      <c r="C25" s="140"/>
      <c r="D25" s="140"/>
      <c r="E25" s="141"/>
      <c r="F25" s="140"/>
      <c r="G25" s="140"/>
      <c r="H25" s="140"/>
      <c r="I25" s="141"/>
      <c r="J25" s="140"/>
      <c r="K25" s="140"/>
      <c r="L25" s="140"/>
      <c r="M25" s="141"/>
      <c r="N25" s="140"/>
      <c r="O25" s="140"/>
      <c r="P25" s="140"/>
      <c r="Q25" s="141"/>
      <c r="R25" s="142">
        <f t="shared" si="0"/>
        <v>0</v>
      </c>
      <c r="S25" s="143">
        <f t="shared" si="2"/>
        <v>0</v>
      </c>
      <c r="T25" s="144"/>
      <c r="U25" s="144"/>
      <c r="V25" s="144"/>
      <c r="W25" s="144"/>
      <c r="X25" s="144"/>
      <c r="Y25" s="145"/>
      <c r="Z25" s="145"/>
      <c r="AA25" s="145"/>
      <c r="AB25" s="145"/>
      <c r="AC25" s="145"/>
      <c r="AD25" s="145"/>
      <c r="AE25" s="145"/>
      <c r="AG25" s="140" t="s">
        <v>580</v>
      </c>
      <c r="AH25" s="140"/>
      <c r="AI25" s="140"/>
      <c r="AJ25" s="140"/>
      <c r="AK25" s="141"/>
      <c r="AL25" s="140"/>
      <c r="AM25" s="140"/>
      <c r="AN25" s="140"/>
      <c r="AO25" s="141"/>
      <c r="AP25" s="140"/>
      <c r="AQ25" s="140"/>
      <c r="AR25" s="140"/>
      <c r="AS25" s="141"/>
      <c r="AT25" s="140"/>
      <c r="AU25" s="140"/>
      <c r="AV25" s="140"/>
      <c r="AW25" s="141"/>
      <c r="AX25" s="142">
        <f t="shared" si="1"/>
        <v>0</v>
      </c>
      <c r="AY25" s="143">
        <f t="shared" si="3"/>
        <v>0</v>
      </c>
      <c r="AZ25" s="145"/>
      <c r="BA25" s="145"/>
      <c r="BB25" s="145"/>
      <c r="BC25" s="145"/>
      <c r="BD25" s="145"/>
      <c r="BE25" s="145"/>
      <c r="BF25" s="145"/>
      <c r="BG25" s="145"/>
      <c r="BH25" s="145"/>
      <c r="BI25" s="145"/>
      <c r="BJ25" s="145"/>
      <c r="BK25" s="145"/>
    </row>
    <row r="26" spans="1:63">
      <c r="A26" s="140" t="s">
        <v>581</v>
      </c>
      <c r="B26" s="140"/>
      <c r="C26" s="140"/>
      <c r="D26" s="140"/>
      <c r="E26" s="141"/>
      <c r="F26" s="140"/>
      <c r="G26" s="140"/>
      <c r="H26" s="140"/>
      <c r="I26" s="141"/>
      <c r="J26" s="140"/>
      <c r="K26" s="140"/>
      <c r="L26" s="140"/>
      <c r="M26" s="141"/>
      <c r="N26" s="140"/>
      <c r="O26" s="140"/>
      <c r="P26" s="140"/>
      <c r="Q26" s="141"/>
      <c r="R26" s="142">
        <f t="shared" si="0"/>
        <v>0</v>
      </c>
      <c r="S26" s="143">
        <f t="shared" si="2"/>
        <v>0</v>
      </c>
      <c r="T26" s="144"/>
      <c r="U26" s="144"/>
      <c r="V26" s="144"/>
      <c r="W26" s="144"/>
      <c r="X26" s="144"/>
      <c r="Y26" s="145"/>
      <c r="Z26" s="145"/>
      <c r="AA26" s="145"/>
      <c r="AB26" s="145"/>
      <c r="AC26" s="145"/>
      <c r="AD26" s="145"/>
      <c r="AE26" s="145"/>
      <c r="AG26" s="140" t="s">
        <v>581</v>
      </c>
      <c r="AH26" s="140"/>
      <c r="AI26" s="140"/>
      <c r="AJ26" s="140"/>
      <c r="AK26" s="141"/>
      <c r="AL26" s="140"/>
      <c r="AM26" s="140"/>
      <c r="AN26" s="140"/>
      <c r="AO26" s="141"/>
      <c r="AP26" s="140"/>
      <c r="AQ26" s="140"/>
      <c r="AR26" s="140"/>
      <c r="AS26" s="141"/>
      <c r="AT26" s="140"/>
      <c r="AU26" s="140"/>
      <c r="AV26" s="140"/>
      <c r="AW26" s="141"/>
      <c r="AX26" s="142">
        <f t="shared" si="1"/>
        <v>0</v>
      </c>
      <c r="AY26" s="143">
        <f t="shared" si="3"/>
        <v>0</v>
      </c>
      <c r="AZ26" s="145"/>
      <c r="BA26" s="145"/>
      <c r="BB26" s="145"/>
      <c r="BC26" s="145"/>
      <c r="BD26" s="145"/>
      <c r="BE26" s="145"/>
      <c r="BF26" s="145"/>
      <c r="BG26" s="145"/>
      <c r="BH26" s="145"/>
      <c r="BI26" s="145"/>
      <c r="BJ26" s="145"/>
      <c r="BK26" s="145"/>
    </row>
    <row r="27" spans="1:63">
      <c r="A27" s="140" t="s">
        <v>582</v>
      </c>
      <c r="B27" s="140"/>
      <c r="C27" s="140"/>
      <c r="D27" s="140"/>
      <c r="E27" s="141"/>
      <c r="F27" s="140"/>
      <c r="G27" s="140"/>
      <c r="H27" s="140"/>
      <c r="I27" s="141"/>
      <c r="J27" s="140"/>
      <c r="K27" s="140"/>
      <c r="L27" s="140"/>
      <c r="M27" s="141"/>
      <c r="N27" s="140"/>
      <c r="O27" s="140"/>
      <c r="P27" s="140"/>
      <c r="Q27" s="141"/>
      <c r="R27" s="142">
        <f t="shared" si="0"/>
        <v>0</v>
      </c>
      <c r="S27" s="143">
        <f t="shared" si="2"/>
        <v>0</v>
      </c>
      <c r="T27" s="144"/>
      <c r="U27" s="144"/>
      <c r="V27" s="144"/>
      <c r="W27" s="144"/>
      <c r="X27" s="144"/>
      <c r="Y27" s="145"/>
      <c r="Z27" s="145"/>
      <c r="AA27" s="145"/>
      <c r="AB27" s="145"/>
      <c r="AC27" s="145"/>
      <c r="AD27" s="145"/>
      <c r="AE27" s="145"/>
      <c r="AG27" s="140" t="s">
        <v>582</v>
      </c>
      <c r="AH27" s="140"/>
      <c r="AI27" s="140"/>
      <c r="AJ27" s="140"/>
      <c r="AK27" s="141"/>
      <c r="AL27" s="140"/>
      <c r="AM27" s="140"/>
      <c r="AN27" s="140"/>
      <c r="AO27" s="141"/>
      <c r="AP27" s="140"/>
      <c r="AQ27" s="140"/>
      <c r="AR27" s="140"/>
      <c r="AS27" s="141"/>
      <c r="AT27" s="140"/>
      <c r="AU27" s="140"/>
      <c r="AV27" s="140"/>
      <c r="AW27" s="141"/>
      <c r="AX27" s="142">
        <f t="shared" si="1"/>
        <v>0</v>
      </c>
      <c r="AY27" s="143">
        <f t="shared" si="3"/>
        <v>0</v>
      </c>
      <c r="AZ27" s="145"/>
      <c r="BA27" s="145"/>
      <c r="BB27" s="145"/>
      <c r="BC27" s="145"/>
      <c r="BD27" s="145"/>
      <c r="BE27" s="145"/>
      <c r="BF27" s="145"/>
      <c r="BG27" s="145"/>
      <c r="BH27" s="145"/>
      <c r="BI27" s="145"/>
      <c r="BJ27" s="145"/>
      <c r="BK27" s="145"/>
    </row>
    <row r="28" spans="1:63">
      <c r="A28" s="140" t="s">
        <v>583</v>
      </c>
      <c r="B28" s="140"/>
      <c r="C28" s="140"/>
      <c r="D28" s="140"/>
      <c r="E28" s="141"/>
      <c r="F28" s="140"/>
      <c r="G28" s="140"/>
      <c r="H28" s="140"/>
      <c r="I28" s="141"/>
      <c r="J28" s="140"/>
      <c r="K28" s="140"/>
      <c r="L28" s="140"/>
      <c r="M28" s="141"/>
      <c r="N28" s="140"/>
      <c r="O28" s="140"/>
      <c r="P28" s="140"/>
      <c r="Q28" s="141"/>
      <c r="R28" s="142">
        <f t="shared" si="0"/>
        <v>0</v>
      </c>
      <c r="S28" s="143">
        <f t="shared" si="2"/>
        <v>0</v>
      </c>
      <c r="T28" s="144"/>
      <c r="U28" s="144"/>
      <c r="V28" s="144"/>
      <c r="W28" s="144"/>
      <c r="X28" s="144"/>
      <c r="Y28" s="145"/>
      <c r="Z28" s="145"/>
      <c r="AA28" s="145"/>
      <c r="AB28" s="145"/>
      <c r="AC28" s="145"/>
      <c r="AD28" s="145"/>
      <c r="AE28" s="145"/>
      <c r="AG28" s="140" t="s">
        <v>583</v>
      </c>
      <c r="AH28" s="140"/>
      <c r="AI28" s="140"/>
      <c r="AJ28" s="140"/>
      <c r="AK28" s="141"/>
      <c r="AL28" s="140"/>
      <c r="AM28" s="140"/>
      <c r="AN28" s="140"/>
      <c r="AO28" s="141"/>
      <c r="AP28" s="140"/>
      <c r="AQ28" s="140"/>
      <c r="AR28" s="140"/>
      <c r="AS28" s="141"/>
      <c r="AT28" s="140"/>
      <c r="AU28" s="140"/>
      <c r="AV28" s="140"/>
      <c r="AW28" s="141"/>
      <c r="AX28" s="142">
        <f t="shared" si="1"/>
        <v>0</v>
      </c>
      <c r="AY28" s="143">
        <f t="shared" si="3"/>
        <v>0</v>
      </c>
      <c r="AZ28" s="145"/>
      <c r="BA28" s="145"/>
      <c r="BB28" s="145"/>
      <c r="BC28" s="145"/>
      <c r="BD28" s="145"/>
      <c r="BE28" s="145"/>
      <c r="BF28" s="145"/>
      <c r="BG28" s="145"/>
      <c r="BH28" s="145"/>
      <c r="BI28" s="145"/>
      <c r="BJ28" s="145"/>
      <c r="BK28" s="145"/>
    </row>
    <row r="29" spans="1:63">
      <c r="A29" s="140" t="s">
        <v>584</v>
      </c>
      <c r="B29" s="140"/>
      <c r="C29" s="140"/>
      <c r="D29" s="140"/>
      <c r="E29" s="141"/>
      <c r="F29" s="140"/>
      <c r="G29" s="140"/>
      <c r="H29" s="140"/>
      <c r="I29" s="141"/>
      <c r="J29" s="140"/>
      <c r="K29" s="140"/>
      <c r="L29" s="140"/>
      <c r="M29" s="141"/>
      <c r="N29" s="140"/>
      <c r="O29" s="140"/>
      <c r="P29" s="140"/>
      <c r="Q29" s="141"/>
      <c r="R29" s="142">
        <f t="shared" si="0"/>
        <v>0</v>
      </c>
      <c r="S29" s="143">
        <f t="shared" si="2"/>
        <v>0</v>
      </c>
      <c r="T29" s="144"/>
      <c r="U29" s="144"/>
      <c r="V29" s="144"/>
      <c r="W29" s="144"/>
      <c r="X29" s="144"/>
      <c r="Y29" s="145"/>
      <c r="Z29" s="145"/>
      <c r="AA29" s="145"/>
      <c r="AB29" s="145"/>
      <c r="AC29" s="145"/>
      <c r="AD29" s="145"/>
      <c r="AE29" s="145"/>
      <c r="AG29" s="140" t="s">
        <v>584</v>
      </c>
      <c r="AH29" s="140"/>
      <c r="AI29" s="140"/>
      <c r="AJ29" s="140"/>
      <c r="AK29" s="141"/>
      <c r="AL29" s="140"/>
      <c r="AM29" s="140"/>
      <c r="AN29" s="140"/>
      <c r="AO29" s="141"/>
      <c r="AP29" s="140"/>
      <c r="AQ29" s="140"/>
      <c r="AR29" s="140"/>
      <c r="AS29" s="141"/>
      <c r="AT29" s="140"/>
      <c r="AU29" s="140"/>
      <c r="AV29" s="140"/>
      <c r="AW29" s="141"/>
      <c r="AX29" s="142">
        <f t="shared" si="1"/>
        <v>0</v>
      </c>
      <c r="AY29" s="143">
        <f t="shared" si="3"/>
        <v>0</v>
      </c>
      <c r="AZ29" s="145"/>
      <c r="BA29" s="145"/>
      <c r="BB29" s="145"/>
      <c r="BC29" s="145"/>
      <c r="BD29" s="145"/>
      <c r="BE29" s="145"/>
      <c r="BF29" s="145"/>
      <c r="BG29" s="145"/>
      <c r="BH29" s="145"/>
      <c r="BI29" s="145"/>
      <c r="BJ29" s="145"/>
      <c r="BK29" s="145"/>
    </row>
    <row r="30" spans="1:63">
      <c r="A30" s="140" t="s">
        <v>585</v>
      </c>
      <c r="B30" s="140"/>
      <c r="C30" s="140"/>
      <c r="D30" s="140"/>
      <c r="E30" s="141"/>
      <c r="F30" s="140"/>
      <c r="G30" s="140"/>
      <c r="H30" s="140"/>
      <c r="I30" s="141"/>
      <c r="J30" s="140"/>
      <c r="K30" s="140"/>
      <c r="L30" s="140"/>
      <c r="M30" s="141"/>
      <c r="N30" s="140"/>
      <c r="O30" s="140"/>
      <c r="P30" s="140"/>
      <c r="Q30" s="141"/>
      <c r="R30" s="142">
        <f t="shared" si="0"/>
        <v>0</v>
      </c>
      <c r="S30" s="143">
        <f t="shared" si="2"/>
        <v>0</v>
      </c>
      <c r="T30" s="144"/>
      <c r="U30" s="144"/>
      <c r="V30" s="144"/>
      <c r="W30" s="144"/>
      <c r="X30" s="144"/>
      <c r="Y30" s="145"/>
      <c r="Z30" s="145"/>
      <c r="AA30" s="145"/>
      <c r="AB30" s="145"/>
      <c r="AC30" s="145"/>
      <c r="AD30" s="145"/>
      <c r="AE30" s="145"/>
      <c r="AG30" s="140" t="s">
        <v>585</v>
      </c>
      <c r="AH30" s="140"/>
      <c r="AI30" s="140"/>
      <c r="AJ30" s="140"/>
      <c r="AK30" s="141"/>
      <c r="AL30" s="140"/>
      <c r="AM30" s="140"/>
      <c r="AN30" s="140"/>
      <c r="AO30" s="141"/>
      <c r="AP30" s="140"/>
      <c r="AQ30" s="140"/>
      <c r="AR30" s="140"/>
      <c r="AS30" s="141"/>
      <c r="AT30" s="140"/>
      <c r="AU30" s="140"/>
      <c r="AV30" s="140"/>
      <c r="AW30" s="141"/>
      <c r="AX30" s="142">
        <f t="shared" si="1"/>
        <v>0</v>
      </c>
      <c r="AY30" s="143">
        <f t="shared" si="3"/>
        <v>0</v>
      </c>
      <c r="AZ30" s="145"/>
      <c r="BA30" s="145"/>
      <c r="BB30" s="145"/>
      <c r="BC30" s="145"/>
      <c r="BD30" s="145"/>
      <c r="BE30" s="145"/>
      <c r="BF30" s="145"/>
      <c r="BG30" s="145"/>
      <c r="BH30" s="145"/>
      <c r="BI30" s="145"/>
      <c r="BJ30" s="145"/>
      <c r="BK30" s="145"/>
    </row>
    <row r="31" spans="1:63">
      <c r="A31" s="140" t="s">
        <v>586</v>
      </c>
      <c r="B31" s="140"/>
      <c r="C31" s="140"/>
      <c r="D31" s="140"/>
      <c r="E31" s="141"/>
      <c r="F31" s="140"/>
      <c r="G31" s="140"/>
      <c r="H31" s="140"/>
      <c r="I31" s="141"/>
      <c r="J31" s="140"/>
      <c r="K31" s="140"/>
      <c r="L31" s="140"/>
      <c r="M31" s="141"/>
      <c r="N31" s="140"/>
      <c r="O31" s="140"/>
      <c r="P31" s="140"/>
      <c r="Q31" s="141"/>
      <c r="R31" s="142">
        <f t="shared" si="0"/>
        <v>0</v>
      </c>
      <c r="S31" s="143">
        <f t="shared" si="2"/>
        <v>0</v>
      </c>
      <c r="T31" s="144"/>
      <c r="U31" s="144"/>
      <c r="V31" s="144"/>
      <c r="W31" s="144"/>
      <c r="X31" s="144"/>
      <c r="Y31" s="145"/>
      <c r="Z31" s="145"/>
      <c r="AA31" s="145"/>
      <c r="AB31" s="145"/>
      <c r="AC31" s="145"/>
      <c r="AD31" s="145"/>
      <c r="AE31" s="145"/>
      <c r="AG31" s="140" t="s">
        <v>586</v>
      </c>
      <c r="AH31" s="140"/>
      <c r="AI31" s="140"/>
      <c r="AJ31" s="140"/>
      <c r="AK31" s="141"/>
      <c r="AL31" s="140"/>
      <c r="AM31" s="140"/>
      <c r="AN31" s="140"/>
      <c r="AO31" s="141"/>
      <c r="AP31" s="140"/>
      <c r="AQ31" s="140"/>
      <c r="AR31" s="140"/>
      <c r="AS31" s="141"/>
      <c r="AT31" s="140"/>
      <c r="AU31" s="140"/>
      <c r="AV31" s="140"/>
      <c r="AW31" s="141"/>
      <c r="AX31" s="142">
        <f t="shared" si="1"/>
        <v>0</v>
      </c>
      <c r="AY31" s="143">
        <f t="shared" si="3"/>
        <v>0</v>
      </c>
      <c r="AZ31" s="145"/>
      <c r="BA31" s="145"/>
      <c r="BB31" s="145"/>
      <c r="BC31" s="145"/>
      <c r="BD31" s="145"/>
      <c r="BE31" s="145"/>
      <c r="BF31" s="145"/>
      <c r="BG31" s="145"/>
      <c r="BH31" s="145"/>
      <c r="BI31" s="145"/>
      <c r="BJ31" s="145"/>
      <c r="BK31" s="145"/>
    </row>
    <row r="32" spans="1:63">
      <c r="A32" s="147" t="s">
        <v>587</v>
      </c>
      <c r="B32" s="148">
        <f>SUM(B11:B31)</f>
        <v>0</v>
      </c>
      <c r="C32" s="148">
        <f t="shared" ref="C32:AE32" si="4">SUM(C11:C31)</f>
        <v>0</v>
      </c>
      <c r="D32" s="148">
        <f t="shared" si="4"/>
        <v>0</v>
      </c>
      <c r="E32" s="149">
        <f>SUM(E11:E31)</f>
        <v>0</v>
      </c>
      <c r="F32" s="148">
        <f t="shared" si="4"/>
        <v>0</v>
      </c>
      <c r="G32" s="148">
        <f t="shared" si="4"/>
        <v>0</v>
      </c>
      <c r="H32" s="148">
        <f t="shared" si="4"/>
        <v>0</v>
      </c>
      <c r="I32" s="149">
        <f>SUM(I11:I31)</f>
        <v>0</v>
      </c>
      <c r="J32" s="148">
        <f t="shared" si="4"/>
        <v>0</v>
      </c>
      <c r="K32" s="148">
        <f t="shared" si="4"/>
        <v>0</v>
      </c>
      <c r="L32" s="148">
        <f t="shared" si="4"/>
        <v>0</v>
      </c>
      <c r="M32" s="149">
        <f>SUM(M11:M31)</f>
        <v>0</v>
      </c>
      <c r="N32" s="148">
        <f t="shared" si="4"/>
        <v>0</v>
      </c>
      <c r="O32" s="148">
        <f t="shared" si="4"/>
        <v>0</v>
      </c>
      <c r="P32" s="148">
        <f t="shared" si="4"/>
        <v>0</v>
      </c>
      <c r="Q32" s="149">
        <f>SUM(Q11:Q31)</f>
        <v>0</v>
      </c>
      <c r="R32" s="148">
        <f t="shared" si="4"/>
        <v>0</v>
      </c>
      <c r="S32" s="143">
        <f t="shared" si="4"/>
        <v>0</v>
      </c>
      <c r="T32" s="148">
        <f t="shared" si="4"/>
        <v>0</v>
      </c>
      <c r="U32" s="148">
        <f t="shared" si="4"/>
        <v>0</v>
      </c>
      <c r="V32" s="148">
        <f t="shared" si="4"/>
        <v>0</v>
      </c>
      <c r="W32" s="148">
        <f t="shared" si="4"/>
        <v>0</v>
      </c>
      <c r="X32" s="148">
        <f t="shared" si="4"/>
        <v>0</v>
      </c>
      <c r="Y32" s="148">
        <f t="shared" si="4"/>
        <v>0</v>
      </c>
      <c r="Z32" s="148">
        <f t="shared" si="4"/>
        <v>0</v>
      </c>
      <c r="AA32" s="148">
        <f t="shared" si="4"/>
        <v>0</v>
      </c>
      <c r="AB32" s="148">
        <f t="shared" si="4"/>
        <v>0</v>
      </c>
      <c r="AC32" s="148">
        <f t="shared" si="4"/>
        <v>0</v>
      </c>
      <c r="AD32" s="148">
        <f t="shared" si="4"/>
        <v>0</v>
      </c>
      <c r="AE32" s="148">
        <f t="shared" si="4"/>
        <v>0</v>
      </c>
      <c r="AG32" s="147" t="s">
        <v>587</v>
      </c>
      <c r="AH32" s="148">
        <f t="shared" ref="AH32:AW32" si="5">SUM(AH11:AH31)</f>
        <v>0</v>
      </c>
      <c r="AI32" s="148">
        <f t="shared" si="5"/>
        <v>0</v>
      </c>
      <c r="AJ32" s="148">
        <f t="shared" si="5"/>
        <v>0</v>
      </c>
      <c r="AK32" s="149">
        <f t="shared" si="5"/>
        <v>0</v>
      </c>
      <c r="AL32" s="148">
        <f t="shared" si="5"/>
        <v>0</v>
      </c>
      <c r="AM32" s="148">
        <f t="shared" si="5"/>
        <v>0</v>
      </c>
      <c r="AN32" s="148">
        <f t="shared" si="5"/>
        <v>0</v>
      </c>
      <c r="AO32" s="149">
        <f t="shared" si="5"/>
        <v>0</v>
      </c>
      <c r="AP32" s="148">
        <f t="shared" si="5"/>
        <v>0</v>
      </c>
      <c r="AQ32" s="148">
        <f t="shared" si="5"/>
        <v>0</v>
      </c>
      <c r="AR32" s="148">
        <f t="shared" si="5"/>
        <v>0</v>
      </c>
      <c r="AS32" s="149">
        <f t="shared" si="5"/>
        <v>0</v>
      </c>
      <c r="AT32" s="148">
        <f t="shared" si="5"/>
        <v>0</v>
      </c>
      <c r="AU32" s="148">
        <f t="shared" si="5"/>
        <v>0</v>
      </c>
      <c r="AV32" s="148">
        <f t="shared" si="5"/>
        <v>0</v>
      </c>
      <c r="AW32" s="149">
        <f t="shared" si="5"/>
        <v>0</v>
      </c>
      <c r="AX32" s="150">
        <f t="shared" ref="AX32:BK32" si="6">SUM(AX11:AX31)</f>
        <v>0</v>
      </c>
      <c r="AY32" s="151">
        <f t="shared" si="6"/>
        <v>0</v>
      </c>
      <c r="AZ32" s="148">
        <f t="shared" si="6"/>
        <v>0</v>
      </c>
      <c r="BA32" s="148">
        <f t="shared" si="6"/>
        <v>0</v>
      </c>
      <c r="BB32" s="148">
        <f t="shared" si="6"/>
        <v>0</v>
      </c>
      <c r="BC32" s="148">
        <f t="shared" si="6"/>
        <v>0</v>
      </c>
      <c r="BD32" s="148">
        <f t="shared" si="6"/>
        <v>0</v>
      </c>
      <c r="BE32" s="148">
        <f t="shared" si="6"/>
        <v>0</v>
      </c>
      <c r="BF32" s="148">
        <f t="shared" si="6"/>
        <v>0</v>
      </c>
      <c r="BG32" s="148">
        <f t="shared" si="6"/>
        <v>0</v>
      </c>
      <c r="BH32" s="148">
        <f t="shared" si="6"/>
        <v>0</v>
      </c>
      <c r="BI32" s="148">
        <f t="shared" si="6"/>
        <v>0</v>
      </c>
      <c r="BJ32" s="148">
        <f t="shared" si="6"/>
        <v>0</v>
      </c>
      <c r="BK32" s="148">
        <f t="shared" si="6"/>
        <v>0</v>
      </c>
    </row>
    <row r="35" spans="1:63" ht="30" customHeight="1">
      <c r="A35" s="702" t="s">
        <v>548</v>
      </c>
      <c r="B35" s="134" t="s">
        <v>142</v>
      </c>
      <c r="C35" s="134" t="s">
        <v>143</v>
      </c>
      <c r="D35" s="699" t="s">
        <v>144</v>
      </c>
      <c r="E35" s="700"/>
      <c r="F35" s="134" t="s">
        <v>145</v>
      </c>
      <c r="G35" s="134" t="s">
        <v>146</v>
      </c>
      <c r="H35" s="699" t="s">
        <v>147</v>
      </c>
      <c r="I35" s="700"/>
      <c r="J35" s="134" t="s">
        <v>148</v>
      </c>
      <c r="K35" s="134" t="s">
        <v>128</v>
      </c>
      <c r="L35" s="699" t="s">
        <v>149</v>
      </c>
      <c r="M35" s="700"/>
      <c r="N35" s="134" t="s">
        <v>150</v>
      </c>
      <c r="O35" s="134" t="s">
        <v>151</v>
      </c>
      <c r="P35" s="699" t="s">
        <v>152</v>
      </c>
      <c r="Q35" s="700"/>
      <c r="R35" s="699" t="s">
        <v>549</v>
      </c>
      <c r="S35" s="700"/>
      <c r="T35" s="699" t="s">
        <v>550</v>
      </c>
      <c r="U35" s="701"/>
      <c r="V35" s="701"/>
      <c r="W35" s="701"/>
      <c r="X35" s="701"/>
      <c r="Y35" s="700"/>
      <c r="Z35" s="699" t="s">
        <v>551</v>
      </c>
      <c r="AA35" s="701"/>
      <c r="AB35" s="701"/>
      <c r="AC35" s="701"/>
      <c r="AD35" s="701"/>
      <c r="AE35" s="700"/>
      <c r="AG35" s="702" t="s">
        <v>548</v>
      </c>
      <c r="AH35" s="134" t="s">
        <v>142</v>
      </c>
      <c r="AI35" s="134" t="s">
        <v>143</v>
      </c>
      <c r="AJ35" s="699" t="s">
        <v>144</v>
      </c>
      <c r="AK35" s="700"/>
      <c r="AL35" s="134" t="s">
        <v>145</v>
      </c>
      <c r="AM35" s="134" t="s">
        <v>146</v>
      </c>
      <c r="AN35" s="699" t="s">
        <v>147</v>
      </c>
      <c r="AO35" s="700"/>
      <c r="AP35" s="134" t="s">
        <v>148</v>
      </c>
      <c r="AQ35" s="134" t="s">
        <v>128</v>
      </c>
      <c r="AR35" s="699" t="s">
        <v>149</v>
      </c>
      <c r="AS35" s="700"/>
      <c r="AT35" s="134" t="s">
        <v>150</v>
      </c>
      <c r="AU35" s="134" t="s">
        <v>151</v>
      </c>
      <c r="AV35" s="699" t="s">
        <v>152</v>
      </c>
      <c r="AW35" s="700"/>
      <c r="AX35" s="699" t="s">
        <v>549</v>
      </c>
      <c r="AY35" s="700"/>
      <c r="AZ35" s="699" t="s">
        <v>550</v>
      </c>
      <c r="BA35" s="701"/>
      <c r="BB35" s="701"/>
      <c r="BC35" s="701"/>
      <c r="BD35" s="701"/>
      <c r="BE35" s="700"/>
      <c r="BF35" s="699" t="s">
        <v>551</v>
      </c>
      <c r="BG35" s="701"/>
      <c r="BH35" s="701"/>
      <c r="BI35" s="701"/>
      <c r="BJ35" s="701"/>
      <c r="BK35" s="700"/>
    </row>
    <row r="36" spans="1:63" ht="36" customHeight="1">
      <c r="A36" s="703"/>
      <c r="B36" s="126" t="s">
        <v>552</v>
      </c>
      <c r="C36" s="126" t="s">
        <v>552</v>
      </c>
      <c r="D36" s="126" t="s">
        <v>552</v>
      </c>
      <c r="E36" s="126" t="s">
        <v>553</v>
      </c>
      <c r="F36" s="126" t="s">
        <v>552</v>
      </c>
      <c r="G36" s="126" t="s">
        <v>552</v>
      </c>
      <c r="H36" s="126" t="s">
        <v>552</v>
      </c>
      <c r="I36" s="126" t="s">
        <v>553</v>
      </c>
      <c r="J36" s="126" t="s">
        <v>552</v>
      </c>
      <c r="K36" s="126" t="s">
        <v>552</v>
      </c>
      <c r="L36" s="126" t="s">
        <v>552</v>
      </c>
      <c r="M36" s="126" t="s">
        <v>553</v>
      </c>
      <c r="N36" s="126" t="s">
        <v>552</v>
      </c>
      <c r="O36" s="126" t="s">
        <v>552</v>
      </c>
      <c r="P36" s="126" t="s">
        <v>552</v>
      </c>
      <c r="Q36" s="126" t="s">
        <v>553</v>
      </c>
      <c r="R36" s="126" t="s">
        <v>552</v>
      </c>
      <c r="S36" s="126" t="s">
        <v>553</v>
      </c>
      <c r="T36" s="135" t="s">
        <v>554</v>
      </c>
      <c r="U36" s="135" t="s">
        <v>555</v>
      </c>
      <c r="V36" s="135" t="s">
        <v>556</v>
      </c>
      <c r="W36" s="135" t="s">
        <v>557</v>
      </c>
      <c r="X36" s="136" t="s">
        <v>558</v>
      </c>
      <c r="Y36" s="135" t="s">
        <v>559</v>
      </c>
      <c r="Z36" s="126" t="s">
        <v>560</v>
      </c>
      <c r="AA36" s="137" t="s">
        <v>561</v>
      </c>
      <c r="AB36" s="126" t="s">
        <v>562</v>
      </c>
      <c r="AC36" s="126" t="s">
        <v>563</v>
      </c>
      <c r="AD36" s="126" t="s">
        <v>564</v>
      </c>
      <c r="AE36" s="126" t="s">
        <v>565</v>
      </c>
      <c r="AG36" s="703"/>
      <c r="AH36" s="126" t="s">
        <v>552</v>
      </c>
      <c r="AI36" s="126" t="s">
        <v>552</v>
      </c>
      <c r="AJ36" s="126" t="s">
        <v>552</v>
      </c>
      <c r="AK36" s="126" t="s">
        <v>553</v>
      </c>
      <c r="AL36" s="126" t="s">
        <v>552</v>
      </c>
      <c r="AM36" s="126" t="s">
        <v>552</v>
      </c>
      <c r="AN36" s="126" t="s">
        <v>552</v>
      </c>
      <c r="AO36" s="126" t="s">
        <v>553</v>
      </c>
      <c r="AP36" s="126" t="s">
        <v>552</v>
      </c>
      <c r="AQ36" s="126" t="s">
        <v>552</v>
      </c>
      <c r="AR36" s="126" t="s">
        <v>552</v>
      </c>
      <c r="AS36" s="126" t="s">
        <v>553</v>
      </c>
      <c r="AT36" s="126" t="s">
        <v>552</v>
      </c>
      <c r="AU36" s="126" t="s">
        <v>552</v>
      </c>
      <c r="AV36" s="126" t="s">
        <v>552</v>
      </c>
      <c r="AW36" s="126" t="s">
        <v>553</v>
      </c>
      <c r="AX36" s="126" t="s">
        <v>552</v>
      </c>
      <c r="AY36" s="126" t="s">
        <v>553</v>
      </c>
      <c r="AZ36" s="135" t="s">
        <v>554</v>
      </c>
      <c r="BA36" s="135" t="s">
        <v>555</v>
      </c>
      <c r="BB36" s="135" t="s">
        <v>556</v>
      </c>
      <c r="BC36" s="135" t="s">
        <v>557</v>
      </c>
      <c r="BD36" s="136" t="s">
        <v>558</v>
      </c>
      <c r="BE36" s="135" t="s">
        <v>559</v>
      </c>
      <c r="BF36" s="138" t="s">
        <v>560</v>
      </c>
      <c r="BG36" s="139" t="s">
        <v>561</v>
      </c>
      <c r="BH36" s="138" t="s">
        <v>562</v>
      </c>
      <c r="BI36" s="138" t="s">
        <v>563</v>
      </c>
      <c r="BJ36" s="138" t="s">
        <v>564</v>
      </c>
      <c r="BK36" s="138" t="s">
        <v>565</v>
      </c>
    </row>
    <row r="37" spans="1:63">
      <c r="A37" s="140" t="s">
        <v>566</v>
      </c>
      <c r="B37" s="140"/>
      <c r="C37" s="140"/>
      <c r="D37" s="140"/>
      <c r="E37" s="141"/>
      <c r="F37" s="140"/>
      <c r="G37" s="140"/>
      <c r="H37" s="140"/>
      <c r="I37" s="141"/>
      <c r="J37" s="140"/>
      <c r="K37" s="140"/>
      <c r="L37" s="140"/>
      <c r="M37" s="141"/>
      <c r="N37" s="140"/>
      <c r="O37" s="140"/>
      <c r="P37" s="140"/>
      <c r="Q37" s="141"/>
      <c r="R37" s="142">
        <f t="shared" ref="R37:R57" si="7">B37+C37+D37+F37+G37+H37+J37+K37+L37+N37+O37+P37</f>
        <v>0</v>
      </c>
      <c r="S37" s="143">
        <f>+E37+I37+M37+Q37</f>
        <v>0</v>
      </c>
      <c r="T37" s="144"/>
      <c r="U37" s="144"/>
      <c r="V37" s="144"/>
      <c r="W37" s="144"/>
      <c r="X37" s="144"/>
      <c r="Y37" s="145"/>
      <c r="Z37" s="145"/>
      <c r="AA37" s="145"/>
      <c r="AB37" s="145"/>
      <c r="AC37" s="145"/>
      <c r="AD37" s="145"/>
      <c r="AE37" s="146"/>
      <c r="AG37" s="140" t="s">
        <v>566</v>
      </c>
      <c r="AH37" s="140"/>
      <c r="AI37" s="140"/>
      <c r="AJ37" s="140"/>
      <c r="AK37" s="141"/>
      <c r="AL37" s="140"/>
      <c r="AM37" s="140"/>
      <c r="AN37" s="140"/>
      <c r="AO37" s="141"/>
      <c r="AP37" s="140"/>
      <c r="AQ37" s="140"/>
      <c r="AR37" s="140"/>
      <c r="AS37" s="141"/>
      <c r="AT37" s="140"/>
      <c r="AU37" s="140"/>
      <c r="AV37" s="140"/>
      <c r="AW37" s="141"/>
      <c r="AX37" s="142">
        <f t="shared" ref="AX37:AX57" si="8">AH37+AI37+AJ37+AL37+AM37+AN37+AP37+AQ37+AR37+AT37+AU37+AV37</f>
        <v>0</v>
      </c>
      <c r="AY37" s="143">
        <f>+AK37+AO37+AS37+AW37</f>
        <v>0</v>
      </c>
      <c r="AZ37" s="145"/>
      <c r="BA37" s="145"/>
      <c r="BB37" s="145"/>
      <c r="BC37" s="145"/>
      <c r="BD37" s="145"/>
      <c r="BE37" s="145"/>
      <c r="BF37" s="145"/>
      <c r="BG37" s="145"/>
      <c r="BH37" s="145"/>
      <c r="BI37" s="145"/>
      <c r="BJ37" s="145"/>
      <c r="BK37" s="146"/>
    </row>
    <row r="38" spans="1:63">
      <c r="A38" s="140" t="s">
        <v>567</v>
      </c>
      <c r="B38" s="140"/>
      <c r="C38" s="140"/>
      <c r="D38" s="140"/>
      <c r="E38" s="141"/>
      <c r="F38" s="140"/>
      <c r="G38" s="140"/>
      <c r="H38" s="140"/>
      <c r="I38" s="141"/>
      <c r="J38" s="140"/>
      <c r="K38" s="140"/>
      <c r="L38" s="140"/>
      <c r="M38" s="141"/>
      <c r="N38" s="140"/>
      <c r="O38" s="140"/>
      <c r="P38" s="140"/>
      <c r="Q38" s="141"/>
      <c r="R38" s="142">
        <f t="shared" si="7"/>
        <v>0</v>
      </c>
      <c r="S38" s="143">
        <f t="shared" ref="S38:S57" si="9">+E38+I38+M38+Q38</f>
        <v>0</v>
      </c>
      <c r="T38" s="144"/>
      <c r="U38" s="144"/>
      <c r="V38" s="144"/>
      <c r="W38" s="144"/>
      <c r="X38" s="144"/>
      <c r="Y38" s="145"/>
      <c r="Z38" s="145"/>
      <c r="AA38" s="145"/>
      <c r="AB38" s="145"/>
      <c r="AC38" s="145"/>
      <c r="AD38" s="145"/>
      <c r="AE38" s="145"/>
      <c r="AG38" s="140" t="s">
        <v>567</v>
      </c>
      <c r="AH38" s="140"/>
      <c r="AI38" s="140"/>
      <c r="AJ38" s="140"/>
      <c r="AK38" s="141"/>
      <c r="AL38" s="140"/>
      <c r="AM38" s="140"/>
      <c r="AN38" s="140"/>
      <c r="AO38" s="141"/>
      <c r="AP38" s="140"/>
      <c r="AQ38" s="140"/>
      <c r="AR38" s="140"/>
      <c r="AS38" s="141"/>
      <c r="AT38" s="140"/>
      <c r="AU38" s="140"/>
      <c r="AV38" s="140"/>
      <c r="AW38" s="141"/>
      <c r="AX38" s="142">
        <f t="shared" si="8"/>
        <v>0</v>
      </c>
      <c r="AY38" s="143">
        <f t="shared" ref="AY38:AY57" si="10">+AK38+AO38+AS38+AW38</f>
        <v>0</v>
      </c>
      <c r="AZ38" s="145"/>
      <c r="BA38" s="145"/>
      <c r="BB38" s="145"/>
      <c r="BC38" s="145"/>
      <c r="BD38" s="145"/>
      <c r="BE38" s="145"/>
      <c r="BF38" s="145"/>
      <c r="BG38" s="145"/>
      <c r="BH38" s="145"/>
      <c r="BI38" s="145"/>
      <c r="BJ38" s="145"/>
      <c r="BK38" s="145"/>
    </row>
    <row r="39" spans="1:63">
      <c r="A39" s="140" t="s">
        <v>568</v>
      </c>
      <c r="B39" s="140"/>
      <c r="C39" s="140"/>
      <c r="D39" s="140"/>
      <c r="E39" s="141"/>
      <c r="F39" s="140"/>
      <c r="G39" s="140"/>
      <c r="H39" s="140"/>
      <c r="I39" s="141"/>
      <c r="J39" s="140"/>
      <c r="K39" s="140"/>
      <c r="L39" s="140"/>
      <c r="M39" s="141"/>
      <c r="N39" s="140"/>
      <c r="O39" s="140"/>
      <c r="P39" s="140"/>
      <c r="Q39" s="141"/>
      <c r="R39" s="142">
        <f t="shared" si="7"/>
        <v>0</v>
      </c>
      <c r="S39" s="143">
        <f t="shared" si="9"/>
        <v>0</v>
      </c>
      <c r="T39" s="144"/>
      <c r="U39" s="144"/>
      <c r="V39" s="144"/>
      <c r="W39" s="144"/>
      <c r="X39" s="144"/>
      <c r="Y39" s="145"/>
      <c r="Z39" s="145"/>
      <c r="AA39" s="145"/>
      <c r="AB39" s="145"/>
      <c r="AC39" s="145"/>
      <c r="AD39" s="145"/>
      <c r="AE39" s="145"/>
      <c r="AG39" s="140" t="s">
        <v>568</v>
      </c>
      <c r="AH39" s="140"/>
      <c r="AI39" s="140"/>
      <c r="AJ39" s="140"/>
      <c r="AK39" s="141"/>
      <c r="AL39" s="140"/>
      <c r="AM39" s="140"/>
      <c r="AN39" s="140"/>
      <c r="AO39" s="141"/>
      <c r="AP39" s="140"/>
      <c r="AQ39" s="140"/>
      <c r="AR39" s="140"/>
      <c r="AS39" s="141"/>
      <c r="AT39" s="140"/>
      <c r="AU39" s="140"/>
      <c r="AV39" s="140"/>
      <c r="AW39" s="141"/>
      <c r="AX39" s="142">
        <f t="shared" si="8"/>
        <v>0</v>
      </c>
      <c r="AY39" s="143">
        <f t="shared" si="10"/>
        <v>0</v>
      </c>
      <c r="AZ39" s="145"/>
      <c r="BA39" s="145"/>
      <c r="BB39" s="145"/>
      <c r="BC39" s="145"/>
      <c r="BD39" s="145"/>
      <c r="BE39" s="145"/>
      <c r="BF39" s="145"/>
      <c r="BG39" s="145"/>
      <c r="BH39" s="145"/>
      <c r="BI39" s="145"/>
      <c r="BJ39" s="145"/>
      <c r="BK39" s="145"/>
    </row>
    <row r="40" spans="1:63">
      <c r="A40" s="140" t="s">
        <v>569</v>
      </c>
      <c r="B40" s="140"/>
      <c r="C40" s="140"/>
      <c r="D40" s="140"/>
      <c r="E40" s="141"/>
      <c r="F40" s="140"/>
      <c r="G40" s="140"/>
      <c r="H40" s="140"/>
      <c r="I40" s="141"/>
      <c r="J40" s="140"/>
      <c r="K40" s="140"/>
      <c r="L40" s="140"/>
      <c r="M40" s="141"/>
      <c r="N40" s="140"/>
      <c r="O40" s="140"/>
      <c r="P40" s="140"/>
      <c r="Q40" s="141"/>
      <c r="R40" s="142">
        <f t="shared" si="7"/>
        <v>0</v>
      </c>
      <c r="S40" s="143">
        <f t="shared" si="9"/>
        <v>0</v>
      </c>
      <c r="T40" s="144"/>
      <c r="U40" s="144"/>
      <c r="V40" s="144"/>
      <c r="W40" s="144"/>
      <c r="X40" s="144"/>
      <c r="Y40" s="145"/>
      <c r="Z40" s="145"/>
      <c r="AA40" s="145"/>
      <c r="AB40" s="145"/>
      <c r="AC40" s="145"/>
      <c r="AD40" s="145"/>
      <c r="AE40" s="145"/>
      <c r="AG40" s="140" t="s">
        <v>569</v>
      </c>
      <c r="AH40" s="140"/>
      <c r="AI40" s="140"/>
      <c r="AJ40" s="140"/>
      <c r="AK40" s="141"/>
      <c r="AL40" s="140"/>
      <c r="AM40" s="140"/>
      <c r="AN40" s="140"/>
      <c r="AO40" s="141"/>
      <c r="AP40" s="140"/>
      <c r="AQ40" s="140"/>
      <c r="AR40" s="140"/>
      <c r="AS40" s="141"/>
      <c r="AT40" s="140"/>
      <c r="AU40" s="140"/>
      <c r="AV40" s="140"/>
      <c r="AW40" s="141"/>
      <c r="AX40" s="142">
        <f t="shared" si="8"/>
        <v>0</v>
      </c>
      <c r="AY40" s="143">
        <f t="shared" si="10"/>
        <v>0</v>
      </c>
      <c r="AZ40" s="145"/>
      <c r="BA40" s="145"/>
      <c r="BB40" s="145"/>
      <c r="BC40" s="145"/>
      <c r="BD40" s="145"/>
      <c r="BE40" s="145"/>
      <c r="BF40" s="145"/>
      <c r="BG40" s="145"/>
      <c r="BH40" s="145"/>
      <c r="BI40" s="145"/>
      <c r="BJ40" s="145"/>
      <c r="BK40" s="145"/>
    </row>
    <row r="41" spans="1:63">
      <c r="A41" s="140" t="s">
        <v>570</v>
      </c>
      <c r="B41" s="140"/>
      <c r="C41" s="140"/>
      <c r="D41" s="140"/>
      <c r="E41" s="141"/>
      <c r="F41" s="140"/>
      <c r="G41" s="140"/>
      <c r="H41" s="140"/>
      <c r="I41" s="141"/>
      <c r="J41" s="140"/>
      <c r="K41" s="140"/>
      <c r="L41" s="140"/>
      <c r="M41" s="141"/>
      <c r="N41" s="140"/>
      <c r="O41" s="140"/>
      <c r="P41" s="140"/>
      <c r="Q41" s="141"/>
      <c r="R41" s="142">
        <f t="shared" si="7"/>
        <v>0</v>
      </c>
      <c r="S41" s="143">
        <f t="shared" si="9"/>
        <v>0</v>
      </c>
      <c r="T41" s="144"/>
      <c r="U41" s="144"/>
      <c r="V41" s="144"/>
      <c r="W41" s="144"/>
      <c r="X41" s="144"/>
      <c r="Y41" s="145"/>
      <c r="Z41" s="145"/>
      <c r="AA41" s="145"/>
      <c r="AB41" s="145"/>
      <c r="AC41" s="145"/>
      <c r="AD41" s="145"/>
      <c r="AE41" s="145"/>
      <c r="AG41" s="140" t="s">
        <v>570</v>
      </c>
      <c r="AH41" s="140"/>
      <c r="AI41" s="140"/>
      <c r="AJ41" s="140"/>
      <c r="AK41" s="141"/>
      <c r="AL41" s="140"/>
      <c r="AM41" s="140"/>
      <c r="AN41" s="140"/>
      <c r="AO41" s="141"/>
      <c r="AP41" s="140"/>
      <c r="AQ41" s="140"/>
      <c r="AR41" s="140"/>
      <c r="AS41" s="141"/>
      <c r="AT41" s="140"/>
      <c r="AU41" s="140"/>
      <c r="AV41" s="140"/>
      <c r="AW41" s="141"/>
      <c r="AX41" s="142">
        <f t="shared" si="8"/>
        <v>0</v>
      </c>
      <c r="AY41" s="143">
        <f t="shared" si="10"/>
        <v>0</v>
      </c>
      <c r="AZ41" s="145"/>
      <c r="BA41" s="145"/>
      <c r="BB41" s="145"/>
      <c r="BC41" s="145"/>
      <c r="BD41" s="145"/>
      <c r="BE41" s="145"/>
      <c r="BF41" s="145"/>
      <c r="BG41" s="145"/>
      <c r="BH41" s="145"/>
      <c r="BI41" s="145"/>
      <c r="BJ41" s="145"/>
      <c r="BK41" s="145"/>
    </row>
    <row r="42" spans="1:63">
      <c r="A42" s="140" t="s">
        <v>571</v>
      </c>
      <c r="B42" s="140"/>
      <c r="C42" s="140"/>
      <c r="D42" s="140"/>
      <c r="E42" s="141"/>
      <c r="F42" s="140"/>
      <c r="G42" s="140"/>
      <c r="H42" s="140"/>
      <c r="I42" s="141"/>
      <c r="J42" s="140"/>
      <c r="K42" s="140"/>
      <c r="L42" s="140"/>
      <c r="M42" s="141"/>
      <c r="N42" s="140"/>
      <c r="O42" s="140"/>
      <c r="P42" s="140"/>
      <c r="Q42" s="141"/>
      <c r="R42" s="142">
        <f t="shared" si="7"/>
        <v>0</v>
      </c>
      <c r="S42" s="143">
        <f t="shared" si="9"/>
        <v>0</v>
      </c>
      <c r="T42" s="144"/>
      <c r="U42" s="144"/>
      <c r="V42" s="144"/>
      <c r="W42" s="144"/>
      <c r="X42" s="144"/>
      <c r="Y42" s="145"/>
      <c r="Z42" s="145"/>
      <c r="AA42" s="145"/>
      <c r="AB42" s="145"/>
      <c r="AC42" s="145"/>
      <c r="AD42" s="145"/>
      <c r="AE42" s="145"/>
      <c r="AG42" s="140" t="s">
        <v>571</v>
      </c>
      <c r="AH42" s="140"/>
      <c r="AI42" s="140"/>
      <c r="AJ42" s="140"/>
      <c r="AK42" s="141"/>
      <c r="AL42" s="140"/>
      <c r="AM42" s="140"/>
      <c r="AN42" s="140"/>
      <c r="AO42" s="141"/>
      <c r="AP42" s="140"/>
      <c r="AQ42" s="140"/>
      <c r="AR42" s="140"/>
      <c r="AS42" s="141"/>
      <c r="AT42" s="140"/>
      <c r="AU42" s="140"/>
      <c r="AV42" s="140"/>
      <c r="AW42" s="141"/>
      <c r="AX42" s="142">
        <f t="shared" si="8"/>
        <v>0</v>
      </c>
      <c r="AY42" s="143">
        <f t="shared" si="10"/>
        <v>0</v>
      </c>
      <c r="AZ42" s="145"/>
      <c r="BA42" s="145"/>
      <c r="BB42" s="145"/>
      <c r="BC42" s="145"/>
      <c r="BD42" s="145"/>
      <c r="BE42" s="145"/>
      <c r="BF42" s="145"/>
      <c r="BG42" s="145"/>
      <c r="BH42" s="145"/>
      <c r="BI42" s="145"/>
      <c r="BJ42" s="145"/>
      <c r="BK42" s="145"/>
    </row>
    <row r="43" spans="1:63">
      <c r="A43" s="140" t="s">
        <v>572</v>
      </c>
      <c r="B43" s="140"/>
      <c r="C43" s="140"/>
      <c r="D43" s="140"/>
      <c r="E43" s="141"/>
      <c r="F43" s="140"/>
      <c r="G43" s="140"/>
      <c r="H43" s="140"/>
      <c r="I43" s="141"/>
      <c r="J43" s="140"/>
      <c r="K43" s="140"/>
      <c r="L43" s="140"/>
      <c r="M43" s="141"/>
      <c r="N43" s="140"/>
      <c r="O43" s="140"/>
      <c r="P43" s="140"/>
      <c r="Q43" s="141"/>
      <c r="R43" s="142">
        <f t="shared" si="7"/>
        <v>0</v>
      </c>
      <c r="S43" s="143">
        <f t="shared" si="9"/>
        <v>0</v>
      </c>
      <c r="T43" s="144"/>
      <c r="U43" s="144"/>
      <c r="V43" s="144"/>
      <c r="W43" s="144"/>
      <c r="X43" s="144"/>
      <c r="Y43" s="145"/>
      <c r="Z43" s="145"/>
      <c r="AA43" s="145"/>
      <c r="AB43" s="145"/>
      <c r="AC43" s="145"/>
      <c r="AD43" s="145"/>
      <c r="AE43" s="145"/>
      <c r="AG43" s="140" t="s">
        <v>572</v>
      </c>
      <c r="AH43" s="140"/>
      <c r="AI43" s="140"/>
      <c r="AJ43" s="140"/>
      <c r="AK43" s="141"/>
      <c r="AL43" s="140"/>
      <c r="AM43" s="140"/>
      <c r="AN43" s="140"/>
      <c r="AO43" s="141"/>
      <c r="AP43" s="140"/>
      <c r="AQ43" s="140"/>
      <c r="AR43" s="140"/>
      <c r="AS43" s="141"/>
      <c r="AT43" s="140"/>
      <c r="AU43" s="140"/>
      <c r="AV43" s="140"/>
      <c r="AW43" s="141"/>
      <c r="AX43" s="142">
        <f t="shared" si="8"/>
        <v>0</v>
      </c>
      <c r="AY43" s="143">
        <f t="shared" si="10"/>
        <v>0</v>
      </c>
      <c r="AZ43" s="145"/>
      <c r="BA43" s="145"/>
      <c r="BB43" s="145"/>
      <c r="BC43" s="145"/>
      <c r="BD43" s="145"/>
      <c r="BE43" s="145"/>
      <c r="BF43" s="145"/>
      <c r="BG43" s="145"/>
      <c r="BH43" s="145"/>
      <c r="BI43" s="145"/>
      <c r="BJ43" s="145"/>
      <c r="BK43" s="145"/>
    </row>
    <row r="44" spans="1:63">
      <c r="A44" s="140" t="s">
        <v>573</v>
      </c>
      <c r="B44" s="140"/>
      <c r="C44" s="140"/>
      <c r="D44" s="140"/>
      <c r="E44" s="141"/>
      <c r="F44" s="140"/>
      <c r="G44" s="140"/>
      <c r="H44" s="140"/>
      <c r="I44" s="141"/>
      <c r="J44" s="140"/>
      <c r="K44" s="140"/>
      <c r="L44" s="140"/>
      <c r="M44" s="141"/>
      <c r="N44" s="140"/>
      <c r="O44" s="140"/>
      <c r="P44" s="140"/>
      <c r="Q44" s="141"/>
      <c r="R44" s="142">
        <f t="shared" si="7"/>
        <v>0</v>
      </c>
      <c r="S44" s="143">
        <f t="shared" si="9"/>
        <v>0</v>
      </c>
      <c r="T44" s="144"/>
      <c r="U44" s="144"/>
      <c r="V44" s="144"/>
      <c r="W44" s="144"/>
      <c r="X44" s="144"/>
      <c r="Y44" s="145"/>
      <c r="Z44" s="145"/>
      <c r="AA44" s="145"/>
      <c r="AB44" s="145"/>
      <c r="AC44" s="145"/>
      <c r="AD44" s="145"/>
      <c r="AE44" s="145"/>
      <c r="AG44" s="140" t="s">
        <v>573</v>
      </c>
      <c r="AH44" s="140"/>
      <c r="AI44" s="140"/>
      <c r="AJ44" s="140"/>
      <c r="AK44" s="141"/>
      <c r="AL44" s="140"/>
      <c r="AM44" s="140"/>
      <c r="AN44" s="140"/>
      <c r="AO44" s="141"/>
      <c r="AP44" s="140"/>
      <c r="AQ44" s="140"/>
      <c r="AR44" s="140"/>
      <c r="AS44" s="141"/>
      <c r="AT44" s="140"/>
      <c r="AU44" s="140"/>
      <c r="AV44" s="140"/>
      <c r="AW44" s="141"/>
      <c r="AX44" s="142">
        <f t="shared" si="8"/>
        <v>0</v>
      </c>
      <c r="AY44" s="143">
        <f t="shared" si="10"/>
        <v>0</v>
      </c>
      <c r="AZ44" s="145"/>
      <c r="BA44" s="145"/>
      <c r="BB44" s="145"/>
      <c r="BC44" s="145"/>
      <c r="BD44" s="145"/>
      <c r="BE44" s="145"/>
      <c r="BF44" s="145"/>
      <c r="BG44" s="145"/>
      <c r="BH44" s="145"/>
      <c r="BI44" s="145"/>
      <c r="BJ44" s="145"/>
      <c r="BK44" s="145"/>
    </row>
    <row r="45" spans="1:63">
      <c r="A45" s="140" t="s">
        <v>574</v>
      </c>
      <c r="B45" s="140"/>
      <c r="C45" s="140"/>
      <c r="D45" s="140"/>
      <c r="E45" s="141"/>
      <c r="F45" s="140"/>
      <c r="G45" s="140"/>
      <c r="H45" s="140"/>
      <c r="I45" s="141"/>
      <c r="J45" s="140"/>
      <c r="K45" s="140"/>
      <c r="L45" s="140"/>
      <c r="M45" s="141"/>
      <c r="N45" s="140"/>
      <c r="O45" s="140"/>
      <c r="P45" s="140"/>
      <c r="Q45" s="141"/>
      <c r="R45" s="142">
        <f t="shared" si="7"/>
        <v>0</v>
      </c>
      <c r="S45" s="143">
        <f t="shared" si="9"/>
        <v>0</v>
      </c>
      <c r="T45" s="144"/>
      <c r="U45" s="144"/>
      <c r="V45" s="144"/>
      <c r="W45" s="144"/>
      <c r="X45" s="144"/>
      <c r="Y45" s="145"/>
      <c r="Z45" s="145"/>
      <c r="AA45" s="145"/>
      <c r="AB45" s="145"/>
      <c r="AC45" s="145"/>
      <c r="AD45" s="145"/>
      <c r="AE45" s="145"/>
      <c r="AG45" s="140" t="s">
        <v>574</v>
      </c>
      <c r="AH45" s="140"/>
      <c r="AI45" s="140"/>
      <c r="AJ45" s="140"/>
      <c r="AK45" s="141"/>
      <c r="AL45" s="140"/>
      <c r="AM45" s="140"/>
      <c r="AN45" s="140"/>
      <c r="AO45" s="141"/>
      <c r="AP45" s="140"/>
      <c r="AQ45" s="140"/>
      <c r="AR45" s="140"/>
      <c r="AS45" s="141"/>
      <c r="AT45" s="140"/>
      <c r="AU45" s="140"/>
      <c r="AV45" s="140"/>
      <c r="AW45" s="141"/>
      <c r="AX45" s="142">
        <f t="shared" si="8"/>
        <v>0</v>
      </c>
      <c r="AY45" s="143">
        <f t="shared" si="10"/>
        <v>0</v>
      </c>
      <c r="AZ45" s="145"/>
      <c r="BA45" s="145"/>
      <c r="BB45" s="145"/>
      <c r="BC45" s="145"/>
      <c r="BD45" s="145"/>
      <c r="BE45" s="145"/>
      <c r="BF45" s="145"/>
      <c r="BG45" s="145"/>
      <c r="BH45" s="145"/>
      <c r="BI45" s="140"/>
      <c r="BJ45" s="140"/>
      <c r="BK45" s="140"/>
    </row>
    <row r="46" spans="1:63">
      <c r="A46" s="140" t="s">
        <v>575</v>
      </c>
      <c r="B46" s="140"/>
      <c r="C46" s="140"/>
      <c r="D46" s="140"/>
      <c r="E46" s="141"/>
      <c r="F46" s="140"/>
      <c r="G46" s="140"/>
      <c r="H46" s="140"/>
      <c r="I46" s="141"/>
      <c r="J46" s="140"/>
      <c r="K46" s="140"/>
      <c r="L46" s="140"/>
      <c r="M46" s="141"/>
      <c r="N46" s="140"/>
      <c r="O46" s="140"/>
      <c r="P46" s="140"/>
      <c r="Q46" s="141"/>
      <c r="R46" s="142">
        <f t="shared" si="7"/>
        <v>0</v>
      </c>
      <c r="S46" s="143">
        <f t="shared" si="9"/>
        <v>0</v>
      </c>
      <c r="T46" s="144"/>
      <c r="U46" s="144"/>
      <c r="V46" s="144"/>
      <c r="W46" s="144"/>
      <c r="X46" s="144"/>
      <c r="Y46" s="145"/>
      <c r="Z46" s="145"/>
      <c r="AA46" s="145"/>
      <c r="AB46" s="145"/>
      <c r="AC46" s="145"/>
      <c r="AD46" s="145"/>
      <c r="AE46" s="145"/>
      <c r="AG46" s="140" t="s">
        <v>575</v>
      </c>
      <c r="AH46" s="140"/>
      <c r="AI46" s="140"/>
      <c r="AJ46" s="140"/>
      <c r="AK46" s="141"/>
      <c r="AL46" s="140"/>
      <c r="AM46" s="140"/>
      <c r="AN46" s="140"/>
      <c r="AO46" s="141"/>
      <c r="AP46" s="140"/>
      <c r="AQ46" s="140"/>
      <c r="AR46" s="140"/>
      <c r="AS46" s="141"/>
      <c r="AT46" s="140"/>
      <c r="AU46" s="140"/>
      <c r="AV46" s="140"/>
      <c r="AW46" s="141"/>
      <c r="AX46" s="142">
        <f t="shared" si="8"/>
        <v>0</v>
      </c>
      <c r="AY46" s="143">
        <f t="shared" si="10"/>
        <v>0</v>
      </c>
      <c r="AZ46" s="145"/>
      <c r="BA46" s="145"/>
      <c r="BB46" s="145"/>
      <c r="BC46" s="145"/>
      <c r="BD46" s="145"/>
      <c r="BE46" s="145"/>
      <c r="BF46" s="145"/>
      <c r="BG46" s="145"/>
      <c r="BH46" s="145"/>
      <c r="BI46" s="140"/>
      <c r="BJ46" s="140"/>
      <c r="BK46" s="140"/>
    </row>
    <row r="47" spans="1:63">
      <c r="A47" s="140" t="s">
        <v>576</v>
      </c>
      <c r="B47" s="140"/>
      <c r="C47" s="140"/>
      <c r="D47" s="140"/>
      <c r="E47" s="141"/>
      <c r="F47" s="140"/>
      <c r="G47" s="140"/>
      <c r="H47" s="140"/>
      <c r="I47" s="141"/>
      <c r="J47" s="140"/>
      <c r="K47" s="140"/>
      <c r="L47" s="140"/>
      <c r="M47" s="141"/>
      <c r="N47" s="140"/>
      <c r="O47" s="140"/>
      <c r="P47" s="140"/>
      <c r="Q47" s="141"/>
      <c r="R47" s="142">
        <f t="shared" si="7"/>
        <v>0</v>
      </c>
      <c r="S47" s="143">
        <f t="shared" si="9"/>
        <v>0</v>
      </c>
      <c r="T47" s="144"/>
      <c r="U47" s="144"/>
      <c r="V47" s="144"/>
      <c r="W47" s="144"/>
      <c r="X47" s="144"/>
      <c r="Y47" s="145"/>
      <c r="Z47" s="145"/>
      <c r="AA47" s="145"/>
      <c r="AB47" s="145"/>
      <c r="AC47" s="145"/>
      <c r="AD47" s="145"/>
      <c r="AE47" s="145"/>
      <c r="AG47" s="140" t="s">
        <v>576</v>
      </c>
      <c r="AH47" s="140"/>
      <c r="AI47" s="140"/>
      <c r="AJ47" s="140"/>
      <c r="AK47" s="141"/>
      <c r="AL47" s="140"/>
      <c r="AM47" s="140"/>
      <c r="AN47" s="140"/>
      <c r="AO47" s="141"/>
      <c r="AP47" s="140"/>
      <c r="AQ47" s="140"/>
      <c r="AR47" s="140"/>
      <c r="AS47" s="141"/>
      <c r="AT47" s="140"/>
      <c r="AU47" s="140"/>
      <c r="AV47" s="140"/>
      <c r="AW47" s="141"/>
      <c r="AX47" s="142">
        <f t="shared" si="8"/>
        <v>0</v>
      </c>
      <c r="AY47" s="143">
        <f t="shared" si="10"/>
        <v>0</v>
      </c>
      <c r="AZ47" s="145"/>
      <c r="BA47" s="145"/>
      <c r="BB47" s="145"/>
      <c r="BC47" s="145"/>
      <c r="BD47" s="145"/>
      <c r="BE47" s="145"/>
      <c r="BF47" s="145"/>
      <c r="BG47" s="145"/>
      <c r="BH47" s="145"/>
      <c r="BI47" s="140"/>
      <c r="BJ47" s="140"/>
      <c r="BK47" s="140"/>
    </row>
    <row r="48" spans="1:63">
      <c r="A48" s="140" t="s">
        <v>577</v>
      </c>
      <c r="B48" s="140"/>
      <c r="C48" s="140"/>
      <c r="D48" s="140"/>
      <c r="E48" s="141"/>
      <c r="F48" s="140"/>
      <c r="G48" s="140"/>
      <c r="H48" s="140"/>
      <c r="I48" s="141"/>
      <c r="J48" s="140"/>
      <c r="K48" s="140"/>
      <c r="L48" s="140"/>
      <c r="M48" s="141"/>
      <c r="N48" s="140"/>
      <c r="O48" s="140"/>
      <c r="P48" s="140"/>
      <c r="Q48" s="141"/>
      <c r="R48" s="142">
        <f t="shared" si="7"/>
        <v>0</v>
      </c>
      <c r="S48" s="143">
        <f t="shared" si="9"/>
        <v>0</v>
      </c>
      <c r="T48" s="144"/>
      <c r="U48" s="144"/>
      <c r="V48" s="144"/>
      <c r="W48" s="144"/>
      <c r="X48" s="144"/>
      <c r="Y48" s="145"/>
      <c r="Z48" s="145"/>
      <c r="AA48" s="145"/>
      <c r="AB48" s="145"/>
      <c r="AC48" s="145"/>
      <c r="AD48" s="145"/>
      <c r="AE48" s="145"/>
      <c r="AG48" s="140" t="s">
        <v>577</v>
      </c>
      <c r="AH48" s="140"/>
      <c r="AI48" s="140"/>
      <c r="AJ48" s="140"/>
      <c r="AK48" s="141"/>
      <c r="AL48" s="140"/>
      <c r="AM48" s="140"/>
      <c r="AN48" s="140"/>
      <c r="AO48" s="141"/>
      <c r="AP48" s="140"/>
      <c r="AQ48" s="140"/>
      <c r="AR48" s="140"/>
      <c r="AS48" s="141"/>
      <c r="AT48" s="140"/>
      <c r="AU48" s="140"/>
      <c r="AV48" s="140"/>
      <c r="AW48" s="141"/>
      <c r="AX48" s="142">
        <f t="shared" si="8"/>
        <v>0</v>
      </c>
      <c r="AY48" s="143">
        <f t="shared" si="10"/>
        <v>0</v>
      </c>
      <c r="AZ48" s="145"/>
      <c r="BA48" s="145"/>
      <c r="BB48" s="145"/>
      <c r="BC48" s="145"/>
      <c r="BD48" s="145"/>
      <c r="BE48" s="145"/>
      <c r="BF48" s="145"/>
      <c r="BG48" s="145"/>
      <c r="BH48" s="145"/>
      <c r="BI48" s="145"/>
      <c r="BJ48" s="145"/>
      <c r="BK48" s="145"/>
    </row>
    <row r="49" spans="1:63">
      <c r="A49" s="140" t="s">
        <v>578</v>
      </c>
      <c r="B49" s="140"/>
      <c r="C49" s="140"/>
      <c r="D49" s="140"/>
      <c r="E49" s="141"/>
      <c r="F49" s="140"/>
      <c r="G49" s="140"/>
      <c r="H49" s="140"/>
      <c r="I49" s="141"/>
      <c r="J49" s="140"/>
      <c r="K49" s="140"/>
      <c r="L49" s="140"/>
      <c r="M49" s="141"/>
      <c r="N49" s="140"/>
      <c r="O49" s="140"/>
      <c r="P49" s="140"/>
      <c r="Q49" s="141"/>
      <c r="R49" s="142">
        <f t="shared" si="7"/>
        <v>0</v>
      </c>
      <c r="S49" s="143">
        <f t="shared" si="9"/>
        <v>0</v>
      </c>
      <c r="T49" s="144"/>
      <c r="U49" s="144"/>
      <c r="V49" s="144"/>
      <c r="W49" s="144"/>
      <c r="X49" s="144"/>
      <c r="Y49" s="145"/>
      <c r="Z49" s="145"/>
      <c r="AA49" s="145"/>
      <c r="AB49" s="145"/>
      <c r="AC49" s="145"/>
      <c r="AD49" s="145"/>
      <c r="AE49" s="145"/>
      <c r="AG49" s="140" t="s">
        <v>578</v>
      </c>
      <c r="AH49" s="140"/>
      <c r="AI49" s="140"/>
      <c r="AJ49" s="140"/>
      <c r="AK49" s="141"/>
      <c r="AL49" s="140"/>
      <c r="AM49" s="140"/>
      <c r="AN49" s="140"/>
      <c r="AO49" s="141"/>
      <c r="AP49" s="140"/>
      <c r="AQ49" s="140"/>
      <c r="AR49" s="140"/>
      <c r="AS49" s="141"/>
      <c r="AT49" s="140"/>
      <c r="AU49" s="140"/>
      <c r="AV49" s="140"/>
      <c r="AW49" s="141"/>
      <c r="AX49" s="142">
        <f t="shared" si="8"/>
        <v>0</v>
      </c>
      <c r="AY49" s="143">
        <f t="shared" si="10"/>
        <v>0</v>
      </c>
      <c r="AZ49" s="145"/>
      <c r="BA49" s="145"/>
      <c r="BB49" s="145"/>
      <c r="BC49" s="145"/>
      <c r="BD49" s="145"/>
      <c r="BE49" s="145"/>
      <c r="BF49" s="145"/>
      <c r="BG49" s="145"/>
      <c r="BH49" s="145"/>
      <c r="BI49" s="145"/>
      <c r="BJ49" s="145"/>
      <c r="BK49" s="145"/>
    </row>
    <row r="50" spans="1:63">
      <c r="A50" s="140" t="s">
        <v>579</v>
      </c>
      <c r="B50" s="140"/>
      <c r="C50" s="140"/>
      <c r="D50" s="140"/>
      <c r="E50" s="141"/>
      <c r="F50" s="140"/>
      <c r="G50" s="140"/>
      <c r="H50" s="140"/>
      <c r="I50" s="141"/>
      <c r="J50" s="140"/>
      <c r="K50" s="140"/>
      <c r="L50" s="140"/>
      <c r="M50" s="141"/>
      <c r="N50" s="140"/>
      <c r="O50" s="140"/>
      <c r="P50" s="140"/>
      <c r="Q50" s="141"/>
      <c r="R50" s="142">
        <f t="shared" si="7"/>
        <v>0</v>
      </c>
      <c r="S50" s="143">
        <f t="shared" si="9"/>
        <v>0</v>
      </c>
      <c r="T50" s="144"/>
      <c r="U50" s="144"/>
      <c r="V50" s="144"/>
      <c r="W50" s="144"/>
      <c r="X50" s="144"/>
      <c r="Y50" s="145"/>
      <c r="Z50" s="145"/>
      <c r="AA50" s="145"/>
      <c r="AB50" s="145"/>
      <c r="AC50" s="145"/>
      <c r="AD50" s="145"/>
      <c r="AE50" s="145"/>
      <c r="AG50" s="140" t="s">
        <v>579</v>
      </c>
      <c r="AH50" s="140"/>
      <c r="AI50" s="140"/>
      <c r="AJ50" s="140"/>
      <c r="AK50" s="141"/>
      <c r="AL50" s="140"/>
      <c r="AM50" s="140"/>
      <c r="AN50" s="140"/>
      <c r="AO50" s="141"/>
      <c r="AP50" s="140"/>
      <c r="AQ50" s="140"/>
      <c r="AR50" s="140"/>
      <c r="AS50" s="141"/>
      <c r="AT50" s="140"/>
      <c r="AU50" s="140"/>
      <c r="AV50" s="140"/>
      <c r="AW50" s="141"/>
      <c r="AX50" s="142">
        <f t="shared" si="8"/>
        <v>0</v>
      </c>
      <c r="AY50" s="143">
        <f t="shared" si="10"/>
        <v>0</v>
      </c>
      <c r="AZ50" s="145"/>
      <c r="BA50" s="145"/>
      <c r="BB50" s="145"/>
      <c r="BC50" s="145"/>
      <c r="BD50" s="145"/>
      <c r="BE50" s="145"/>
      <c r="BF50" s="145"/>
      <c r="BG50" s="145"/>
      <c r="BH50" s="145"/>
      <c r="BI50" s="145"/>
      <c r="BJ50" s="145"/>
      <c r="BK50" s="145"/>
    </row>
    <row r="51" spans="1:63">
      <c r="A51" s="140" t="s">
        <v>580</v>
      </c>
      <c r="B51" s="140"/>
      <c r="C51" s="140"/>
      <c r="D51" s="140"/>
      <c r="E51" s="141"/>
      <c r="F51" s="140"/>
      <c r="G51" s="140"/>
      <c r="H51" s="140"/>
      <c r="I51" s="141"/>
      <c r="J51" s="140"/>
      <c r="K51" s="140"/>
      <c r="L51" s="140"/>
      <c r="M51" s="141"/>
      <c r="N51" s="140"/>
      <c r="O51" s="140"/>
      <c r="P51" s="140"/>
      <c r="Q51" s="141"/>
      <c r="R51" s="142">
        <f t="shared" si="7"/>
        <v>0</v>
      </c>
      <c r="S51" s="143">
        <f t="shared" si="9"/>
        <v>0</v>
      </c>
      <c r="T51" s="144"/>
      <c r="U51" s="144"/>
      <c r="V51" s="144"/>
      <c r="W51" s="144"/>
      <c r="X51" s="144"/>
      <c r="Y51" s="145"/>
      <c r="Z51" s="145"/>
      <c r="AA51" s="145"/>
      <c r="AB51" s="145"/>
      <c r="AC51" s="145"/>
      <c r="AD51" s="145"/>
      <c r="AE51" s="145"/>
      <c r="AG51" s="140" t="s">
        <v>580</v>
      </c>
      <c r="AH51" s="140"/>
      <c r="AI51" s="140"/>
      <c r="AJ51" s="140"/>
      <c r="AK51" s="141"/>
      <c r="AL51" s="140"/>
      <c r="AM51" s="140"/>
      <c r="AN51" s="140"/>
      <c r="AO51" s="141"/>
      <c r="AP51" s="140"/>
      <c r="AQ51" s="140"/>
      <c r="AR51" s="140"/>
      <c r="AS51" s="141"/>
      <c r="AT51" s="140"/>
      <c r="AU51" s="140"/>
      <c r="AV51" s="140"/>
      <c r="AW51" s="141"/>
      <c r="AX51" s="142">
        <f t="shared" si="8"/>
        <v>0</v>
      </c>
      <c r="AY51" s="143">
        <f t="shared" si="10"/>
        <v>0</v>
      </c>
      <c r="AZ51" s="145"/>
      <c r="BA51" s="145"/>
      <c r="BB51" s="145"/>
      <c r="BC51" s="145"/>
      <c r="BD51" s="145"/>
      <c r="BE51" s="145"/>
      <c r="BF51" s="145"/>
      <c r="BG51" s="145"/>
      <c r="BH51" s="145"/>
      <c r="BI51" s="145"/>
      <c r="BJ51" s="145"/>
      <c r="BK51" s="145"/>
    </row>
    <row r="52" spans="1:63">
      <c r="A52" s="140" t="s">
        <v>581</v>
      </c>
      <c r="B52" s="140"/>
      <c r="C52" s="140"/>
      <c r="D52" s="140"/>
      <c r="E52" s="141"/>
      <c r="F52" s="140"/>
      <c r="G52" s="140"/>
      <c r="H52" s="140"/>
      <c r="I52" s="141"/>
      <c r="J52" s="140"/>
      <c r="K52" s="140"/>
      <c r="L52" s="140"/>
      <c r="M52" s="141"/>
      <c r="N52" s="140"/>
      <c r="O52" s="140"/>
      <c r="P52" s="140"/>
      <c r="Q52" s="141"/>
      <c r="R52" s="142">
        <f t="shared" si="7"/>
        <v>0</v>
      </c>
      <c r="S52" s="143">
        <f t="shared" si="9"/>
        <v>0</v>
      </c>
      <c r="T52" s="144"/>
      <c r="U52" s="144"/>
      <c r="V52" s="144"/>
      <c r="W52" s="144"/>
      <c r="X52" s="144"/>
      <c r="Y52" s="145"/>
      <c r="Z52" s="145"/>
      <c r="AA52" s="145"/>
      <c r="AB52" s="145"/>
      <c r="AC52" s="145"/>
      <c r="AD52" s="145"/>
      <c r="AE52" s="145"/>
      <c r="AG52" s="140" t="s">
        <v>581</v>
      </c>
      <c r="AH52" s="140"/>
      <c r="AI52" s="140"/>
      <c r="AJ52" s="140"/>
      <c r="AK52" s="141"/>
      <c r="AL52" s="140"/>
      <c r="AM52" s="140"/>
      <c r="AN52" s="140"/>
      <c r="AO52" s="141"/>
      <c r="AP52" s="140"/>
      <c r="AQ52" s="140"/>
      <c r="AR52" s="140"/>
      <c r="AS52" s="141"/>
      <c r="AT52" s="140"/>
      <c r="AU52" s="140"/>
      <c r="AV52" s="140"/>
      <c r="AW52" s="141"/>
      <c r="AX52" s="142">
        <f t="shared" si="8"/>
        <v>0</v>
      </c>
      <c r="AY52" s="143">
        <f t="shared" si="10"/>
        <v>0</v>
      </c>
      <c r="AZ52" s="145"/>
      <c r="BA52" s="145"/>
      <c r="BB52" s="145"/>
      <c r="BC52" s="145"/>
      <c r="BD52" s="145"/>
      <c r="BE52" s="145"/>
      <c r="BF52" s="145"/>
      <c r="BG52" s="145"/>
      <c r="BH52" s="145"/>
      <c r="BI52" s="145"/>
      <c r="BJ52" s="145"/>
      <c r="BK52" s="145"/>
    </row>
    <row r="53" spans="1:63">
      <c r="A53" s="140" t="s">
        <v>582</v>
      </c>
      <c r="B53" s="140"/>
      <c r="C53" s="140"/>
      <c r="D53" s="140"/>
      <c r="E53" s="141"/>
      <c r="F53" s="140"/>
      <c r="G53" s="140"/>
      <c r="H53" s="140"/>
      <c r="I53" s="141"/>
      <c r="J53" s="140"/>
      <c r="K53" s="140"/>
      <c r="L53" s="140"/>
      <c r="M53" s="141"/>
      <c r="N53" s="140"/>
      <c r="O53" s="140"/>
      <c r="P53" s="140"/>
      <c r="Q53" s="141"/>
      <c r="R53" s="142">
        <f t="shared" si="7"/>
        <v>0</v>
      </c>
      <c r="S53" s="143">
        <f t="shared" si="9"/>
        <v>0</v>
      </c>
      <c r="T53" s="144"/>
      <c r="U53" s="144"/>
      <c r="V53" s="144"/>
      <c r="W53" s="144"/>
      <c r="X53" s="144"/>
      <c r="Y53" s="145"/>
      <c r="Z53" s="145"/>
      <c r="AA53" s="145"/>
      <c r="AB53" s="145"/>
      <c r="AC53" s="145"/>
      <c r="AD53" s="145"/>
      <c r="AE53" s="145"/>
      <c r="AG53" s="140" t="s">
        <v>582</v>
      </c>
      <c r="AH53" s="140"/>
      <c r="AI53" s="140"/>
      <c r="AJ53" s="140"/>
      <c r="AK53" s="141"/>
      <c r="AL53" s="140"/>
      <c r="AM53" s="140"/>
      <c r="AN53" s="140"/>
      <c r="AO53" s="141"/>
      <c r="AP53" s="140"/>
      <c r="AQ53" s="140"/>
      <c r="AR53" s="140"/>
      <c r="AS53" s="141"/>
      <c r="AT53" s="140"/>
      <c r="AU53" s="140"/>
      <c r="AV53" s="140"/>
      <c r="AW53" s="141"/>
      <c r="AX53" s="142">
        <f t="shared" si="8"/>
        <v>0</v>
      </c>
      <c r="AY53" s="143">
        <f t="shared" si="10"/>
        <v>0</v>
      </c>
      <c r="AZ53" s="145"/>
      <c r="BA53" s="145"/>
      <c r="BB53" s="145"/>
      <c r="BC53" s="145"/>
      <c r="BD53" s="145"/>
      <c r="BE53" s="145"/>
      <c r="BF53" s="145"/>
      <c r="BG53" s="145"/>
      <c r="BH53" s="145"/>
      <c r="BI53" s="145"/>
      <c r="BJ53" s="145"/>
      <c r="BK53" s="145"/>
    </row>
    <row r="54" spans="1:63">
      <c r="A54" s="140" t="s">
        <v>583</v>
      </c>
      <c r="B54" s="140"/>
      <c r="C54" s="140"/>
      <c r="D54" s="140"/>
      <c r="E54" s="141"/>
      <c r="F54" s="140"/>
      <c r="G54" s="140"/>
      <c r="H54" s="140"/>
      <c r="I54" s="141"/>
      <c r="J54" s="140"/>
      <c r="K54" s="140"/>
      <c r="L54" s="140"/>
      <c r="M54" s="141"/>
      <c r="N54" s="140"/>
      <c r="O54" s="140"/>
      <c r="P54" s="140"/>
      <c r="Q54" s="141"/>
      <c r="R54" s="142">
        <f t="shared" si="7"/>
        <v>0</v>
      </c>
      <c r="S54" s="143">
        <f t="shared" si="9"/>
        <v>0</v>
      </c>
      <c r="T54" s="144"/>
      <c r="U54" s="144"/>
      <c r="V54" s="144"/>
      <c r="W54" s="144"/>
      <c r="X54" s="144"/>
      <c r="Y54" s="145"/>
      <c r="Z54" s="145"/>
      <c r="AA54" s="145"/>
      <c r="AB54" s="145"/>
      <c r="AC54" s="145"/>
      <c r="AD54" s="145"/>
      <c r="AE54" s="145"/>
      <c r="AG54" s="140" t="s">
        <v>583</v>
      </c>
      <c r="AH54" s="140"/>
      <c r="AI54" s="140"/>
      <c r="AJ54" s="140"/>
      <c r="AK54" s="141"/>
      <c r="AL54" s="140"/>
      <c r="AM54" s="140"/>
      <c r="AN54" s="140"/>
      <c r="AO54" s="141"/>
      <c r="AP54" s="140"/>
      <c r="AQ54" s="140"/>
      <c r="AR54" s="140"/>
      <c r="AS54" s="141"/>
      <c r="AT54" s="140"/>
      <c r="AU54" s="140"/>
      <c r="AV54" s="140"/>
      <c r="AW54" s="141"/>
      <c r="AX54" s="142">
        <f t="shared" si="8"/>
        <v>0</v>
      </c>
      <c r="AY54" s="143">
        <f t="shared" si="10"/>
        <v>0</v>
      </c>
      <c r="AZ54" s="145"/>
      <c r="BA54" s="145"/>
      <c r="BB54" s="145"/>
      <c r="BC54" s="145"/>
      <c r="BD54" s="145"/>
      <c r="BE54" s="145"/>
      <c r="BF54" s="145"/>
      <c r="BG54" s="145"/>
      <c r="BH54" s="145"/>
      <c r="BI54" s="145"/>
      <c r="BJ54" s="145"/>
      <c r="BK54" s="145"/>
    </row>
    <row r="55" spans="1:63">
      <c r="A55" s="140" t="s">
        <v>584</v>
      </c>
      <c r="B55" s="140"/>
      <c r="C55" s="140"/>
      <c r="D55" s="140"/>
      <c r="E55" s="141"/>
      <c r="F55" s="140"/>
      <c r="G55" s="140"/>
      <c r="H55" s="140"/>
      <c r="I55" s="141"/>
      <c r="J55" s="140"/>
      <c r="K55" s="140"/>
      <c r="L55" s="140"/>
      <c r="M55" s="141"/>
      <c r="N55" s="140"/>
      <c r="O55" s="140"/>
      <c r="P55" s="140"/>
      <c r="Q55" s="141"/>
      <c r="R55" s="142">
        <f t="shared" si="7"/>
        <v>0</v>
      </c>
      <c r="S55" s="143">
        <f t="shared" si="9"/>
        <v>0</v>
      </c>
      <c r="T55" s="144"/>
      <c r="U55" s="144"/>
      <c r="V55" s="144"/>
      <c r="W55" s="144"/>
      <c r="X55" s="144"/>
      <c r="Y55" s="145"/>
      <c r="Z55" s="145"/>
      <c r="AA55" s="145"/>
      <c r="AB55" s="145"/>
      <c r="AC55" s="145"/>
      <c r="AD55" s="145"/>
      <c r="AE55" s="145"/>
      <c r="AG55" s="140" t="s">
        <v>584</v>
      </c>
      <c r="AH55" s="140"/>
      <c r="AI55" s="140"/>
      <c r="AJ55" s="140"/>
      <c r="AK55" s="141"/>
      <c r="AL55" s="140"/>
      <c r="AM55" s="140"/>
      <c r="AN55" s="140"/>
      <c r="AO55" s="141"/>
      <c r="AP55" s="140"/>
      <c r="AQ55" s="140"/>
      <c r="AR55" s="140"/>
      <c r="AS55" s="141"/>
      <c r="AT55" s="140"/>
      <c r="AU55" s="140"/>
      <c r="AV55" s="140"/>
      <c r="AW55" s="141"/>
      <c r="AX55" s="142">
        <f t="shared" si="8"/>
        <v>0</v>
      </c>
      <c r="AY55" s="143">
        <f t="shared" si="10"/>
        <v>0</v>
      </c>
      <c r="AZ55" s="145"/>
      <c r="BA55" s="145"/>
      <c r="BB55" s="145"/>
      <c r="BC55" s="145"/>
      <c r="BD55" s="145"/>
      <c r="BE55" s="145"/>
      <c r="BF55" s="145"/>
      <c r="BG55" s="145"/>
      <c r="BH55" s="145"/>
      <c r="BI55" s="145"/>
      <c r="BJ55" s="145"/>
      <c r="BK55" s="145"/>
    </row>
    <row r="56" spans="1:63">
      <c r="A56" s="140" t="s">
        <v>585</v>
      </c>
      <c r="B56" s="140"/>
      <c r="C56" s="140"/>
      <c r="D56" s="140"/>
      <c r="E56" s="141"/>
      <c r="F56" s="140"/>
      <c r="G56" s="140"/>
      <c r="H56" s="140"/>
      <c r="I56" s="141"/>
      <c r="J56" s="140"/>
      <c r="K56" s="140"/>
      <c r="L56" s="140"/>
      <c r="M56" s="141"/>
      <c r="N56" s="140"/>
      <c r="O56" s="140"/>
      <c r="P56" s="140"/>
      <c r="Q56" s="141"/>
      <c r="R56" s="142">
        <f t="shared" si="7"/>
        <v>0</v>
      </c>
      <c r="S56" s="143">
        <f t="shared" si="9"/>
        <v>0</v>
      </c>
      <c r="T56" s="144"/>
      <c r="U56" s="144"/>
      <c r="V56" s="144"/>
      <c r="W56" s="144"/>
      <c r="X56" s="144"/>
      <c r="Y56" s="145"/>
      <c r="Z56" s="145"/>
      <c r="AA56" s="145"/>
      <c r="AB56" s="145"/>
      <c r="AC56" s="145"/>
      <c r="AD56" s="145"/>
      <c r="AE56" s="145"/>
      <c r="AG56" s="140" t="s">
        <v>585</v>
      </c>
      <c r="AH56" s="140"/>
      <c r="AI56" s="140"/>
      <c r="AJ56" s="140"/>
      <c r="AK56" s="141"/>
      <c r="AL56" s="140"/>
      <c r="AM56" s="140"/>
      <c r="AN56" s="140"/>
      <c r="AO56" s="141"/>
      <c r="AP56" s="140"/>
      <c r="AQ56" s="140"/>
      <c r="AR56" s="140"/>
      <c r="AS56" s="141"/>
      <c r="AT56" s="140"/>
      <c r="AU56" s="140"/>
      <c r="AV56" s="140"/>
      <c r="AW56" s="141"/>
      <c r="AX56" s="142">
        <f t="shared" si="8"/>
        <v>0</v>
      </c>
      <c r="AY56" s="143">
        <f t="shared" si="10"/>
        <v>0</v>
      </c>
      <c r="AZ56" s="145"/>
      <c r="BA56" s="145"/>
      <c r="BB56" s="145"/>
      <c r="BC56" s="145"/>
      <c r="BD56" s="145"/>
      <c r="BE56" s="145"/>
      <c r="BF56" s="145"/>
      <c r="BG56" s="145"/>
      <c r="BH56" s="145"/>
      <c r="BI56" s="145"/>
      <c r="BJ56" s="145"/>
      <c r="BK56" s="145"/>
    </row>
    <row r="57" spans="1:63">
      <c r="A57" s="140" t="s">
        <v>586</v>
      </c>
      <c r="B57" s="140"/>
      <c r="C57" s="140"/>
      <c r="D57" s="140"/>
      <c r="E57" s="141"/>
      <c r="F57" s="140"/>
      <c r="G57" s="140"/>
      <c r="H57" s="140"/>
      <c r="I57" s="141"/>
      <c r="J57" s="140"/>
      <c r="K57" s="140"/>
      <c r="L57" s="140"/>
      <c r="M57" s="141"/>
      <c r="N57" s="140"/>
      <c r="O57" s="140"/>
      <c r="P57" s="140"/>
      <c r="Q57" s="141"/>
      <c r="R57" s="142">
        <f t="shared" si="7"/>
        <v>0</v>
      </c>
      <c r="S57" s="143">
        <f t="shared" si="9"/>
        <v>0</v>
      </c>
      <c r="T57" s="144"/>
      <c r="U57" s="144"/>
      <c r="V57" s="144"/>
      <c r="W57" s="144"/>
      <c r="X57" s="144"/>
      <c r="Y57" s="145"/>
      <c r="Z57" s="145"/>
      <c r="AA57" s="145"/>
      <c r="AB57" s="145"/>
      <c r="AC57" s="145"/>
      <c r="AD57" s="145"/>
      <c r="AE57" s="145"/>
      <c r="AG57" s="140" t="s">
        <v>586</v>
      </c>
      <c r="AH57" s="140"/>
      <c r="AI57" s="140"/>
      <c r="AJ57" s="140"/>
      <c r="AK57" s="141"/>
      <c r="AL57" s="140"/>
      <c r="AM57" s="140"/>
      <c r="AN57" s="140"/>
      <c r="AO57" s="141"/>
      <c r="AP57" s="140"/>
      <c r="AQ57" s="140"/>
      <c r="AR57" s="140"/>
      <c r="AS57" s="141"/>
      <c r="AT57" s="140"/>
      <c r="AU57" s="140"/>
      <c r="AV57" s="140"/>
      <c r="AW57" s="141"/>
      <c r="AX57" s="142">
        <f t="shared" si="8"/>
        <v>0</v>
      </c>
      <c r="AY57" s="143">
        <f t="shared" si="10"/>
        <v>0</v>
      </c>
      <c r="AZ57" s="145"/>
      <c r="BA57" s="145"/>
      <c r="BB57" s="145"/>
      <c r="BC57" s="145"/>
      <c r="BD57" s="145"/>
      <c r="BE57" s="145"/>
      <c r="BF57" s="145"/>
      <c r="BG57" s="145"/>
      <c r="BH57" s="145"/>
      <c r="BI57" s="145"/>
      <c r="BJ57" s="145"/>
      <c r="BK57" s="145"/>
    </row>
    <row r="58" spans="1:63">
      <c r="A58" s="147" t="s">
        <v>587</v>
      </c>
      <c r="B58" s="148">
        <f t="shared" ref="B58:Q58" si="11">SUM(B37:B57)</f>
        <v>0</v>
      </c>
      <c r="C58" s="148">
        <f t="shared" si="11"/>
        <v>0</v>
      </c>
      <c r="D58" s="148">
        <f t="shared" si="11"/>
        <v>0</v>
      </c>
      <c r="E58" s="149">
        <f t="shared" si="11"/>
        <v>0</v>
      </c>
      <c r="F58" s="148">
        <f t="shared" si="11"/>
        <v>0</v>
      </c>
      <c r="G58" s="148">
        <f t="shared" si="11"/>
        <v>0</v>
      </c>
      <c r="H58" s="148">
        <f t="shared" si="11"/>
        <v>0</v>
      </c>
      <c r="I58" s="149">
        <f t="shared" si="11"/>
        <v>0</v>
      </c>
      <c r="J58" s="148">
        <f t="shared" si="11"/>
        <v>0</v>
      </c>
      <c r="K58" s="148">
        <f t="shared" si="11"/>
        <v>0</v>
      </c>
      <c r="L58" s="148">
        <f t="shared" si="11"/>
        <v>0</v>
      </c>
      <c r="M58" s="149">
        <f t="shared" si="11"/>
        <v>0</v>
      </c>
      <c r="N58" s="148">
        <f t="shared" si="11"/>
        <v>0</v>
      </c>
      <c r="O58" s="148">
        <f t="shared" si="11"/>
        <v>0</v>
      </c>
      <c r="P58" s="148">
        <f t="shared" si="11"/>
        <v>0</v>
      </c>
      <c r="Q58" s="149">
        <f t="shared" si="11"/>
        <v>0</v>
      </c>
      <c r="R58" s="148">
        <f t="shared" ref="R58:AE58" si="12">SUM(R37:R57)</f>
        <v>0</v>
      </c>
      <c r="S58" s="143">
        <f t="shared" si="12"/>
        <v>0</v>
      </c>
      <c r="T58" s="148">
        <f t="shared" si="12"/>
        <v>0</v>
      </c>
      <c r="U58" s="148">
        <f t="shared" si="12"/>
        <v>0</v>
      </c>
      <c r="V58" s="148">
        <f t="shared" si="12"/>
        <v>0</v>
      </c>
      <c r="W58" s="148">
        <f t="shared" si="12"/>
        <v>0</v>
      </c>
      <c r="X58" s="148">
        <f t="shared" si="12"/>
        <v>0</v>
      </c>
      <c r="Y58" s="148">
        <f t="shared" si="12"/>
        <v>0</v>
      </c>
      <c r="Z58" s="148">
        <f t="shared" si="12"/>
        <v>0</v>
      </c>
      <c r="AA58" s="148">
        <f t="shared" si="12"/>
        <v>0</v>
      </c>
      <c r="AB58" s="148">
        <f t="shared" si="12"/>
        <v>0</v>
      </c>
      <c r="AC58" s="148">
        <f t="shared" si="12"/>
        <v>0</v>
      </c>
      <c r="AD58" s="148">
        <f t="shared" si="12"/>
        <v>0</v>
      </c>
      <c r="AE58" s="148">
        <f t="shared" si="12"/>
        <v>0</v>
      </c>
      <c r="AG58" s="147" t="s">
        <v>587</v>
      </c>
      <c r="AH58" s="148">
        <f t="shared" ref="AH58:AW58" si="13">SUM(AH37:AH57)</f>
        <v>0</v>
      </c>
      <c r="AI58" s="148">
        <f t="shared" si="13"/>
        <v>0</v>
      </c>
      <c r="AJ58" s="148">
        <f t="shared" si="13"/>
        <v>0</v>
      </c>
      <c r="AK58" s="149">
        <f t="shared" si="13"/>
        <v>0</v>
      </c>
      <c r="AL58" s="148">
        <f t="shared" si="13"/>
        <v>0</v>
      </c>
      <c r="AM58" s="148">
        <f t="shared" si="13"/>
        <v>0</v>
      </c>
      <c r="AN58" s="148">
        <f t="shared" si="13"/>
        <v>0</v>
      </c>
      <c r="AO58" s="149">
        <f t="shared" si="13"/>
        <v>0</v>
      </c>
      <c r="AP58" s="148">
        <f t="shared" si="13"/>
        <v>0</v>
      </c>
      <c r="AQ58" s="148">
        <f t="shared" si="13"/>
        <v>0</v>
      </c>
      <c r="AR58" s="148">
        <f t="shared" si="13"/>
        <v>0</v>
      </c>
      <c r="AS58" s="149">
        <f t="shared" si="13"/>
        <v>0</v>
      </c>
      <c r="AT58" s="148">
        <f t="shared" si="13"/>
        <v>0</v>
      </c>
      <c r="AU58" s="148">
        <f t="shared" si="13"/>
        <v>0</v>
      </c>
      <c r="AV58" s="148">
        <f t="shared" si="13"/>
        <v>0</v>
      </c>
      <c r="AW58" s="149">
        <f t="shared" si="13"/>
        <v>0</v>
      </c>
      <c r="AX58" s="150">
        <f t="shared" ref="AX58:BK58" si="14">SUM(AX37:AX57)</f>
        <v>0</v>
      </c>
      <c r="AY58" s="151">
        <f t="shared" si="14"/>
        <v>0</v>
      </c>
      <c r="AZ58" s="148">
        <f t="shared" si="14"/>
        <v>0</v>
      </c>
      <c r="BA58" s="148">
        <f t="shared" si="14"/>
        <v>0</v>
      </c>
      <c r="BB58" s="148">
        <f t="shared" si="14"/>
        <v>0</v>
      </c>
      <c r="BC58" s="148">
        <f t="shared" si="14"/>
        <v>0</v>
      </c>
      <c r="BD58" s="148">
        <f t="shared" si="14"/>
        <v>0</v>
      </c>
      <c r="BE58" s="148">
        <f t="shared" si="14"/>
        <v>0</v>
      </c>
      <c r="BF58" s="148">
        <f t="shared" si="14"/>
        <v>0</v>
      </c>
      <c r="BG58" s="148">
        <f t="shared" si="14"/>
        <v>0</v>
      </c>
      <c r="BH58" s="148">
        <f t="shared" si="14"/>
        <v>0</v>
      </c>
      <c r="BI58" s="148">
        <f t="shared" si="14"/>
        <v>0</v>
      </c>
      <c r="BJ58" s="148">
        <f t="shared" si="14"/>
        <v>0</v>
      </c>
      <c r="BK58" s="148">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310132-39d2-45f9-a9e7-d4e20b014621">
      <Terms xmlns="http://schemas.microsoft.com/office/infopath/2007/PartnerControls"/>
    </lcf76f155ced4ddcb4097134ff3c332f>
    <TaxCatchAll xmlns="e4214a98-8106-43c1-876b-0a623317a76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file>

<file path=customXml/itemProps2.xml><?xml version="1.0" encoding="utf-8"?>
<ds:datastoreItem xmlns:ds="http://schemas.openxmlformats.org/officeDocument/2006/customXml" ds:itemID="{76725F5B-FF5C-430D-AB20-F37D6003DD67}"/>
</file>

<file path=customXml/itemProps3.xml><?xml version="1.0" encoding="utf-8"?>
<ds:datastoreItem xmlns:ds="http://schemas.openxmlformats.org/officeDocument/2006/customXml" ds:itemID="{FC3A9984-4F33-47C5-9694-50ECA12F672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
  <cp:revision/>
  <dcterms:created xsi:type="dcterms:W3CDTF">2011-04-26T22:16:52Z</dcterms:created>
  <dcterms:modified xsi:type="dcterms:W3CDTF">2024-09-12T20:57:14Z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Order">
    <vt:r8>259300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