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24226"/>
  <mc:AlternateContent xmlns:mc="http://schemas.openxmlformats.org/markup-compatibility/2006">
    <mc:Choice Requires="x15">
      <x15ac:absPath xmlns:x15ac="http://schemas.microsoft.com/office/spreadsheetml/2010/11/ac" url="D:\OAP SDMUJER\VIGENCIA 2024 DIRECCIONAMIENTO E\PROYECTO 8181\PLANES DE ACCIÓN\SEGUIMIENTOS\"/>
    </mc:Choice>
  </mc:AlternateContent>
  <xr:revisionPtr revIDLastSave="0" documentId="13_ncr:1_{57EDC1A4-8BAD-4EB8-96C2-A748385778C0}" xr6:coauthVersionLast="47" xr6:coauthVersionMax="47" xr10:uidLastSave="{00000000-0000-0000-0000-000000000000}"/>
  <bookViews>
    <workbookView xWindow="-108" yWindow="-108" windowWidth="23256" windowHeight="12456" firstSheet="3" activeTab="3" xr2:uid="{00000000-000D-0000-FFFF-FFFF00000000}"/>
  </bookViews>
  <sheets>
    <sheet name="Instructivo" sheetId="44" r:id="rId1"/>
    <sheet name="PA inversión Meta1" sheetId="40" r:id="rId2"/>
    <sheet name="PA inversión Meta2" sheetId="45" r:id="rId3"/>
    <sheet name="Indicadores PA" sheetId="36" r:id="rId4"/>
    <sheet name="Hoja1" sheetId="42" state="hidden" r:id="rId5"/>
    <sheet name="Territorialización PA" sheetId="37" r:id="rId6"/>
    <sheet name="Control de Cambios" sheetId="41" r:id="rId7"/>
    <sheet name="listas" sheetId="43" state="hidden" r:id="rId8"/>
  </sheets>
  <definedNames>
    <definedName name="_xlnm._FilterDatabase" localSheetId="3" hidden="1">'Indicadores PA'!$A$12:$AW$12</definedName>
    <definedName name="_xlnm.Print_Area" localSheetId="1">'PA inversión Meta1'!$A$1:$AD$48</definedName>
    <definedName name="_xlnm.Print_Area" localSheetId="2">'PA inversión Meta2'!$A$1:$AD$46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36" l="1"/>
  <c r="AD16" i="36"/>
  <c r="AD15" i="36"/>
  <c r="AD14" i="36" l="1"/>
  <c r="AD13" i="36"/>
  <c r="P36" i="45" l="1"/>
  <c r="AC24" i="45" l="1"/>
  <c r="P46" i="45" l="1"/>
  <c r="P45" i="45"/>
  <c r="P44" i="45"/>
  <c r="P43" i="45"/>
  <c r="P42" i="45"/>
  <c r="P41" i="45"/>
  <c r="P35" i="45"/>
  <c r="P30" i="45"/>
  <c r="AC25" i="45"/>
  <c r="AD25" i="45" s="1"/>
  <c r="N25" i="45"/>
  <c r="O25" i="45" s="1"/>
  <c r="M24" i="45"/>
  <c r="L24" i="45"/>
  <c r="K24" i="45"/>
  <c r="J24" i="45"/>
  <c r="I24" i="45"/>
  <c r="H24" i="45"/>
  <c r="G24" i="45"/>
  <c r="F24" i="45"/>
  <c r="E24" i="45"/>
  <c r="D24" i="45"/>
  <c r="C24" i="45"/>
  <c r="B24" i="45"/>
  <c r="AC23" i="45"/>
  <c r="AD23" i="45" s="1"/>
  <c r="N23" i="45"/>
  <c r="O23" i="45" s="1"/>
  <c r="AC22" i="45"/>
  <c r="N22" i="45"/>
  <c r="M24" i="40"/>
  <c r="L24" i="40"/>
  <c r="K24" i="40"/>
  <c r="J24" i="40"/>
  <c r="I24" i="40"/>
  <c r="H24" i="40"/>
  <c r="G24" i="40"/>
  <c r="F24" i="40"/>
  <c r="E24" i="40"/>
  <c r="D24" i="40"/>
  <c r="C24" i="40"/>
  <c r="B24" i="40"/>
  <c r="N24" i="45" l="1"/>
  <c r="AE23" i="45"/>
  <c r="AE25" i="45"/>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AX58" i="37" s="1"/>
  <c r="S37" i="37"/>
  <c r="R37" i="37"/>
  <c r="R58" i="37" s="1"/>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C22" i="40"/>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58" i="37" l="1"/>
  <c r="AY32" i="37"/>
  <c r="AX32" i="37"/>
  <c r="AE23" i="40"/>
  <c r="AD23" i="40"/>
  <c r="S32" i="37"/>
  <c r="R32" i="37"/>
  <c r="AY58" i="37"/>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1" shapeId="0" xr:uid="{0718A357-4CAF-44D5-8572-D601C81B1D13}">
      <text>
        <r>
          <rPr>
            <b/>
            <sz val="9"/>
            <color indexed="81"/>
            <rFont val="Tahoma"/>
            <family val="2"/>
          </rPr>
          <t>LEGION:</t>
        </r>
        <r>
          <rPr>
            <sz val="9"/>
            <color indexed="81"/>
            <rFont val="Tahoma"/>
            <family val="2"/>
          </rPr>
          <t xml:space="preserve">
la ponderación de las tareas debe sumar el total de la ponderación de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<sst xmlns="http://schemas.openxmlformats.org/spreadsheetml/2006/main" count="1030" uniqueCount="443">
  <si>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</si>
  <si>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</si>
  <si>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</si>
  <si>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</si>
  <si>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</si>
  <si>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</si>
  <si>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</si>
  <si>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</si>
  <si>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</si>
  <si>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</si>
  <si>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</si>
  <si>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</si>
  <si>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</si>
  <si>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</si>
  <si>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</si>
  <si>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</si>
  <si>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</si>
  <si>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</si>
  <si>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</si>
  <si>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</si>
  <si>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</si>
  <si>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</si>
  <si>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</si>
  <si>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</si>
  <si>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</si>
  <si>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</si>
  <si>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</si>
  <si>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</si>
  <si>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</si>
  <si>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</si>
  <si>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</si>
  <si>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</si>
  <si>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</si>
  <si>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</si>
  <si>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</si>
  <si>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</si>
  <si>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</si>
  <si>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</si>
  <si>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</si>
  <si>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</si>
  <si>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</si>
  <si>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</si>
  <si>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</si>
  <si>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</si>
  <si>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</si>
  <si>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</si>
  <si>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</si>
  <si>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</si>
  <si>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</si>
  <si>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</si>
  <si>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</si>
  <si>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</si>
  <si>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</si>
  <si>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</si>
  <si>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</si>
  <si>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</si>
  <si>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</si>
  <si>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</si>
  <si>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</si>
  <si>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</si>
  <si>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</si>
  <si>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</si>
  <si>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</si>
  <si>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</si>
  <si>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</si>
  <si>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</si>
  <si>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</si>
  <si>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</si>
  <si>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</si>
  <si>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</si>
  <si>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</si>
  <si>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</si>
  <si>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</si>
  <si>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</si>
  <si>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</si>
  <si>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</si>
  <si>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</si>
  <si>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</si>
  <si>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</si>
  <si>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</si>
  <si>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</si>
  <si>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</si>
  <si>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</si>
  <si>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</si>
  <si>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</si>
  <si>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</si>
  <si>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</si>
  <si>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</si>
  <si>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</si>
  <si>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</si>
  <si>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</si>
  <si>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</si>
  <si>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</si>
  <si>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</si>
  <si>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</si>
  <si>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</si>
  <si>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</si>
  <si>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</si>
  <si>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</si>
  <si>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</si>
  <si>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</si>
  <si>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</si>
  <si>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</si>
  <si>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</si>
  <si>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</si>
  <si>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</si>
  <si>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</si>
  <si>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</si>
  <si>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</si>
  <si>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</si>
  <si>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</si>
  <si>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</si>
  <si>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</si>
  <si>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</si>
  <si>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</si>
  <si>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</si>
  <si>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</si>
  <si>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</si>
  <si>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</si>
  <si>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</si>
  <si>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</si>
  <si>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</si>
  <si>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</si>
  <si>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</si>
  <si>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</si>
  <si>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</si>
  <si>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</si>
  <si>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</si>
  <si>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AGO</t>
  </si>
  <si>
    <t>FORMULACION</t>
  </si>
  <si>
    <t>ACTUALIZACION</t>
  </si>
  <si>
    <t>SEGUIMIENTO</t>
  </si>
  <si>
    <t>X</t>
  </si>
  <si>
    <t>8181 - Producción de Información sobre los derechos de las mujeres para potenciar la toma de decisiones en Bogotá D.C.</t>
  </si>
  <si>
    <t>3. Bogotá confia en su potencial</t>
  </si>
  <si>
    <t>3.18. Ciencia, tecnología e innovación-CTel para desarrollar nuestro potencial y promover el de nuestros vecinos regionales</t>
  </si>
  <si>
    <t>194. Desarrollar 16 estudios y/o investigaciones del Observatorio de Mujeres y Equidad de Género - OMEG- que den cuenta de la situación de derechos de las mujeres, con datos diversificados para la toma de decisiones.</t>
  </si>
  <si>
    <t>Producir 4 boletines estadísticos con datos sobre los derechos de las mujeres</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</si>
  <si>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</si>
  <si>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</si>
  <si>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</si>
  <si>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</si>
  <si>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</si>
  <si>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</si>
  <si>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</si>
  <si>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</si>
  <si>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</si>
  <si>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</si>
  <si>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</si>
  <si>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</si>
  <si>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</si>
  <si>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</si>
  <si>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</si>
  <si>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</si>
  <si>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</si>
  <si>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</si>
  <si>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</si>
  <si>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</si>
  <si>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</si>
  <si>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</si>
  <si>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</si>
  <si>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</si>
  <si>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1. Producir 4 boletines estadísticos con datos sobre los derechos de las mujeres</t>
  </si>
  <si>
    <r>
      <t xml:space="preserve">Para la producción del Boletín estadístico 2024, se tiene contemplado consolidar la información de actualización de datos realizada durante la vigencia.
Al respecto, durante el mes de agosto de 2024 se han realizado las siguientes actividades:
1.	Se actualizó el visualizador de datos del OMEG en las temáticas de delitos de alto impacto, valoraciones por riesgo de feminicidio y atenciones de la SDMujer.
La información se puede consultar en el siguiente link: https://omeg.sdmujer.gov.co/dataindicadores/index.html
2.	Se construyó el reporte de atenciones realizadas por los servicios de la entidad. Consultar: 
https://omeg.sdmujer.gov.co/index.php/component/phocadownload/category/88-servicios-sd-mujer?download=969:reporte-de-atenciones-secretaria-distrital-de-la-mujer-consolidado-1-de-enero-a-31-de-julio-de-2024
</t>
    </r>
    <r>
      <rPr>
        <sz val="11"/>
        <color theme="1"/>
        <rFont val="Arial"/>
        <family val="2"/>
      </rPr>
      <t xml:space="preserve">3. Se consolidó la ficha de atenciones del Sistema Distrital de Cuidado con corte a junio del 2024 con los datos remitidos por cada sector. 
La información se puede consultar en el siguiente link: 
</t>
    </r>
    <r>
      <rPr>
        <sz val="11"/>
        <rFont val="Arial"/>
        <family val="2"/>
      </rPr>
      <t>https://omeg.sdmujer.gov.co/index.php/component/phocadownload/category/98?Itemid=368</t>
    </r>
  </si>
  <si>
    <t xml:space="preserve">Se pone a disposición de las personas interesadas, una actualización de indicadores en el visualizador del OMEG, mes vencido, es decir a julio de 2024, y con un reporte de atenciones del sector mujeres, esto permite contar con información estadística actualizada y oportuna sobre la situación de derechos de las mujeres en la ciudad para la toma de decisiones. 
Se cuenta con el reporte de atenciones de servicios del sector mujeres, lo que permite dar cuenta del perfil de las ciudadanas que acceden a la oferta de la entidad, asimismo, contar con datos estadísticos propios del sector para la toma de decisiones. </t>
  </si>
  <si>
    <t>No se presentan retrasos según lo programado.</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</si>
  <si>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</si>
  <si>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</si>
  <si>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</si>
  <si>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</si>
  <si>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</si>
  <si>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</si>
  <si>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</si>
  <si>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</si>
  <si>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</si>
  <si>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</si>
  <si>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</si>
  <si>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</si>
  <si>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</si>
  <si>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</si>
  <si>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</si>
  <si>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</si>
  <si>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</si>
  <si>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</si>
  <si>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</si>
  <si>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</si>
  <si>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dos (2) actualizaciones de los indicadores publicados en la página del Observatorio de Mujeres y Equidad de Género OMEG</t>
  </si>
  <si>
    <t>Durante el mes de agosto de 2024 se realizaron las siguientes acciones:
1. Se recibió, revisó, procesó y se envió la información de la sección de violencias con la información delitos de alto impacto con fuente SIEDCO corte julio 2024.  
2. Se descargó, revisó, procesó y se envió la información de atenciones de la SDMujer a corte de julio de 2024.</t>
  </si>
  <si>
    <t>Anexo. Actualización indicadores OMEG.
Las actualizaciones que se han llevado a cabo se pueden consultar en el vínculo: https://omeg.sdmujer.gov.co/dataindicadores/index.html</t>
  </si>
  <si>
    <t>2. Producir seis (6) fichas de atenciones del Sistemta Distrital de Cuidado procesadas por el Sistema de Información INFOCUIDADO</t>
  </si>
  <si>
    <t xml:space="preserve">El Sistema de información del Sistema Distrital de Cuidado –InfoCuidado- consolida los datos remitidos por 9 sectores de la Administración Distrital sobre la población beneficiaria del Sistema Distrital de Cuidado –SIDICU. Para el periodo reportado InfoCuidado consolidó la ficha de atenciones del Sistema Distrital de Cuidado con corte a junio del 2024 con los datos remitidos por cada sector.
En el periodo informado las fichas de reporte de InfoCuidado fueron integradas al sitio web del OMEG.
</t>
  </si>
  <si>
    <t>Anexo 1. FichaReporteInfoCuidado_Junio2024
Anexo 2. Consolidado_ReporteInfoCuidado_Junio2024
Anexo 3: Inventario de conjunto de datos InfoCuidado actualizado
Reporte de InfoCuidado en web OMEG:
https://omeg.sdmujer.gov.co/index.php/component/phocadownload/category/98?Itemid=368.</t>
  </si>
  <si>
    <t>3. Diseñar un (1) visualizador de datos en la página del OMEG del sistema de información INFOCUIDADO</t>
  </si>
  <si>
    <t>No se presentan avances, acorde con lo programado.</t>
  </si>
  <si>
    <t>No se presentan evidencias, dado que no se reportan avances en esta actividad acorde con lo programado</t>
  </si>
  <si>
    <t>4. Desarrollar dos (2) Jornadas con ciudadanía y actores estratégicos sobre el uso de datos producidos por el OMEG</t>
  </si>
  <si>
    <t>*Incluir tantas filas sean necesarias</t>
  </si>
  <si>
    <t>Elaborar 16 estudios y/o investigaciones con información sobre la situación de derechos de las mujeres con enfoque de género y diferencial</t>
  </si>
  <si>
    <t>2. Elaborar 16 estudios y/o investigaciones con información sobre la situación de derechos de las mujeres con enfoque de género y diferencial</t>
  </si>
  <si>
    <r>
      <t xml:space="preserve">Para la elaboración de los dos (2) estudios y/o investigaciones sobre la situación de derechos de las mujeres en la ciudad, se han definido las siguientes temáticas de trabajo.
</t>
    </r>
    <r>
      <rPr>
        <b/>
        <sz val="11"/>
        <rFont val="Arial"/>
        <family val="2"/>
      </rPr>
      <t>Modelo salud mental</t>
    </r>
    <r>
      <rPr>
        <sz val="11"/>
        <rFont val="Arial"/>
        <family val="2"/>
      </rPr>
      <t xml:space="preserve">: Se consolidaron los resultados de la revisión bibliográfica y las tablas de confusión del modelo en una presentación.
</t>
    </r>
    <r>
      <rPr>
        <b/>
        <sz val="11"/>
        <rFont val="Arial"/>
        <family val="2"/>
      </rPr>
      <t>Violencias interrelacionadas:</t>
    </r>
    <r>
      <rPr>
        <sz val="11"/>
        <rFont val="Arial"/>
        <family val="2"/>
      </rPr>
      <t xml:space="preserve"> 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t>
    </r>
    <r>
      <rPr>
        <b/>
        <sz val="11"/>
        <rFont val="Arial"/>
        <family val="2"/>
      </rPr>
      <t>Violencias obstétricas:</t>
    </r>
    <r>
      <rPr>
        <sz val="11"/>
        <rFont val="Arial"/>
        <family val="2"/>
      </rPr>
      <t xml:space="preserve"> Durante este mes se avanzó en la acotación del diseño de investigación y se incorporó el marco conceptual que permite indagar sobre experiencias de parto digno, respetado y humanizado, desde un enfoque de género y derechos humanos, con especial énfasis en los derechos sexuales y derechos reproductivos de las mujeres, hombres trans y personas no binarias en Bogotá y en instrumentos de recolección de datos.</t>
    </r>
  </si>
  <si>
    <r>
      <t xml:space="preserve">Contar con una temáticas establecidas para la elaboración de los dos (2) estudios y/o investigaciones sobre la situación de derechos de las mujeres en la ciudad ha permitido definir unos objetivos claros sobre los propósitos de cada estudio, asímismo, una ruta de trabajo sobre los ancances de cada investigación. Estos objetivos son: 
</t>
    </r>
    <r>
      <rPr>
        <b/>
        <sz val="11"/>
        <rFont val="Arial"/>
        <family val="2"/>
      </rPr>
      <t>a. Estudios sobre un modelo de salud mental</t>
    </r>
    <r>
      <rPr>
        <sz val="11"/>
        <rFont val="Arial"/>
        <family val="2"/>
      </rPr>
      <t xml:space="preserve">: El objetivo es construir un modelo integral de salud mental que permita identificar los factores de riesgo y protección presentes en las mujeres de Bogotá respecto a los trastornos de ansiedad, depresión y conducta suicida, con el fin de brindar recomendaciones para promover su bienestar psicológico y prevenir tales trastornos
</t>
    </r>
    <r>
      <rPr>
        <b/>
        <sz val="11"/>
        <rFont val="Arial"/>
        <family val="2"/>
      </rPr>
      <t>b. Violencias interrelacionadas</t>
    </r>
    <r>
      <rPr>
        <sz val="11"/>
        <rFont val="Arial"/>
        <family val="2"/>
      </rPr>
      <t xml:space="preserve">: El objetivo es precisar recomendaciones para incorporar las violencias interrelacionadas a los procesos y procedimientos de atención de la Secretaría Distrital de la Mujer. La violencia interrelacionada se entiende como el tipo de violencia materializada en el maltrato inferido los animales para causar daño y sufrimiento a las personas dueñas de estos.
</t>
    </r>
    <r>
      <rPr>
        <b/>
        <sz val="11"/>
        <rFont val="Arial"/>
        <family val="2"/>
      </rPr>
      <t>c. Violencias obstétricas</t>
    </r>
    <r>
      <rPr>
        <sz val="11"/>
        <rFont val="Arial"/>
        <family val="2"/>
      </rPr>
      <t>:El objetivo es caracterizar las experiencias de parto y posparto de mujeres, hombres trans y personas no binarias que habitan en Bogotá, con el fin de formular recomendaciones que aporten a la garantía de un parto digno, respetado y humanizado y fortalezcan la prevención de la violencia obstétrica en el Distrito Capital.</t>
    </r>
  </si>
  <si>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</si>
  <si>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5. Elaborar dos (2) estudios y/o investigaciones sobre los derechos de las mujeres en Bogotá, con enfoque de género y diferencial</t>
  </si>
  <si>
    <r>
      <t xml:space="preserve">Durante el mes de agosto para avanzar en la elaboración de los dos (2) estudios y/o investigaciones, se realizaron las siguientes acciones:
</t>
    </r>
    <r>
      <rPr>
        <b/>
        <sz val="11"/>
        <rFont val="Arial"/>
        <family val="2"/>
      </rPr>
      <t xml:space="preserve">Modelo salud mental: </t>
    </r>
    <r>
      <rPr>
        <sz val="11"/>
        <rFont val="Arial"/>
        <family val="2"/>
      </rPr>
      <t xml:space="preserve">El equipo cuantitativo construyo el modelo de regresión logística, se realizó la revisión bibliográfica en relación a comprender la salud mental de las mujeres en Bogotá a partir de tres ejes: los conceptos de salud mental, los factores de riesgo y factores protectores asociados a la salud mental, y los análisis en clave de aportes analíticos al modelo. Se consolidaron los resultados de la revisión bibliográfica y las tablas de confusión del modelo en una presentación 
</t>
    </r>
    <r>
      <rPr>
        <b/>
        <sz val="11"/>
        <rFont val="Arial"/>
        <family val="2"/>
      </rPr>
      <t xml:space="preserve">Violencias interrelacionadas: </t>
    </r>
    <r>
      <rPr>
        <sz val="11"/>
        <rFont val="Arial"/>
        <family val="2"/>
      </rPr>
      <t xml:space="preserve">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t>
    </r>
    <r>
      <rPr>
        <b/>
        <sz val="11"/>
        <color theme="1"/>
        <rFont val="Arial"/>
        <family val="2"/>
      </rPr>
      <t>Violencias obstétricas</t>
    </r>
    <r>
      <rPr>
        <sz val="11"/>
        <rFont val="Arial"/>
        <family val="2"/>
      </rPr>
      <t>: Durante este mes se avanzó en la acotación del diseño de investigación y se incorporó el marco conceptual que permite indagar sobre experiencias de parto digno, respetado y humanizado, desde un enfoque de género y derechos humanos, con especial énfasis en los derechos sexuales y derechos reproductivos de las mujeres, hombres trans y personas no binarias en Bogotá. También se avanzó en la primera versión del esquema de la encuesta sobre parto y posparto a mujeres, hombres trans y personas no binarias en Bogotá.</t>
    </r>
  </si>
  <si>
    <r>
      <rPr>
        <b/>
        <sz val="11"/>
        <rFont val="Arial"/>
        <family val="2"/>
      </rPr>
      <t>Modelo Salud Mental</t>
    </r>
    <r>
      <rPr>
        <sz val="11"/>
        <rFont val="Arial"/>
        <family val="2"/>
      </rPr>
      <t xml:space="preserve">: Anexo 1. PPT Modelo Salud Mental
Anexo 2. Borrador informe modelo salud mental
</t>
    </r>
    <r>
      <rPr>
        <b/>
        <sz val="11"/>
        <rFont val="Arial"/>
        <family val="2"/>
      </rPr>
      <t>Violencias interrelacionadas</t>
    </r>
    <r>
      <rPr>
        <sz val="11"/>
        <rFont val="Arial"/>
        <family val="2"/>
      </rPr>
      <t xml:space="preserve">: Anexo 3. Diseño de la investigación
Anexo 4. Procesamiento SIMISIONAL
</t>
    </r>
    <r>
      <rPr>
        <b/>
        <sz val="11"/>
        <rFont val="Arial"/>
        <family val="2"/>
      </rPr>
      <t xml:space="preserve">Violencias obstétricas: </t>
    </r>
    <r>
      <rPr>
        <sz val="11"/>
        <rFont val="Arial"/>
        <family val="2"/>
      </rPr>
      <t>Anexo 5. PPT Diseño Parto y posparto</t>
    </r>
    <r>
      <rPr>
        <b/>
        <sz val="11"/>
        <rFont val="Arial"/>
        <family val="2"/>
      </rPr>
      <t xml:space="preserve">
</t>
    </r>
    <r>
      <rPr>
        <sz val="11"/>
        <rFont val="Arial"/>
        <family val="2"/>
      </rPr>
      <t>Anexo 6. Estructura Encuesta Parto y Posparto en Bogotá
Los documentos se pueden consultar en el vínculo: https://secretariadistritald.sharepoint.com/:f:/s/BogotCaminaSegura/EsAehoFi-0VNvO8jL-c9sGIBEoHJYvPUQtMP5h2oOZ7uJA?e=McNVCZ</t>
    </r>
  </si>
  <si>
    <t>6. Diagramar dos (2) estudios y/o investigaciones sobre los derechos de las mujeres en Bogotá, con enfoque de género y diferencial</t>
  </si>
  <si>
    <t>7. Difundir dos (2) estudios y/o investigaciones sobre los derechos de las mujeres en Bogotá, con enfoque de género y diferencial</t>
  </si>
  <si>
    <t>Página 2 de 4</t>
  </si>
  <si>
    <t xml:space="preserve">PROGRAMACIÓN </t>
  </si>
  <si>
    <t>SOLUCIONES PROPUESTAS PARA RESOLVER LOS RETRASOS Y FACTORES LIMITANTES PARA EL CUMPLIMIENTO</t>
  </si>
  <si>
    <t>PRODUCTO INSTITUCIONAL (PMR):</t>
  </si>
  <si>
    <t>Servicios de Información estadistica en temas de género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</si>
  <si>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</si>
  <si>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</si>
  <si>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</si>
  <si>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</si>
  <si>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</si>
  <si>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</si>
  <si>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</si>
  <si>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</si>
  <si>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Numero de boletines estadísticos con datos sobre los derechos de las mujeres producidos</t>
  </si>
  <si>
    <t>Sumatoria de boletínes estadísticos producidos</t>
  </si>
  <si>
    <t>Suma</t>
  </si>
  <si>
    <t>numero</t>
  </si>
  <si>
    <t>sumatoria de boletines
producidos</t>
  </si>
  <si>
    <t>Profesional/contratista responsable de instrumentos de planeación 2024</t>
  </si>
  <si>
    <t>mensual</t>
  </si>
  <si>
    <t>Boletines publicado en la página del OMEG</t>
  </si>
  <si>
    <t>Para la producción del Boletín estadístico 2024, se tiene contemplado consolidar la información de actualización de datos realizada durante la vigencia.
Al respecto, durante el mes de agosto de 2024 se han realizado las siguientes actividades:
1.	Se actualizó el visualizador de datos del OMEG en las temáticas de delitos de alto impacto, valoraciones por riesgo de feminicidio y atenciones de la SDMujer.
La información se puede consultar en el siguiente link: https://omeg.sdmujer.gov.co/dataindicadores/index.html
2.	Se construyó el reporte de atenciones realizadas por los servicios de la entidad. Consultar: 
https://omeg.sdmujer.gov.co/index.php/component/phocadownload/category/88-servicios-sd-mujer?download=969:reporte-de-atenciones-secretaria-distrital-de-la-mujer-consolidado-1-de-enero-a-31-de-julio-de-2024
3. Se consolidó la ficha de atenciones del Sistema Distrital de Cuidado con corte a junio del 2024 con los datos remitidos por cada sector. 
La información se puede consultar en el siguiente link: 
https://omeg.sdmujer.gov.co/index.php/component/phocadownload/category/98?Itemid=368</t>
  </si>
  <si>
    <t>Actualizacion visualizador:
La información se puede consultar en el siguiente link: https://omeg.sdmujer.gov.co/dataindicadores/index.html
Reporte de atenciones:
La información se puede consultar en el siguiente link:
https://omeg.sdmujer.gov.co/index.php/component/phocadownload/category/88-servicios-sd-mujer?download=969:reporte-de-atenciones-secretaria-distrital-de-la-mujer-consolidado-1-de-enero-a-31-de-julio-de-2024
Ficha indicadores infocuidado
La información se puede consultar en el siguiente link:
La información se puede consultar en el siguiente link: 
https://omeg.sdmujer.gov.co/index.php/component/phocadownload/category/98?Itemid=368</t>
  </si>
  <si>
    <t xml:space="preserve">Se pone a disposición de las personas interesadas, una actualización de indicadores en el visualizador del OMEG, mes vencido, es decir a junio de 2024, y con un reporte de atenciones del sector mujeres, esto permite contar con información estadística actualizada y oportuna sobre la situación de derechos de las mujeres en la ciudad para la toma de decisiones. 
Se cuenta con el reporte de atenciones de servicios del sector mujeres, lo que permite dar cuenta del perfil de las ciudadanas que acceden a la oferta de la entidad, asimismo, contar con datos estadísticos propios del sector para la toma de decisiones. </t>
  </si>
  <si>
    <t>suma</t>
  </si>
  <si>
    <t>Numero de estudios y/o investigaciones del Observatorio de Mujeres y Equidad de Género - OMEG elaborados</t>
  </si>
  <si>
    <t>Sumatoria de estudios y/o investigaciones elaboradas</t>
  </si>
  <si>
    <t>sumatoria de documentos 
elaborados</t>
  </si>
  <si>
    <t>Profesional/contratista responsable de instrumentos de planeación 2025</t>
  </si>
  <si>
    <t>Documentos publicado en la página del OMEG</t>
  </si>
  <si>
    <t>Durante el mes de agosto para avanzar en la elaboración de los dos (2) estudios y/o investigaciones, se realizaron las siguientes acciones:
Modelo salud mental: El equipo cuantitativo construyo el modelo de regresión logística, se realizó la revisión bibliográfica en relación a comprender la salud mental de las mujeres en Bogotá a partir de tres ejes: los conceptos de salud mental, los factores de riesgo y factores protectores asociados a la salud mental, y los análisis en clave de aportes analíticos al modelo. Se consolidaron los resultados de la revisión bibliográfica y las tablas de confusión del modelo en una presentación 
Violencias interrelacionadas: 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Violencias obstétricas: Durante este mes se avanzó en la acotación del diseño de investigación y se incorporó el marco conceptual que permite indagar sobre experiencias de parto digno, respetado y humanizado, desde un enfoque de género y derechos humanos, con especial énfasis en los derechos sexuales y derechos reproductivos de las mujeres, hombres trans y personas no binarias en Bogotá. También se avanzó en la primera versión del esquema de la encuesta sobre parto y posparto a mujeres, hombres trans y personas no binarias en Bogotá.</t>
  </si>
  <si>
    <t>Modelo Salud Mental: Anexo 1. PPT Modelo Salud Mental
Anexo 2. Borrador informe modelo salud mental
Violencias interrelacionadas: Anexo 3. Diseño de la investigación
Anexo 4. Procesamiento SIMISIONAL
Violencias obstétricas: Anexo 5. PPT Diseño Parto y posparto
Anexo 6. Estructura Encuesta Parto y Posparto en Bogotá
Los documentos se pueden consultar en el vínculo: https://secretariadistritald.sharepoint.com/:f:/s/BogotCaminaSegura/EsAehoFi-0VNvO8jL-c9sGIBEoHJYvPUQtMP5h2oOZ7uJA?e=McNVCZ</t>
  </si>
  <si>
    <t>Contar con una temáticas establecidas para la elaboración de los dos (2) estudios y/o investigaciones sobre la situación de derechos de las mujeres en la ciudad ha permitido definir unos objetivos claros sobre los propósitos de cada estudio, asímismo, una ruta de trabajo sobre los ancances de cada investigación.</t>
  </si>
  <si>
    <t>Numero de estudios y/o investigaciones del Observatorio de Mujeres y Equidad de Género - OMEG publicados</t>
  </si>
  <si>
    <t>Sumatoria de estudios y/o investigaciones publicadas</t>
  </si>
  <si>
    <t>sumatoria de documentos publicados</t>
  </si>
  <si>
    <t>Documentos producidos por el OMEG</t>
  </si>
  <si>
    <t>Para la elaboración de los dos (2) estudios y/o investigaciones sobre la situación de derechos de las mujeres en la ciudad, se han definido las siguientes temáticas de trabajo.
Modelo salud mental: Se consolidaron los resultados de la revisión bibliográfica y las tablas de confusión del modelo en una presentación.
Violencias interrelacionadas: 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Violencias obstétricas: Durante este mes se avanzó en la acotación del diseño de investigación y se incorporó el marco conceptual que permite indagar sobre experiencias de parto digno, respetado y humanizado, desde un enfoque de género y derechos humanos, con especial énfasis en los derechos sexuales y derechos reproductivos de las mujeres, hombres trans y personas no binarias en Bogotá y en instrumentos de recolección de datos.</t>
  </si>
  <si>
    <t xml:space="preserve">No se cuenta aún con documentos públicados acorede con la programación. </t>
  </si>
  <si>
    <t>creciente</t>
  </si>
  <si>
    <t>Porcentaje de actividades para la actualización de datos estadísticos sobre los derechos de las mujeres</t>
  </si>
  <si>
    <t>Sumatoria de actividades para la actualización de datos estadísticos sobre los derechos de las mujeres</t>
  </si>
  <si>
    <t>porcentaje</t>
  </si>
  <si>
    <t>Indicadores actualizados publicados en la página del Observatorio de Mujeres y Equidad de Género OMEG</t>
  </si>
  <si>
    <t>Para la producción del Boletín estadístico 2024, se han definido tres actividades para la producción estadística; estas son:
a. Actualización de indicadores en el visualizador de Datos de la página del OMEG. Se hace entrega de la actualización de indicadores durante el mes de agosto. 
b. Reporte de atenciones del serctor mujeres, esta se hace mes vencido. Se entrega reporte de atenciones publicado en el mes de agosto.
c. Reporte de indicadores del sistema de información InfoCuidado, se entrega una ficha mensual con la información estadística de las atenciones realizadas por los nueve sectores que hacen parte del Sistema de Cuidado.</t>
  </si>
  <si>
    <t>Actualizacion visualizador:
La información se puede consultar en el siguiente link: https://omeg.sdmujer.gov.co/dataindicadores/index.html
Reporte de atenciones:
La información se puede consultar en el siguiente link:
https://omeg.sdmujer.gov.co/index.php/component/phocadownload/category/88-servicios-sd-mujer?download=962:report-ene-jun-2024
Ficha indicadores infocuidado
La información se puede consultar en el siguiente link:
https://secretariadistritald.sharepoint.com/:f:/s/BogotCaminaSegura/EsAehoFi-0VNvO8jL-c9sGIBEoHJYvPUQtMP5h2oOZ7uJA?e=McNVCZ</t>
  </si>
  <si>
    <t>Porcentaje de respuestas a los requerimientos que den cuenta de la información sobre la situación, posición y condición de las mujeres en el Distrito Capital respondidos</t>
  </si>
  <si>
    <t>Sumatoria de respuestas a requerimientos y solicitudes de información sobre la situación, posición y condición de las mujeres en el Distrito Capital respondidos</t>
  </si>
  <si>
    <t>Sumatoria de respuestas en donde se divulga la información elaborada</t>
  </si>
  <si>
    <t>Respuestas oficiales</t>
  </si>
  <si>
    <t>Se ha dado respuesta a la totalidad de solicitudes recibidas, brindando información relevante para la ciudadanía, academia y demás instituciones. Entre el 1ro y el 31 de agosto de 2024 en total se han recibido 32 solicitudes.
El tipo de solicitudes recibidas se puede describir de la siguiente manera: 
Solicitud de información = 11; 
Derecho de petición= 11; 
Proposición=4; 
Insumos para otras dependecias para respuesta a SDQS Derechos de Petición = 4; 
Otras solicitudes: 2.</t>
  </si>
  <si>
    <t>Registro de las respuestas gestionadas durante el mes julio de 2024.
La información se puede consultar en el siguiente link:
https://secretariadistritald.sharepoint.com/:f:/s/BogotCaminaSegura/EsAehoFi-0VNvO8jL-c9sGIBEoHJYvPUQtMP5h2oOZ7uJA?e=McNVCZ</t>
  </si>
  <si>
    <t>Se ha dado respuesta a la totalidad de solicitudes recibidas, brindando información relevante para la ciudadanía, academia y demás instituciones. En los meses de julio y agosto de 2024 en total se han recibido 67 solicitudes.
El tipo de solicitudes recibidas se puede describir de la siguiente manera: 
Solicitud de información = 26; 
Derecho de petición= 16; 
Proposición=13; 
Cruce de información =2; 
Insumos para otras dependecias para respuesta a SDQS Derechos de Petición = 5; 
Otras solicitudes: 5.</t>
  </si>
  <si>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</si>
  <si>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</si>
  <si>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</si>
  <si>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</si>
  <si>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</si>
  <si>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</si>
  <si>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</si>
  <si>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t>Nombre:</t>
  </si>
  <si>
    <r>
      <t xml:space="preserve">Cargo: </t>
    </r>
    <r>
      <rPr>
        <sz val="11"/>
        <rFont val="Arial"/>
        <family val="2"/>
      </rPr>
      <t>Contratista - Lideresa Planeación DGC</t>
    </r>
  </si>
  <si>
    <r>
      <t xml:space="preserve">Cargo: </t>
    </r>
    <r>
      <rPr>
        <sz val="11"/>
        <rFont val="Arial"/>
        <family val="2"/>
      </rPr>
      <t>Directora Gestión del Conocimiento</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</si>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</sst>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_-&quot;$&quot;\ * #,##0_-;\-&quot;$&quot;\ * #,##0_-;_-&quot;$&quot;\ * &quot;-&quot;??_-;_-@_-"/>
  </numFmts>
  <fonts count="42">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4">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cellStyleXfs>
  <cellXfs count="422">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3"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4" fontId="29" fillId="0" borderId="0" xfId="0" applyNumberFormat="1" applyFont="1" applyAlignment="1">
      <alignment vertical="center"/>
    </xf>
    <xf numFmtId="164" fontId="29" fillId="0" borderId="0" xfId="0" applyNumberFormat="1" applyFont="1" applyAlignment="1">
      <alignment vertical="center"/>
    </xf>
    <xf numFmtId="0" fontId="34" fillId="10" borderId="7" xfId="0" applyFont="1" applyFill="1" applyBorder="1" applyAlignment="1">
      <alignment horizontal="center" vertical="center"/>
    </xf>
    <xf numFmtId="0" fontId="34" fillId="10" borderId="38" xfId="0" applyFont="1" applyFill="1" applyBorder="1" applyAlignment="1">
      <alignment horizontal="center" vertical="center"/>
    </xf>
    <xf numFmtId="9" fontId="26" fillId="9" borderId="6" xfId="29" applyFont="1" applyFill="1" applyBorder="1" applyAlignment="1" applyProtection="1">
      <alignment horizontal="center" vertical="center" wrapText="1"/>
      <protection locked="0"/>
    </xf>
    <xf numFmtId="0" fontId="29" fillId="0" borderId="30" xfId="0" applyFont="1" applyBorder="1" applyAlignment="1">
      <alignment horizontal="left" vertical="center"/>
    </xf>
    <xf numFmtId="0" fontId="29" fillId="9" borderId="15" xfId="0" applyFont="1" applyFill="1" applyBorder="1" applyAlignment="1">
      <alignment horizontal="lef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2" fontId="27" fillId="10" borderId="5" xfId="28" applyNumberFormat="1" applyFont="1" applyFill="1" applyBorder="1" applyAlignment="1" applyProtection="1">
      <alignment horizontal="center" vertical="center" wrapText="1"/>
    </xf>
    <xf numFmtId="0" fontId="29" fillId="0" borderId="6" xfId="28" applyNumberFormat="1" applyFont="1" applyBorder="1" applyAlignment="1">
      <alignment horizontal="justify" vertical="top" wrapText="1"/>
    </xf>
    <xf numFmtId="9" fontId="29" fillId="0" borderId="6" xfId="28" applyFont="1" applyBorder="1" applyAlignment="1">
      <alignment vertical="center" wrapText="1"/>
    </xf>
    <xf numFmtId="170" fontId="29" fillId="9" borderId="20" xfId="10" applyNumberFormat="1" applyFont="1" applyFill="1" applyBorder="1" applyAlignment="1">
      <alignment vertical="center"/>
    </xf>
    <xf numFmtId="170" fontId="29" fillId="9" borderId="21" xfId="10" applyNumberFormat="1" applyFont="1" applyFill="1" applyBorder="1" applyAlignment="1">
      <alignment vertical="center"/>
    </xf>
    <xf numFmtId="175" fontId="29" fillId="9" borderId="21" xfId="10" applyNumberFormat="1" applyFont="1" applyFill="1" applyBorder="1" applyAlignment="1">
      <alignment vertical="center"/>
    </xf>
    <xf numFmtId="170" fontId="29" fillId="9" borderId="22"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6" xfId="10" applyNumberFormat="1" applyFont="1" applyFill="1" applyBorder="1" applyAlignment="1">
      <alignment vertical="center"/>
    </xf>
    <xf numFmtId="9" fontId="29" fillId="9" borderId="16" xfId="28" applyFont="1" applyFill="1" applyBorder="1" applyAlignment="1">
      <alignment vertical="center"/>
    </xf>
    <xf numFmtId="175" fontId="29" fillId="9" borderId="6" xfId="10" applyNumberFormat="1" applyFont="1" applyFill="1" applyBorder="1" applyAlignment="1">
      <alignment vertical="center"/>
    </xf>
    <xf numFmtId="170" fontId="29" fillId="9" borderId="16" xfId="10" applyNumberFormat="1" applyFont="1" applyFill="1" applyBorder="1" applyAlignment="1">
      <alignment vertical="center"/>
    </xf>
    <xf numFmtId="170" fontId="29" fillId="9" borderId="23" xfId="10" applyNumberFormat="1" applyFont="1" applyFill="1" applyBorder="1" applyAlignment="1">
      <alignment vertical="center"/>
    </xf>
    <xf numFmtId="170" fontId="29" fillId="9" borderId="5" xfId="10" applyNumberFormat="1" applyFont="1" applyFill="1" applyBorder="1" applyAlignment="1">
      <alignment vertical="center"/>
    </xf>
    <xf numFmtId="9" fontId="29" fillId="9" borderId="28" xfId="28" applyFont="1" applyFill="1" applyBorder="1" applyAlignment="1">
      <alignment vertical="center"/>
    </xf>
    <xf numFmtId="170" fontId="29" fillId="0" borderId="0" xfId="0" applyNumberFormat="1" applyFont="1" applyAlignment="1">
      <alignment vertical="center"/>
    </xf>
    <xf numFmtId="0" fontId="29" fillId="0" borderId="6" xfId="28" applyNumberFormat="1" applyFont="1" applyFill="1" applyBorder="1" applyAlignment="1">
      <alignment horizontal="justify" vertical="top" wrapText="1"/>
    </xf>
    <xf numFmtId="9" fontId="29" fillId="9" borderId="6" xfId="28" applyFont="1" applyFill="1" applyBorder="1" applyAlignment="1">
      <alignmen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2" fontId="26" fillId="0" borderId="58" xfId="22" applyNumberFormat="1" applyFont="1" applyBorder="1" applyAlignment="1">
      <alignment horizontal="center" vertical="center" wrapText="1"/>
    </xf>
    <xf numFmtId="2" fontId="26" fillId="0" borderId="14" xfId="22" applyNumberFormat="1" applyFont="1" applyBorder="1" applyAlignment="1">
      <alignment horizontal="center"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13" xfId="22" applyNumberFormat="1" applyFont="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9" fillId="9" borderId="23" xfId="0" applyFont="1" applyFill="1" applyBorder="1" applyAlignment="1">
      <alignment horizontal="center" vertical="center" wrapText="1"/>
    </xf>
    <xf numFmtId="2" fontId="26" fillId="9" borderId="5" xfId="22" applyNumberFormat="1"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20" zoomScale="90" zoomScaleNormal="90" workbookViewId="0">
      <selection activeCell="B30" sqref="B30"/>
    </sheetView>
  </sheetViews>
  <sheetFormatPr defaultColWidth="10.85546875" defaultRowHeight="13.9"/>
  <cols>
    <col min="1" max="1" width="72" style="89" bestFit="1" customWidth="1"/>
    <col min="2" max="2" width="78.5703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5703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5703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5703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5703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5703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5703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5703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5703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5703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5703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5703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5703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5703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5703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5703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5703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5703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5703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5703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5703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5703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5703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5703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5703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5703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5703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5703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5703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5703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5703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5703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5703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5703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5703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5703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5703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5703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5703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5703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5703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5703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5703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5703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5703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5703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5703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5703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5703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5703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5703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5703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5703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5703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5703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5703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5703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5703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5703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5703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5703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5703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5703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5703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198" t="s">
        <v>0</v>
      </c>
      <c r="B1" s="199"/>
    </row>
    <row r="2" spans="1:2" ht="25.5" customHeight="1">
      <c r="A2" s="200" t="s">
        <v>1</v>
      </c>
      <c r="B2" s="201"/>
    </row>
    <row r="3" spans="1:2">
      <c r="A3" s="90" t="s">
        <v>2</v>
      </c>
      <c r="B3" s="91" t="s">
        <v>3</v>
      </c>
    </row>
    <row r="4" spans="1:2">
      <c r="A4" s="92" t="s">
        <v>4</v>
      </c>
      <c r="B4" s="93" t="s">
        <v>5</v>
      </c>
    </row>
    <row r="5" spans="1:2">
      <c r="A5" s="92" t="s">
        <v>6</v>
      </c>
      <c r="B5" s="93" t="s">
        <v>7</v>
      </c>
    </row>
    <row r="6" spans="1:2" ht="96.6">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7.6">
      <c r="A10" s="92" t="s">
        <v>15</v>
      </c>
      <c r="B10" s="96" t="s">
        <v>16</v>
      </c>
    </row>
    <row r="11" spans="1:2">
      <c r="A11" s="92" t="s">
        <v>17</v>
      </c>
      <c r="B11" s="96" t="s">
        <v>18</v>
      </c>
    </row>
    <row r="12" spans="1:2" ht="8.25" customHeight="1">
      <c r="A12" s="97"/>
      <c r="B12" s="98"/>
    </row>
    <row r="13" spans="1:2">
      <c r="A13" s="92" t="s">
        <v>19</v>
      </c>
      <c r="B13" s="99" t="s">
        <v>20</v>
      </c>
    </row>
    <row r="14" spans="1:2">
      <c r="A14" s="92" t="s">
        <v>21</v>
      </c>
      <c r="B14" s="99" t="s">
        <v>22</v>
      </c>
    </row>
    <row r="15" spans="1:2" ht="27.6">
      <c r="A15" s="92" t="s">
        <v>23</v>
      </c>
      <c r="B15" s="99" t="s">
        <v>24</v>
      </c>
    </row>
    <row r="16" spans="1:2">
      <c r="A16" s="92" t="s">
        <v>25</v>
      </c>
      <c r="B16" s="99" t="s">
        <v>26</v>
      </c>
    </row>
    <row r="17" spans="1:2" ht="8.25" customHeight="1">
      <c r="A17" s="97"/>
      <c r="B17" s="100"/>
    </row>
    <row r="18" spans="1:2" ht="41.45">
      <c r="A18" s="92" t="s">
        <v>27</v>
      </c>
      <c r="B18" s="99" t="s">
        <v>28</v>
      </c>
    </row>
    <row r="19" spans="1:2" ht="27.6">
      <c r="A19" s="92" t="s">
        <v>29</v>
      </c>
      <c r="B19" s="99" t="s">
        <v>30</v>
      </c>
    </row>
    <row r="20" spans="1:2" ht="27.6">
      <c r="A20" s="92" t="s">
        <v>31</v>
      </c>
      <c r="B20" s="99" t="s">
        <v>32</v>
      </c>
    </row>
    <row r="21" spans="1:2" ht="27.6">
      <c r="A21" s="92" t="s">
        <v>25</v>
      </c>
      <c r="B21" s="99" t="s">
        <v>33</v>
      </c>
    </row>
    <row r="22" spans="1:2" ht="8.25" customHeight="1">
      <c r="A22" s="97"/>
      <c r="B22" s="100"/>
    </row>
    <row r="23" spans="1:2" ht="31.5" customHeight="1">
      <c r="A23" s="92" t="s">
        <v>34</v>
      </c>
      <c r="B23" s="99" t="s">
        <v>35</v>
      </c>
    </row>
    <row r="24" spans="1:2">
      <c r="A24" s="92" t="s">
        <v>36</v>
      </c>
      <c r="B24" s="99" t="s">
        <v>37</v>
      </c>
    </row>
    <row r="25" spans="1:2" ht="19.899999999999999" customHeight="1">
      <c r="A25" s="92" t="s">
        <v>38</v>
      </c>
      <c r="B25" s="99" t="s">
        <v>39</v>
      </c>
    </row>
    <row r="26" spans="1:2" ht="28.9" customHeight="1">
      <c r="A26" s="92" t="s">
        <v>40</v>
      </c>
      <c r="B26" s="99" t="s">
        <v>41</v>
      </c>
    </row>
    <row r="27" spans="1:2" ht="20.45" customHeight="1">
      <c r="A27" s="92" t="s">
        <v>42</v>
      </c>
      <c r="B27" s="99" t="s">
        <v>43</v>
      </c>
    </row>
    <row r="28" spans="1:2" ht="8.25" customHeight="1">
      <c r="A28" s="97"/>
      <c r="B28" s="100"/>
    </row>
    <row r="29" spans="1:2" ht="27.6">
      <c r="A29" s="92" t="s">
        <v>44</v>
      </c>
      <c r="B29" s="99" t="s">
        <v>45</v>
      </c>
    </row>
    <row r="30" spans="1:2" ht="41.45">
      <c r="A30" s="92" t="s">
        <v>46</v>
      </c>
      <c r="B30" s="99" t="s">
        <v>47</v>
      </c>
    </row>
    <row r="31" spans="1:2" ht="41.45">
      <c r="A31" s="92" t="s">
        <v>48</v>
      </c>
      <c r="B31" s="99" t="s">
        <v>49</v>
      </c>
    </row>
    <row r="32" spans="1:2" ht="27.6">
      <c r="A32" s="92" t="s">
        <v>50</v>
      </c>
      <c r="B32" s="99" t="s">
        <v>51</v>
      </c>
    </row>
    <row r="33" spans="1:2" ht="55.15">
      <c r="A33" s="92" t="s">
        <v>52</v>
      </c>
      <c r="B33" s="99" t="s">
        <v>53</v>
      </c>
    </row>
    <row r="34" spans="1:2" ht="85.1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69">
      <c r="A38" s="101" t="s">
        <v>60</v>
      </c>
      <c r="B38" s="99" t="s">
        <v>61</v>
      </c>
    </row>
    <row r="39" spans="1:2" ht="41.45">
      <c r="A39" s="101" t="s">
        <v>62</v>
      </c>
      <c r="B39" s="99" t="s">
        <v>63</v>
      </c>
    </row>
    <row r="40" spans="1:2" ht="27.6">
      <c r="A40" s="101" t="s">
        <v>64</v>
      </c>
      <c r="B40" s="99" t="s">
        <v>65</v>
      </c>
    </row>
    <row r="41" spans="1:2" ht="69">
      <c r="A41" s="101" t="s">
        <v>66</v>
      </c>
      <c r="B41" s="99" t="s">
        <v>67</v>
      </c>
    </row>
    <row r="42" spans="1:2" ht="27.6">
      <c r="A42" s="92" t="s">
        <v>68</v>
      </c>
      <c r="B42" s="99" t="s">
        <v>69</v>
      </c>
    </row>
    <row r="43" spans="1:2">
      <c r="A43" s="101"/>
      <c r="B43" s="103"/>
    </row>
    <row r="44" spans="1:2" ht="25.5" customHeight="1">
      <c r="A44" s="200" t="s">
        <v>70</v>
      </c>
      <c r="B44" s="201"/>
    </row>
    <row r="45" spans="1:2">
      <c r="A45" s="90" t="s">
        <v>2</v>
      </c>
      <c r="B45" s="91" t="s">
        <v>3</v>
      </c>
    </row>
    <row r="46" spans="1:2">
      <c r="A46" s="92" t="s">
        <v>6</v>
      </c>
      <c r="B46" s="93" t="s">
        <v>7</v>
      </c>
    </row>
    <row r="47" spans="1:2" ht="96.6">
      <c r="A47" s="92" t="s">
        <v>8</v>
      </c>
      <c r="B47" s="94" t="s">
        <v>9</v>
      </c>
    </row>
    <row r="48" spans="1:2">
      <c r="A48" s="92" t="s">
        <v>71</v>
      </c>
      <c r="B48" s="104" t="s">
        <v>72</v>
      </c>
    </row>
    <row r="49" spans="1:2" ht="37.5" customHeight="1">
      <c r="A49" s="92" t="s">
        <v>73</v>
      </c>
      <c r="B49" s="104" t="s">
        <v>13</v>
      </c>
    </row>
    <row r="50" spans="1:2" ht="27.6">
      <c r="A50" s="92" t="s">
        <v>74</v>
      </c>
      <c r="B50" s="104" t="s">
        <v>75</v>
      </c>
    </row>
    <row r="51" spans="1:2" ht="41.45">
      <c r="A51" s="92" t="s">
        <v>76</v>
      </c>
      <c r="B51" s="105" t="s">
        <v>77</v>
      </c>
    </row>
    <row r="52" spans="1:2" ht="41.45">
      <c r="A52" s="92" t="s">
        <v>78</v>
      </c>
      <c r="B52" s="105" t="s">
        <v>79</v>
      </c>
    </row>
    <row r="53" spans="1:2">
      <c r="A53" s="92" t="s">
        <v>80</v>
      </c>
      <c r="B53" s="105" t="s">
        <v>81</v>
      </c>
    </row>
    <row r="54" spans="1:2" ht="69">
      <c r="A54" s="92" t="s">
        <v>82</v>
      </c>
      <c r="B54" s="105" t="s">
        <v>83</v>
      </c>
    </row>
    <row r="55" spans="1:2" ht="55.15">
      <c r="A55" s="101" t="s">
        <v>84</v>
      </c>
      <c r="B55" s="105" t="s">
        <v>85</v>
      </c>
    </row>
    <row r="56" spans="1:2" ht="27.6">
      <c r="A56" s="92" t="s">
        <v>86</v>
      </c>
      <c r="B56" s="105" t="s">
        <v>87</v>
      </c>
    </row>
    <row r="57" spans="1:2" ht="96.6">
      <c r="A57" s="92" t="s">
        <v>88</v>
      </c>
      <c r="B57" s="105" t="s">
        <v>89</v>
      </c>
    </row>
    <row r="58" spans="1:2">
      <c r="A58" s="92" t="s">
        <v>90</v>
      </c>
      <c r="B58" s="105" t="s">
        <v>91</v>
      </c>
    </row>
    <row r="59" spans="1:2" ht="27.6">
      <c r="A59" s="92" t="s">
        <v>92</v>
      </c>
      <c r="B59" s="105" t="s">
        <v>93</v>
      </c>
    </row>
    <row r="60" spans="1:2" ht="27.6">
      <c r="A60" s="92" t="s">
        <v>94</v>
      </c>
      <c r="B60" s="105" t="s">
        <v>95</v>
      </c>
    </row>
    <row r="61" spans="1:2" ht="27.6">
      <c r="A61" s="92" t="s">
        <v>96</v>
      </c>
      <c r="B61" s="105" t="s">
        <v>97</v>
      </c>
    </row>
    <row r="62" spans="1:2" ht="27.6">
      <c r="A62" s="92" t="s">
        <v>98</v>
      </c>
      <c r="B62" s="105" t="s">
        <v>99</v>
      </c>
    </row>
    <row r="63" spans="1:2" ht="41.45">
      <c r="A63" s="92" t="s">
        <v>100</v>
      </c>
      <c r="B63" s="105" t="s">
        <v>101</v>
      </c>
    </row>
    <row r="64" spans="1:2" ht="79.5" customHeight="1">
      <c r="A64" s="92" t="s">
        <v>102</v>
      </c>
      <c r="B64" s="105" t="s">
        <v>103</v>
      </c>
    </row>
    <row r="65" spans="1:2" ht="110.45">
      <c r="A65" s="92" t="s">
        <v>104</v>
      </c>
      <c r="B65" s="105" t="s">
        <v>105</v>
      </c>
    </row>
    <row r="66" spans="1:2" ht="27.6">
      <c r="A66" s="92" t="s">
        <v>106</v>
      </c>
      <c r="B66" s="105" t="s">
        <v>107</v>
      </c>
    </row>
    <row r="67" spans="1:2" ht="151.9">
      <c r="A67" s="92" t="s">
        <v>108</v>
      </c>
      <c r="B67" s="105" t="s">
        <v>109</v>
      </c>
    </row>
    <row r="68" spans="1:2" ht="27.6">
      <c r="A68" s="92" t="s">
        <v>110</v>
      </c>
      <c r="B68" s="105" t="s">
        <v>111</v>
      </c>
    </row>
    <row r="69" spans="1:2" ht="27.6">
      <c r="A69" s="101" t="s">
        <v>112</v>
      </c>
      <c r="B69" s="105" t="s">
        <v>113</v>
      </c>
    </row>
    <row r="70" spans="1:2" ht="25.5" customHeight="1">
      <c r="A70" s="200" t="s">
        <v>114</v>
      </c>
      <c r="B70" s="201"/>
    </row>
    <row r="71" spans="1:2">
      <c r="A71" s="202" t="s">
        <v>115</v>
      </c>
      <c r="B71" s="203"/>
    </row>
    <row r="72" spans="1:2" ht="72" customHeight="1">
      <c r="A72" s="196" t="s">
        <v>116</v>
      </c>
      <c r="B72" s="197"/>
    </row>
    <row r="73" spans="1:2" ht="27.6">
      <c r="A73" s="92" t="s">
        <v>117</v>
      </c>
      <c r="B73" s="105" t="s">
        <v>118</v>
      </c>
    </row>
    <row r="74" spans="1:2" ht="41.45">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1"/>
  <sheetViews>
    <sheetView showGridLines="0" topLeftCell="A38" zoomScale="70" zoomScaleNormal="70" workbookViewId="0">
      <selection activeCell="AH21" sqref="AH21"/>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19" width="18.140625" style="15" customWidth="1"/>
    <col min="20" max="20" width="20.85546875" style="15" customWidth="1"/>
    <col min="21"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309"/>
      <c r="B1" s="312" t="s">
        <v>121</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21" t="s">
        <v>122</v>
      </c>
      <c r="AC1" s="322"/>
      <c r="AD1" s="322"/>
      <c r="AE1" s="323"/>
    </row>
    <row r="2" spans="1:31" ht="30.75" customHeight="1" thickBot="1">
      <c r="A2" s="310"/>
      <c r="B2" s="312" t="s">
        <v>123</v>
      </c>
      <c r="C2" s="313"/>
      <c r="D2" s="313"/>
      <c r="E2" s="313"/>
      <c r="F2" s="313"/>
      <c r="G2" s="313"/>
      <c r="H2" s="313"/>
      <c r="I2" s="313"/>
      <c r="J2" s="313"/>
      <c r="K2" s="313"/>
      <c r="L2" s="313"/>
      <c r="M2" s="313"/>
      <c r="N2" s="313"/>
      <c r="O2" s="313"/>
      <c r="P2" s="313"/>
      <c r="Q2" s="313"/>
      <c r="R2" s="313"/>
      <c r="S2" s="313"/>
      <c r="T2" s="313"/>
      <c r="U2" s="313"/>
      <c r="V2" s="313"/>
      <c r="W2" s="313"/>
      <c r="X2" s="313"/>
      <c r="Y2" s="313"/>
      <c r="Z2" s="313"/>
      <c r="AA2" s="314"/>
      <c r="AB2" s="321" t="s">
        <v>124</v>
      </c>
      <c r="AC2" s="322"/>
      <c r="AD2" s="322"/>
      <c r="AE2" s="323"/>
    </row>
    <row r="3" spans="1:31" ht="24" customHeight="1" thickBot="1">
      <c r="A3" s="310"/>
      <c r="B3" s="315" t="s">
        <v>125</v>
      </c>
      <c r="C3" s="316"/>
      <c r="D3" s="316"/>
      <c r="E3" s="316"/>
      <c r="F3" s="316"/>
      <c r="G3" s="316"/>
      <c r="H3" s="316"/>
      <c r="I3" s="316"/>
      <c r="J3" s="316"/>
      <c r="K3" s="316"/>
      <c r="L3" s="316"/>
      <c r="M3" s="316"/>
      <c r="N3" s="316"/>
      <c r="O3" s="316"/>
      <c r="P3" s="316"/>
      <c r="Q3" s="316"/>
      <c r="R3" s="316"/>
      <c r="S3" s="316"/>
      <c r="T3" s="316"/>
      <c r="U3" s="316"/>
      <c r="V3" s="316"/>
      <c r="W3" s="316"/>
      <c r="X3" s="316"/>
      <c r="Y3" s="316"/>
      <c r="Z3" s="316"/>
      <c r="AA3" s="317"/>
      <c r="AB3" s="321" t="s">
        <v>126</v>
      </c>
      <c r="AC3" s="322"/>
      <c r="AD3" s="322"/>
      <c r="AE3" s="323"/>
    </row>
    <row r="4" spans="1:31" ht="21.75" customHeight="1" thickBot="1">
      <c r="A4" s="311"/>
      <c r="B4" s="318"/>
      <c r="C4" s="319"/>
      <c r="D4" s="319"/>
      <c r="E4" s="319"/>
      <c r="F4" s="319"/>
      <c r="G4" s="319"/>
      <c r="H4" s="319"/>
      <c r="I4" s="319"/>
      <c r="J4" s="319"/>
      <c r="K4" s="319"/>
      <c r="L4" s="319"/>
      <c r="M4" s="319"/>
      <c r="N4" s="319"/>
      <c r="O4" s="319"/>
      <c r="P4" s="319"/>
      <c r="Q4" s="319"/>
      <c r="R4" s="319"/>
      <c r="S4" s="319"/>
      <c r="T4" s="319"/>
      <c r="U4" s="319"/>
      <c r="V4" s="319"/>
      <c r="W4" s="319"/>
      <c r="X4" s="319"/>
      <c r="Y4" s="319"/>
      <c r="Z4" s="319"/>
      <c r="AA4" s="320"/>
      <c r="AB4" s="324" t="s">
        <v>127</v>
      </c>
      <c r="AC4" s="325"/>
      <c r="AD4" s="325"/>
      <c r="AE4" s="32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66" t="s">
        <v>4</v>
      </c>
      <c r="B7" s="267"/>
      <c r="C7" s="304" t="s">
        <v>128</v>
      </c>
      <c r="D7" s="266" t="s">
        <v>6</v>
      </c>
      <c r="E7" s="272"/>
      <c r="F7" s="272"/>
      <c r="G7" s="272"/>
      <c r="H7" s="267"/>
      <c r="I7" s="296">
        <v>45538</v>
      </c>
      <c r="J7" s="297"/>
      <c r="K7" s="266" t="s">
        <v>8</v>
      </c>
      <c r="L7" s="267"/>
      <c r="M7" s="288" t="s">
        <v>129</v>
      </c>
      <c r="N7" s="289"/>
      <c r="O7" s="277"/>
      <c r="P7" s="278"/>
      <c r="Q7" s="20"/>
      <c r="R7" s="20"/>
      <c r="S7" s="20"/>
      <c r="T7" s="20"/>
      <c r="U7" s="20"/>
      <c r="V7" s="20"/>
      <c r="W7" s="20"/>
      <c r="X7" s="20"/>
      <c r="Y7" s="20"/>
      <c r="Z7" s="21"/>
      <c r="AA7" s="20"/>
      <c r="AB7" s="20"/>
      <c r="AD7" s="22"/>
      <c r="AE7" s="23"/>
    </row>
    <row r="8" spans="1:31">
      <c r="A8" s="268"/>
      <c r="B8" s="269"/>
      <c r="C8" s="305"/>
      <c r="D8" s="268"/>
      <c r="E8" s="273"/>
      <c r="F8" s="273"/>
      <c r="G8" s="273"/>
      <c r="H8" s="269"/>
      <c r="I8" s="298"/>
      <c r="J8" s="299"/>
      <c r="K8" s="268"/>
      <c r="L8" s="269"/>
      <c r="M8" s="307" t="s">
        <v>130</v>
      </c>
      <c r="N8" s="308"/>
      <c r="O8" s="290"/>
      <c r="P8" s="291"/>
      <c r="Q8" s="20"/>
      <c r="R8" s="20"/>
      <c r="S8" s="20"/>
      <c r="T8" s="20"/>
      <c r="U8" s="20"/>
      <c r="V8" s="20"/>
      <c r="W8" s="20"/>
      <c r="X8" s="20"/>
      <c r="Y8" s="20"/>
      <c r="Z8" s="21"/>
      <c r="AA8" s="20"/>
      <c r="AB8" s="20"/>
      <c r="AD8" s="22"/>
      <c r="AE8" s="23"/>
    </row>
    <row r="9" spans="1:31" ht="14.45" thickBot="1">
      <c r="A9" s="270"/>
      <c r="B9" s="271"/>
      <c r="C9" s="306"/>
      <c r="D9" s="270"/>
      <c r="E9" s="274"/>
      <c r="F9" s="274"/>
      <c r="G9" s="274"/>
      <c r="H9" s="271"/>
      <c r="I9" s="300"/>
      <c r="J9" s="301"/>
      <c r="K9" s="270"/>
      <c r="L9" s="271"/>
      <c r="M9" s="292" t="s">
        <v>131</v>
      </c>
      <c r="N9" s="293"/>
      <c r="O9" s="294" t="s">
        <v>132</v>
      </c>
      <c r="P9" s="29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6" t="s">
        <v>10</v>
      </c>
      <c r="B11" s="267"/>
      <c r="C11" s="247" t="s">
        <v>133</v>
      </c>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9"/>
    </row>
    <row r="12" spans="1:31" ht="15" customHeight="1">
      <c r="A12" s="268"/>
      <c r="B12" s="269"/>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1"/>
    </row>
    <row r="13" spans="1:31" ht="15" customHeight="1" thickBot="1">
      <c r="A13" s="270"/>
      <c r="B13" s="271"/>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75" t="s">
        <v>12</v>
      </c>
      <c r="B15" s="276"/>
      <c r="C15" s="285" t="s">
        <v>134</v>
      </c>
      <c r="D15" s="286"/>
      <c r="E15" s="286"/>
      <c r="F15" s="286"/>
      <c r="G15" s="286"/>
      <c r="H15" s="286"/>
      <c r="I15" s="286"/>
      <c r="J15" s="286"/>
      <c r="K15" s="287"/>
      <c r="L15" s="302" t="s">
        <v>14</v>
      </c>
      <c r="M15" s="335"/>
      <c r="N15" s="335"/>
      <c r="O15" s="335"/>
      <c r="P15" s="335"/>
      <c r="Q15" s="303"/>
      <c r="R15" s="336" t="s">
        <v>135</v>
      </c>
      <c r="S15" s="337"/>
      <c r="T15" s="337"/>
      <c r="U15" s="337"/>
      <c r="V15" s="337"/>
      <c r="W15" s="337"/>
      <c r="X15" s="338"/>
      <c r="Y15" s="302" t="s">
        <v>15</v>
      </c>
      <c r="Z15" s="303"/>
      <c r="AA15" s="327" t="s">
        <v>136</v>
      </c>
      <c r="AB15" s="328"/>
      <c r="AC15" s="328"/>
      <c r="AD15" s="328"/>
      <c r="AE15" s="329"/>
    </row>
    <row r="16" spans="1:31" ht="9" customHeight="1" thickBot="1">
      <c r="A16" s="24"/>
      <c r="B16" s="2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D16" s="22"/>
      <c r="AE16" s="23"/>
    </row>
    <row r="17" spans="1:33" s="40" customFormat="1" ht="37.5" customHeight="1">
      <c r="A17" s="275" t="s">
        <v>17</v>
      </c>
      <c r="B17" s="276"/>
      <c r="C17" s="327" t="s">
        <v>137</v>
      </c>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302" t="s">
        <v>138</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03"/>
      <c r="AF19" s="44"/>
    </row>
    <row r="20" spans="1:33" ht="32.1" customHeight="1" thickBot="1">
      <c r="A20" s="45" t="s">
        <v>19</v>
      </c>
      <c r="B20" s="332" t="s">
        <v>139</v>
      </c>
      <c r="C20" s="333"/>
      <c r="D20" s="333"/>
      <c r="E20" s="333"/>
      <c r="F20" s="333"/>
      <c r="G20" s="333"/>
      <c r="H20" s="333"/>
      <c r="I20" s="333"/>
      <c r="J20" s="333"/>
      <c r="K20" s="333"/>
      <c r="L20" s="333"/>
      <c r="M20" s="333"/>
      <c r="N20" s="333"/>
      <c r="O20" s="334"/>
      <c r="P20" s="302" t="s">
        <v>140</v>
      </c>
      <c r="Q20" s="335"/>
      <c r="R20" s="335"/>
      <c r="S20" s="335"/>
      <c r="T20" s="335"/>
      <c r="U20" s="335"/>
      <c r="V20" s="335"/>
      <c r="W20" s="335"/>
      <c r="X20" s="335"/>
      <c r="Y20" s="335"/>
      <c r="Z20" s="335"/>
      <c r="AA20" s="335"/>
      <c r="AB20" s="335"/>
      <c r="AC20" s="335"/>
      <c r="AD20" s="335"/>
      <c r="AE20" s="303"/>
      <c r="AF20" s="44"/>
    </row>
    <row r="21" spans="1:33" ht="32.1" customHeight="1" thickBot="1">
      <c r="A21" s="25"/>
      <c r="B21" s="46" t="s">
        <v>141</v>
      </c>
      <c r="C21" s="47" t="s">
        <v>142</v>
      </c>
      <c r="D21" s="47" t="s">
        <v>143</v>
      </c>
      <c r="E21" s="47" t="s">
        <v>144</v>
      </c>
      <c r="F21" s="47" t="s">
        <v>145</v>
      </c>
      <c r="G21" s="47" t="s">
        <v>146</v>
      </c>
      <c r="H21" s="47" t="s">
        <v>147</v>
      </c>
      <c r="I21" s="47" t="s">
        <v>128</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128</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181"/>
      <c r="R22" s="182"/>
      <c r="S22" s="182"/>
      <c r="T22" s="182"/>
      <c r="U22" s="182"/>
      <c r="V22" s="182"/>
      <c r="W22" s="182"/>
      <c r="X22" s="183">
        <v>390621599.5</v>
      </c>
      <c r="Y22" s="183">
        <v>73388552.5</v>
      </c>
      <c r="Z22" s="183">
        <v>0</v>
      </c>
      <c r="AA22" s="183">
        <v>18033991</v>
      </c>
      <c r="AB22" s="183">
        <v>202199956</v>
      </c>
      <c r="AC22" s="182">
        <f>SUM(Q22:AB22)</f>
        <v>684244099</v>
      </c>
      <c r="AD22" s="42"/>
      <c r="AE22" s="184"/>
      <c r="AF22" s="52"/>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5"/>
      <c r="R23" s="186"/>
      <c r="S23" s="186"/>
      <c r="T23" s="186"/>
      <c r="U23" s="186"/>
      <c r="V23" s="186"/>
      <c r="W23" s="186">
        <v>147715000</v>
      </c>
      <c r="X23" s="186">
        <v>183095000</v>
      </c>
      <c r="Y23" s="186"/>
      <c r="Z23" s="186"/>
      <c r="AA23" s="186"/>
      <c r="AB23" s="186"/>
      <c r="AC23" s="186">
        <f>SUM(Q23:AB23)</f>
        <v>330810000</v>
      </c>
      <c r="AD23" s="186">
        <f>AC23/SUM(W22:AB22)</f>
        <v>0.48346781577432352</v>
      </c>
      <c r="AE23" s="187">
        <f>AC23/AC22</f>
        <v>0.48346781577432352</v>
      </c>
      <c r="AF23" s="52"/>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5"/>
      <c r="R24" s="186"/>
      <c r="S24" s="186"/>
      <c r="T24" s="186"/>
      <c r="U24" s="186"/>
      <c r="V24" s="186"/>
      <c r="W24" s="186"/>
      <c r="X24" s="188">
        <v>38761599.5</v>
      </c>
      <c r="Y24" s="188">
        <v>147980552.5</v>
      </c>
      <c r="Z24" s="188">
        <v>74592000</v>
      </c>
      <c r="AA24" s="188">
        <v>79507000</v>
      </c>
      <c r="AB24" s="188">
        <v>343402947</v>
      </c>
      <c r="AC24" s="186">
        <f>SUM(Q24:AB24)</f>
        <v>684244099</v>
      </c>
      <c r="AD24" s="186"/>
      <c r="AE24" s="189"/>
      <c r="AF24" s="52"/>
    </row>
    <row r="25" spans="1:33"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0"/>
      <c r="R25" s="191"/>
      <c r="S25" s="191"/>
      <c r="T25" s="191"/>
      <c r="U25" s="191"/>
      <c r="V25" s="191"/>
      <c r="W25" s="191"/>
      <c r="X25" s="191"/>
      <c r="Y25" s="191"/>
      <c r="Z25" s="191"/>
      <c r="AA25" s="191"/>
      <c r="AB25" s="191"/>
      <c r="AC25" s="191">
        <f>SUM(Q25:AB25)</f>
        <v>0</v>
      </c>
      <c r="AD25" s="191">
        <f>AC25/SUM(X24:AB24)</f>
        <v>0</v>
      </c>
      <c r="AE25" s="192">
        <f>AC25/AC24</f>
        <v>0</v>
      </c>
      <c r="AF25" s="52"/>
      <c r="AG25" s="193"/>
    </row>
    <row r="26" spans="1:33" s="66" customFormat="1" ht="16.5" customHeight="1" thickBot="1"/>
    <row r="27" spans="1:33" ht="33.950000000000003" customHeight="1">
      <c r="A27" s="261" t="s">
        <v>154</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3"/>
    </row>
    <row r="28" spans="1:33" ht="25.5" customHeight="1">
      <c r="A28" s="241" t="s">
        <v>34</v>
      </c>
      <c r="B28" s="243" t="s">
        <v>36</v>
      </c>
      <c r="C28" s="243"/>
      <c r="D28" s="243" t="s">
        <v>155</v>
      </c>
      <c r="E28" s="243"/>
      <c r="F28" s="243"/>
      <c r="G28" s="243"/>
      <c r="H28" s="243"/>
      <c r="I28" s="243"/>
      <c r="J28" s="243"/>
      <c r="K28" s="243"/>
      <c r="L28" s="243"/>
      <c r="M28" s="243"/>
      <c r="N28" s="243"/>
      <c r="O28" s="243"/>
      <c r="P28" s="243" t="s">
        <v>102</v>
      </c>
      <c r="Q28" s="243" t="s">
        <v>156</v>
      </c>
      <c r="R28" s="243"/>
      <c r="S28" s="243"/>
      <c r="T28" s="243"/>
      <c r="U28" s="243"/>
      <c r="V28" s="243"/>
      <c r="W28" s="243"/>
      <c r="X28" s="243"/>
      <c r="Y28" s="243" t="s">
        <v>157</v>
      </c>
      <c r="Z28" s="243"/>
      <c r="AA28" s="243"/>
      <c r="AB28" s="243"/>
      <c r="AC28" s="243"/>
      <c r="AD28" s="243"/>
      <c r="AE28" s="264"/>
    </row>
    <row r="29" spans="1:33" ht="27" customHeight="1">
      <c r="A29" s="241"/>
      <c r="B29" s="243"/>
      <c r="C29" s="243"/>
      <c r="D29" s="67" t="s">
        <v>141</v>
      </c>
      <c r="E29" s="67" t="s">
        <v>142</v>
      </c>
      <c r="F29" s="67" t="s">
        <v>143</v>
      </c>
      <c r="G29" s="67" t="s">
        <v>144</v>
      </c>
      <c r="H29" s="67" t="s">
        <v>145</v>
      </c>
      <c r="I29" s="67" t="s">
        <v>146</v>
      </c>
      <c r="J29" s="67" t="s">
        <v>147</v>
      </c>
      <c r="K29" s="67" t="s">
        <v>128</v>
      </c>
      <c r="L29" s="67" t="s">
        <v>148</v>
      </c>
      <c r="M29" s="67" t="s">
        <v>149</v>
      </c>
      <c r="N29" s="67" t="s">
        <v>150</v>
      </c>
      <c r="O29" s="67" t="s">
        <v>151</v>
      </c>
      <c r="P29" s="243"/>
      <c r="Q29" s="243"/>
      <c r="R29" s="243"/>
      <c r="S29" s="243"/>
      <c r="T29" s="243"/>
      <c r="U29" s="243"/>
      <c r="V29" s="243"/>
      <c r="W29" s="243"/>
      <c r="X29" s="243"/>
      <c r="Y29" s="243"/>
      <c r="Z29" s="243"/>
      <c r="AA29" s="243"/>
      <c r="AB29" s="243"/>
      <c r="AC29" s="243"/>
      <c r="AD29" s="243"/>
      <c r="AE29" s="264"/>
    </row>
    <row r="30" spans="1:33" ht="42" customHeight="1" thickBot="1">
      <c r="A30" s="68"/>
      <c r="B30" s="339"/>
      <c r="C30" s="339"/>
      <c r="D30" s="16"/>
      <c r="E30" s="16"/>
      <c r="F30" s="16"/>
      <c r="G30" s="16"/>
      <c r="H30" s="16"/>
      <c r="I30" s="16"/>
      <c r="J30" s="16"/>
      <c r="K30" s="16"/>
      <c r="L30" s="16"/>
      <c r="M30" s="16"/>
      <c r="N30" s="16"/>
      <c r="O30" s="16"/>
      <c r="P30" s="69">
        <f>SUM(D30:O30)</f>
        <v>0</v>
      </c>
      <c r="Q30" s="330" t="s">
        <v>158</v>
      </c>
      <c r="R30" s="330"/>
      <c r="S30" s="330"/>
      <c r="T30" s="330"/>
      <c r="U30" s="330"/>
      <c r="V30" s="330"/>
      <c r="W30" s="330"/>
      <c r="X30" s="330"/>
      <c r="Y30" s="330" t="s">
        <v>43</v>
      </c>
      <c r="Z30" s="330"/>
      <c r="AA30" s="330"/>
      <c r="AB30" s="330"/>
      <c r="AC30" s="330"/>
      <c r="AD30" s="330"/>
      <c r="AE30" s="331"/>
      <c r="AF30" s="161"/>
      <c r="AG30" s="161"/>
    </row>
    <row r="31" spans="1:33" ht="12" customHeight="1" thickBot="1">
      <c r="A31" s="70"/>
      <c r="B31" s="71"/>
      <c r="C31" s="71"/>
      <c r="D31" s="27"/>
      <c r="E31" s="27"/>
      <c r="F31" s="27"/>
      <c r="G31" s="27"/>
      <c r="H31" s="27"/>
      <c r="I31" s="27"/>
      <c r="J31" s="27"/>
      <c r="K31" s="27"/>
      <c r="L31" s="27"/>
      <c r="M31" s="27"/>
      <c r="N31" s="27"/>
      <c r="O31" s="27"/>
      <c r="P31" s="72"/>
      <c r="Q31" s="162"/>
      <c r="R31" s="162"/>
      <c r="S31" s="162"/>
      <c r="T31" s="162"/>
      <c r="U31" s="162"/>
      <c r="V31" s="162"/>
      <c r="W31" s="162"/>
      <c r="X31" s="162"/>
      <c r="Y31" s="162"/>
      <c r="Z31" s="162"/>
      <c r="AA31" s="162"/>
      <c r="AB31" s="162"/>
      <c r="AC31" s="162"/>
      <c r="AD31" s="162"/>
      <c r="AE31" s="163"/>
      <c r="AF31" s="161"/>
      <c r="AG31" s="161"/>
    </row>
    <row r="32" spans="1:33" ht="45" customHeight="1">
      <c r="A32" s="247" t="s">
        <v>159</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9"/>
      <c r="AF32" s="161"/>
      <c r="AG32" s="161"/>
    </row>
    <row r="33" spans="1:41" ht="23.1" customHeight="1">
      <c r="A33" s="241" t="s">
        <v>44</v>
      </c>
      <c r="B33" s="243" t="s">
        <v>46</v>
      </c>
      <c r="C33" s="243" t="s">
        <v>36</v>
      </c>
      <c r="D33" s="243" t="s">
        <v>160</v>
      </c>
      <c r="E33" s="243"/>
      <c r="F33" s="243"/>
      <c r="G33" s="243"/>
      <c r="H33" s="243"/>
      <c r="I33" s="243"/>
      <c r="J33" s="243"/>
      <c r="K33" s="243"/>
      <c r="L33" s="243"/>
      <c r="M33" s="243"/>
      <c r="N33" s="243"/>
      <c r="O33" s="243"/>
      <c r="P33" s="243"/>
      <c r="Q33" s="243" t="s">
        <v>161</v>
      </c>
      <c r="R33" s="243"/>
      <c r="S33" s="243"/>
      <c r="T33" s="243"/>
      <c r="U33" s="243"/>
      <c r="V33" s="243"/>
      <c r="W33" s="243"/>
      <c r="X33" s="243"/>
      <c r="Y33" s="243"/>
      <c r="Z33" s="243"/>
      <c r="AA33" s="243"/>
      <c r="AB33" s="243"/>
      <c r="AC33" s="243"/>
      <c r="AD33" s="243"/>
      <c r="AE33" s="264"/>
      <c r="AF33" s="161"/>
      <c r="AG33" s="164"/>
      <c r="AH33" s="73"/>
      <c r="AI33" s="73"/>
      <c r="AJ33" s="73"/>
      <c r="AK33" s="73"/>
      <c r="AL33" s="73"/>
      <c r="AM33" s="73"/>
      <c r="AN33" s="73"/>
      <c r="AO33" s="73"/>
    </row>
    <row r="34" spans="1:41" ht="27" customHeight="1">
      <c r="A34" s="241"/>
      <c r="B34" s="243"/>
      <c r="C34" s="265"/>
      <c r="D34" s="67" t="s">
        <v>141</v>
      </c>
      <c r="E34" s="67" t="s">
        <v>142</v>
      </c>
      <c r="F34" s="67" t="s">
        <v>143</v>
      </c>
      <c r="G34" s="67" t="s">
        <v>144</v>
      </c>
      <c r="H34" s="67" t="s">
        <v>145</v>
      </c>
      <c r="I34" s="67" t="s">
        <v>146</v>
      </c>
      <c r="J34" s="67" t="s">
        <v>147</v>
      </c>
      <c r="K34" s="67" t="s">
        <v>128</v>
      </c>
      <c r="L34" s="67" t="s">
        <v>148</v>
      </c>
      <c r="M34" s="67" t="s">
        <v>149</v>
      </c>
      <c r="N34" s="67" t="s">
        <v>150</v>
      </c>
      <c r="O34" s="67" t="s">
        <v>151</v>
      </c>
      <c r="P34" s="67" t="s">
        <v>102</v>
      </c>
      <c r="Q34" s="216" t="s">
        <v>52</v>
      </c>
      <c r="R34" s="217"/>
      <c r="S34" s="217"/>
      <c r="T34" s="250"/>
      <c r="U34" s="243" t="s">
        <v>54</v>
      </c>
      <c r="V34" s="243"/>
      <c r="W34" s="243"/>
      <c r="X34" s="243"/>
      <c r="Y34" s="243" t="s">
        <v>56</v>
      </c>
      <c r="Z34" s="243"/>
      <c r="AA34" s="243"/>
      <c r="AB34" s="243"/>
      <c r="AC34" s="243" t="s">
        <v>58</v>
      </c>
      <c r="AD34" s="243"/>
      <c r="AE34" s="264"/>
      <c r="AF34" s="161"/>
      <c r="AG34" s="164"/>
      <c r="AH34" s="73"/>
      <c r="AI34" s="73"/>
      <c r="AJ34" s="73"/>
      <c r="AK34" s="73"/>
      <c r="AL34" s="73"/>
      <c r="AM34" s="73"/>
      <c r="AN34" s="73"/>
      <c r="AO34" s="73"/>
    </row>
    <row r="35" spans="1:41" ht="164.25" customHeight="1">
      <c r="A35" s="236" t="s">
        <v>162</v>
      </c>
      <c r="B35" s="238">
        <v>0.49</v>
      </c>
      <c r="C35" s="75" t="s">
        <v>48</v>
      </c>
      <c r="D35" s="74"/>
      <c r="E35" s="74"/>
      <c r="F35" s="74"/>
      <c r="G35" s="74"/>
      <c r="H35" s="74"/>
      <c r="I35" s="74"/>
      <c r="J35" s="74">
        <v>0.15</v>
      </c>
      <c r="K35" s="74">
        <v>0.17</v>
      </c>
      <c r="L35" s="74">
        <v>0.17</v>
      </c>
      <c r="M35" s="74">
        <v>0.17</v>
      </c>
      <c r="N35" s="74">
        <v>0.17</v>
      </c>
      <c r="O35" s="74">
        <v>0.17</v>
      </c>
      <c r="P35" s="76">
        <f>SUM(D35:O35)</f>
        <v>1</v>
      </c>
      <c r="Q35" s="256" t="s">
        <v>163</v>
      </c>
      <c r="R35" s="256"/>
      <c r="S35" s="256"/>
      <c r="T35" s="256"/>
      <c r="U35" s="256" t="s">
        <v>164</v>
      </c>
      <c r="V35" s="256"/>
      <c r="W35" s="256"/>
      <c r="X35" s="256"/>
      <c r="Y35" s="258" t="s">
        <v>165</v>
      </c>
      <c r="Z35" s="258"/>
      <c r="AA35" s="258"/>
      <c r="AB35" s="258"/>
      <c r="AC35" s="256" t="s">
        <v>166</v>
      </c>
      <c r="AD35" s="256"/>
      <c r="AE35" s="256"/>
      <c r="AF35" s="161"/>
      <c r="AG35" s="164"/>
      <c r="AH35" s="73"/>
      <c r="AI35" s="73"/>
      <c r="AJ35" s="73"/>
      <c r="AK35" s="73"/>
      <c r="AL35" s="73"/>
      <c r="AM35" s="73"/>
      <c r="AN35" s="73"/>
      <c r="AO35" s="73"/>
    </row>
    <row r="36" spans="1:41" ht="162" customHeight="1" thickBot="1">
      <c r="A36" s="237"/>
      <c r="B36" s="239"/>
      <c r="C36" s="77" t="s">
        <v>50</v>
      </c>
      <c r="D36" s="165"/>
      <c r="E36" s="165"/>
      <c r="F36" s="165"/>
      <c r="G36" s="78"/>
      <c r="H36" s="78"/>
      <c r="I36" s="78"/>
      <c r="J36" s="178">
        <v>0.15</v>
      </c>
      <c r="K36" s="178">
        <v>0.17</v>
      </c>
      <c r="L36" s="78"/>
      <c r="M36" s="78"/>
      <c r="N36" s="78"/>
      <c r="O36" s="78"/>
      <c r="P36" s="79">
        <f>SUM(D36:O36)</f>
        <v>0.32</v>
      </c>
      <c r="Q36" s="257"/>
      <c r="R36" s="257"/>
      <c r="S36" s="257"/>
      <c r="T36" s="257"/>
      <c r="U36" s="257"/>
      <c r="V36" s="257"/>
      <c r="W36" s="257"/>
      <c r="X36" s="257"/>
      <c r="Y36" s="259"/>
      <c r="Z36" s="259"/>
      <c r="AA36" s="259"/>
      <c r="AB36" s="259"/>
      <c r="AC36" s="257"/>
      <c r="AD36" s="257"/>
      <c r="AE36" s="257"/>
      <c r="AF36" s="161"/>
      <c r="AG36" s="164"/>
      <c r="AH36" s="73"/>
      <c r="AI36" s="73"/>
      <c r="AJ36" s="73"/>
      <c r="AK36" s="73"/>
      <c r="AL36" s="73"/>
      <c r="AM36" s="73"/>
      <c r="AN36" s="73"/>
      <c r="AO36" s="73"/>
    </row>
    <row r="37" spans="1:41" s="66" customFormat="1" ht="17.25" customHeight="1" thickBot="1"/>
    <row r="38" spans="1:41" ht="45" customHeight="1" thickBot="1">
      <c r="A38" s="247" t="s">
        <v>167</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9"/>
      <c r="AG38" s="73"/>
      <c r="AH38" s="73"/>
      <c r="AI38" s="73"/>
      <c r="AJ38" s="73"/>
      <c r="AK38" s="73"/>
      <c r="AL38" s="73"/>
      <c r="AM38" s="73"/>
      <c r="AN38" s="73"/>
      <c r="AO38" s="73"/>
    </row>
    <row r="39" spans="1:41" ht="26.1" customHeight="1">
      <c r="A39" s="240" t="s">
        <v>60</v>
      </c>
      <c r="B39" s="242" t="s">
        <v>168</v>
      </c>
      <c r="C39" s="251" t="s">
        <v>169</v>
      </c>
      <c r="D39" s="253" t="s">
        <v>170</v>
      </c>
      <c r="E39" s="254"/>
      <c r="F39" s="254"/>
      <c r="G39" s="254"/>
      <c r="H39" s="254"/>
      <c r="I39" s="254"/>
      <c r="J39" s="254"/>
      <c r="K39" s="254"/>
      <c r="L39" s="254"/>
      <c r="M39" s="254"/>
      <c r="N39" s="254"/>
      <c r="O39" s="254"/>
      <c r="P39" s="255"/>
      <c r="Q39" s="242" t="s">
        <v>171</v>
      </c>
      <c r="R39" s="242"/>
      <c r="S39" s="242"/>
      <c r="T39" s="242"/>
      <c r="U39" s="242"/>
      <c r="V39" s="242"/>
      <c r="W39" s="242"/>
      <c r="X39" s="242"/>
      <c r="Y39" s="242"/>
      <c r="Z39" s="242"/>
      <c r="AA39" s="242"/>
      <c r="AB39" s="242"/>
      <c r="AC39" s="242"/>
      <c r="AD39" s="242"/>
      <c r="AE39" s="260"/>
      <c r="AG39" s="73"/>
      <c r="AH39" s="73"/>
      <c r="AI39" s="73"/>
      <c r="AJ39" s="73"/>
      <c r="AK39" s="73"/>
      <c r="AL39" s="73"/>
      <c r="AM39" s="73"/>
      <c r="AN39" s="73"/>
      <c r="AO39" s="73"/>
    </row>
    <row r="40" spans="1:41" ht="26.1" customHeight="1">
      <c r="A40" s="241"/>
      <c r="B40" s="243"/>
      <c r="C40" s="252"/>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16" t="s">
        <v>185</v>
      </c>
      <c r="R40" s="217"/>
      <c r="S40" s="217"/>
      <c r="T40" s="217"/>
      <c r="U40" s="217"/>
      <c r="V40" s="217"/>
      <c r="W40" s="217"/>
      <c r="X40" s="250"/>
      <c r="Y40" s="216" t="s">
        <v>68</v>
      </c>
      <c r="Z40" s="217"/>
      <c r="AA40" s="217"/>
      <c r="AB40" s="217"/>
      <c r="AC40" s="217"/>
      <c r="AD40" s="217"/>
      <c r="AE40" s="218"/>
      <c r="AG40" s="80"/>
      <c r="AH40" s="80"/>
      <c r="AI40" s="80"/>
      <c r="AJ40" s="80"/>
      <c r="AK40" s="80"/>
      <c r="AL40" s="80"/>
      <c r="AM40" s="80"/>
      <c r="AN40" s="80"/>
      <c r="AO40" s="80"/>
    </row>
    <row r="41" spans="1:41" ht="63.75" customHeight="1">
      <c r="A41" s="244" t="s">
        <v>186</v>
      </c>
      <c r="B41" s="246">
        <v>19</v>
      </c>
      <c r="C41" s="81" t="s">
        <v>48</v>
      </c>
      <c r="D41" s="82"/>
      <c r="E41" s="82"/>
      <c r="F41" s="82"/>
      <c r="G41" s="82"/>
      <c r="H41" s="82"/>
      <c r="I41" s="82"/>
      <c r="J41" s="82"/>
      <c r="K41" s="82"/>
      <c r="L41" s="82"/>
      <c r="M41" s="82">
        <v>0.5</v>
      </c>
      <c r="N41" s="82"/>
      <c r="O41" s="82">
        <v>0.5</v>
      </c>
      <c r="P41" s="83">
        <f t="shared" ref="P41:P48" si="1">SUM(D41:O41)</f>
        <v>1</v>
      </c>
      <c r="Q41" s="204" t="s">
        <v>187</v>
      </c>
      <c r="R41" s="205"/>
      <c r="S41" s="205"/>
      <c r="T41" s="205"/>
      <c r="U41" s="205"/>
      <c r="V41" s="205"/>
      <c r="W41" s="205"/>
      <c r="X41" s="206"/>
      <c r="Y41" s="210" t="s">
        <v>188</v>
      </c>
      <c r="Z41" s="211"/>
      <c r="AA41" s="211"/>
      <c r="AB41" s="211"/>
      <c r="AC41" s="211"/>
      <c r="AD41" s="211"/>
      <c r="AE41" s="212"/>
      <c r="AG41" s="84"/>
      <c r="AH41" s="84"/>
      <c r="AI41" s="84"/>
      <c r="AJ41" s="84"/>
      <c r="AK41" s="84"/>
      <c r="AL41" s="84"/>
      <c r="AM41" s="84"/>
      <c r="AN41" s="84"/>
      <c r="AO41" s="84"/>
    </row>
    <row r="42" spans="1:41" ht="38.25" customHeight="1" thickBot="1">
      <c r="A42" s="245"/>
      <c r="B42" s="246"/>
      <c r="C42" s="85" t="s">
        <v>50</v>
      </c>
      <c r="D42" s="86"/>
      <c r="E42" s="86"/>
      <c r="F42" s="86"/>
      <c r="G42" s="86"/>
      <c r="H42" s="86"/>
      <c r="I42" s="86"/>
      <c r="J42" s="86">
        <v>0.1</v>
      </c>
      <c r="K42" s="86">
        <v>0.1</v>
      </c>
      <c r="L42" s="86"/>
      <c r="M42" s="86"/>
      <c r="N42" s="86"/>
      <c r="O42" s="86"/>
      <c r="P42" s="83">
        <f t="shared" si="1"/>
        <v>0.2</v>
      </c>
      <c r="Q42" s="207"/>
      <c r="R42" s="208"/>
      <c r="S42" s="208"/>
      <c r="T42" s="208"/>
      <c r="U42" s="208"/>
      <c r="V42" s="208"/>
      <c r="W42" s="208"/>
      <c r="X42" s="209"/>
      <c r="Y42" s="213"/>
      <c r="Z42" s="214"/>
      <c r="AA42" s="214"/>
      <c r="AB42" s="214"/>
      <c r="AC42" s="214"/>
      <c r="AD42" s="214"/>
      <c r="AE42" s="215"/>
    </row>
    <row r="43" spans="1:41" ht="63.75" customHeight="1">
      <c r="A43" s="235" t="s">
        <v>189</v>
      </c>
      <c r="B43" s="233">
        <v>10</v>
      </c>
      <c r="C43" s="81" t="s">
        <v>48</v>
      </c>
      <c r="D43" s="82"/>
      <c r="E43" s="82"/>
      <c r="F43" s="82"/>
      <c r="G43" s="82"/>
      <c r="H43" s="82"/>
      <c r="I43" s="82"/>
      <c r="J43" s="82">
        <v>0.16</v>
      </c>
      <c r="K43" s="82">
        <v>0.16</v>
      </c>
      <c r="L43" s="82">
        <v>0.16</v>
      </c>
      <c r="M43" s="82">
        <v>0.16</v>
      </c>
      <c r="N43" s="82">
        <v>0.16</v>
      </c>
      <c r="O43" s="82">
        <v>0.2</v>
      </c>
      <c r="P43" s="83">
        <f t="shared" si="1"/>
        <v>1</v>
      </c>
      <c r="Q43" s="219" t="s">
        <v>190</v>
      </c>
      <c r="R43" s="220"/>
      <c r="S43" s="220"/>
      <c r="T43" s="220"/>
      <c r="U43" s="220"/>
      <c r="V43" s="220"/>
      <c r="W43" s="220"/>
      <c r="X43" s="221"/>
      <c r="Y43" s="225" t="s">
        <v>191</v>
      </c>
      <c r="Z43" s="226"/>
      <c r="AA43" s="226"/>
      <c r="AB43" s="226"/>
      <c r="AC43" s="226"/>
      <c r="AD43" s="226"/>
      <c r="AE43" s="227"/>
    </row>
    <row r="44" spans="1:41" ht="48.75" customHeight="1" thickBot="1">
      <c r="A44" s="235"/>
      <c r="B44" s="233"/>
      <c r="C44" s="85" t="s">
        <v>50</v>
      </c>
      <c r="D44" s="86"/>
      <c r="E44" s="86"/>
      <c r="F44" s="86"/>
      <c r="G44" s="86"/>
      <c r="H44" s="86"/>
      <c r="I44" s="86"/>
      <c r="J44" s="86">
        <v>0.16</v>
      </c>
      <c r="K44" s="86">
        <v>0.16</v>
      </c>
      <c r="L44" s="86"/>
      <c r="M44" s="86"/>
      <c r="N44" s="86"/>
      <c r="O44" s="86"/>
      <c r="P44" s="83">
        <f t="shared" si="1"/>
        <v>0.32</v>
      </c>
      <c r="Q44" s="222"/>
      <c r="R44" s="223"/>
      <c r="S44" s="223"/>
      <c r="T44" s="223"/>
      <c r="U44" s="223"/>
      <c r="V44" s="223"/>
      <c r="W44" s="223"/>
      <c r="X44" s="224"/>
      <c r="Y44" s="228"/>
      <c r="Z44" s="229"/>
      <c r="AA44" s="229"/>
      <c r="AB44" s="229"/>
      <c r="AC44" s="229"/>
      <c r="AD44" s="229"/>
      <c r="AE44" s="230"/>
    </row>
    <row r="45" spans="1:41" ht="28.5" customHeight="1">
      <c r="A45" s="235" t="s">
        <v>192</v>
      </c>
      <c r="B45" s="233">
        <v>10</v>
      </c>
      <c r="C45" s="81" t="s">
        <v>48</v>
      </c>
      <c r="D45" s="82"/>
      <c r="E45" s="82"/>
      <c r="F45" s="82"/>
      <c r="G45" s="82"/>
      <c r="H45" s="82"/>
      <c r="I45" s="82"/>
      <c r="J45" s="173"/>
      <c r="K45" s="173"/>
      <c r="L45" s="82">
        <v>0.25</v>
      </c>
      <c r="M45" s="82">
        <v>0.25</v>
      </c>
      <c r="N45" s="82">
        <v>0.25</v>
      </c>
      <c r="O45" s="82">
        <v>0.25</v>
      </c>
      <c r="P45" s="83">
        <f t="shared" si="1"/>
        <v>1</v>
      </c>
      <c r="Q45" s="204" t="s">
        <v>193</v>
      </c>
      <c r="R45" s="205"/>
      <c r="S45" s="205"/>
      <c r="T45" s="205"/>
      <c r="U45" s="205"/>
      <c r="V45" s="205"/>
      <c r="W45" s="205"/>
      <c r="X45" s="206"/>
      <c r="Y45" s="210" t="s">
        <v>194</v>
      </c>
      <c r="Z45" s="211"/>
      <c r="AA45" s="211"/>
      <c r="AB45" s="211"/>
      <c r="AC45" s="211"/>
      <c r="AD45" s="211"/>
      <c r="AE45" s="212"/>
    </row>
    <row r="46" spans="1:41" ht="28.5" customHeight="1" thickBot="1">
      <c r="A46" s="235"/>
      <c r="B46" s="233"/>
      <c r="C46" s="85" t="s">
        <v>50</v>
      </c>
      <c r="D46" s="86"/>
      <c r="E46" s="86"/>
      <c r="F46" s="86"/>
      <c r="G46" s="86"/>
      <c r="H46" s="86"/>
      <c r="I46" s="86"/>
      <c r="J46" s="86"/>
      <c r="K46" s="86"/>
      <c r="L46" s="86"/>
      <c r="M46" s="86"/>
      <c r="N46" s="86"/>
      <c r="O46" s="86"/>
      <c r="P46" s="83">
        <f t="shared" si="1"/>
        <v>0</v>
      </c>
      <c r="Q46" s="207"/>
      <c r="R46" s="208"/>
      <c r="S46" s="208"/>
      <c r="T46" s="208"/>
      <c r="U46" s="208"/>
      <c r="V46" s="208"/>
      <c r="W46" s="208"/>
      <c r="X46" s="209"/>
      <c r="Y46" s="213"/>
      <c r="Z46" s="214"/>
      <c r="AA46" s="214"/>
      <c r="AB46" s="214"/>
      <c r="AC46" s="214"/>
      <c r="AD46" s="214"/>
      <c r="AE46" s="215"/>
    </row>
    <row r="47" spans="1:41" ht="42.75" customHeight="1">
      <c r="A47" s="231" t="s">
        <v>195</v>
      </c>
      <c r="B47" s="233">
        <v>10</v>
      </c>
      <c r="C47" s="81" t="s">
        <v>48</v>
      </c>
      <c r="D47" s="82"/>
      <c r="E47" s="82"/>
      <c r="F47" s="82"/>
      <c r="G47" s="82"/>
      <c r="H47" s="82"/>
      <c r="I47" s="82"/>
      <c r="J47" s="82"/>
      <c r="K47" s="82"/>
      <c r="L47" s="82">
        <v>0.5</v>
      </c>
      <c r="M47" s="82"/>
      <c r="N47" s="82">
        <v>0.5</v>
      </c>
      <c r="O47" s="82"/>
      <c r="P47" s="83">
        <f t="shared" si="1"/>
        <v>1</v>
      </c>
      <c r="Q47" s="204" t="s">
        <v>193</v>
      </c>
      <c r="R47" s="205"/>
      <c r="S47" s="205"/>
      <c r="T47" s="205"/>
      <c r="U47" s="205"/>
      <c r="V47" s="205"/>
      <c r="W47" s="205"/>
      <c r="X47" s="206"/>
      <c r="Y47" s="210" t="s">
        <v>194</v>
      </c>
      <c r="Z47" s="211"/>
      <c r="AA47" s="211"/>
      <c r="AB47" s="211"/>
      <c r="AC47" s="211"/>
      <c r="AD47" s="211"/>
      <c r="AE47" s="212"/>
    </row>
    <row r="48" spans="1:41" ht="28.5" customHeight="1" thickBot="1">
      <c r="A48" s="232"/>
      <c r="B48" s="234"/>
      <c r="C48" s="77" t="s">
        <v>50</v>
      </c>
      <c r="D48" s="87"/>
      <c r="E48" s="87"/>
      <c r="F48" s="87"/>
      <c r="G48" s="87"/>
      <c r="H48" s="87"/>
      <c r="I48" s="87"/>
      <c r="J48" s="87"/>
      <c r="K48" s="87"/>
      <c r="L48" s="87"/>
      <c r="M48" s="87"/>
      <c r="N48" s="87"/>
      <c r="O48" s="87"/>
      <c r="P48" s="88">
        <f t="shared" si="1"/>
        <v>0</v>
      </c>
      <c r="Q48" s="207"/>
      <c r="R48" s="208"/>
      <c r="S48" s="208"/>
      <c r="T48" s="208"/>
      <c r="U48" s="208"/>
      <c r="V48" s="208"/>
      <c r="W48" s="208"/>
      <c r="X48" s="209"/>
      <c r="Y48" s="213"/>
      <c r="Z48" s="214"/>
      <c r="AA48" s="214"/>
      <c r="AB48" s="214"/>
      <c r="AC48" s="214"/>
      <c r="AD48" s="214"/>
      <c r="AE48" s="215"/>
    </row>
    <row r="49" spans="1:7" ht="15" customHeight="1">
      <c r="A49" s="15" t="s">
        <v>196</v>
      </c>
      <c r="B49" s="168"/>
    </row>
    <row r="55" spans="1:7">
      <c r="E55" s="169"/>
    </row>
    <row r="56" spans="1:7">
      <c r="E56" s="169"/>
    </row>
    <row r="57" spans="1:7">
      <c r="F57" s="170"/>
    </row>
    <row r="59" spans="1:7">
      <c r="F59" s="170"/>
      <c r="G59" s="170"/>
    </row>
    <row r="61" spans="1:7">
      <c r="F61" s="170"/>
      <c r="G61" s="170"/>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Y35:AB36"/>
    <mergeCell ref="AC35:AE36"/>
    <mergeCell ref="Q39:AE39"/>
    <mergeCell ref="U35:X36"/>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Y35 Q47 Q41 Q45 Q4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tabColor theme="7" tint="0.39997558519241921"/>
    <pageSetUpPr fitToPage="1"/>
  </sheetPr>
  <dimension ref="A1:AO47"/>
  <sheetViews>
    <sheetView showGridLines="0" zoomScale="70" zoomScaleNormal="70" workbookViewId="0">
      <selection activeCell="P41" sqref="P41"/>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23" width="18.140625" style="15" customWidth="1"/>
    <col min="24" max="24" width="21.85546875" style="15" customWidth="1"/>
    <col min="25"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85546875" style="15"/>
  </cols>
  <sheetData>
    <row r="1" spans="1:31" ht="32.25" customHeight="1">
      <c r="A1" s="309"/>
      <c r="B1" s="312" t="s">
        <v>121</v>
      </c>
      <c r="C1" s="313"/>
      <c r="D1" s="313"/>
      <c r="E1" s="313"/>
      <c r="F1" s="313"/>
      <c r="G1" s="313"/>
      <c r="H1" s="313"/>
      <c r="I1" s="313"/>
      <c r="J1" s="313"/>
      <c r="K1" s="313"/>
      <c r="L1" s="313"/>
      <c r="M1" s="313"/>
      <c r="N1" s="313"/>
      <c r="O1" s="313"/>
      <c r="P1" s="313"/>
      <c r="Q1" s="313"/>
      <c r="R1" s="313"/>
      <c r="S1" s="313"/>
      <c r="T1" s="313"/>
      <c r="U1" s="313"/>
      <c r="V1" s="313"/>
      <c r="W1" s="313"/>
      <c r="X1" s="313"/>
      <c r="Y1" s="313"/>
      <c r="Z1" s="313"/>
      <c r="AA1" s="314"/>
      <c r="AB1" s="321" t="s">
        <v>122</v>
      </c>
      <c r="AC1" s="322"/>
      <c r="AD1" s="322"/>
      <c r="AE1" s="323"/>
    </row>
    <row r="2" spans="1:31" ht="30.75" customHeight="1">
      <c r="A2" s="310"/>
      <c r="B2" s="312" t="s">
        <v>123</v>
      </c>
      <c r="C2" s="313"/>
      <c r="D2" s="313"/>
      <c r="E2" s="313"/>
      <c r="F2" s="313"/>
      <c r="G2" s="313"/>
      <c r="H2" s="313"/>
      <c r="I2" s="313"/>
      <c r="J2" s="313"/>
      <c r="K2" s="313"/>
      <c r="L2" s="313"/>
      <c r="M2" s="313"/>
      <c r="N2" s="313"/>
      <c r="O2" s="313"/>
      <c r="P2" s="313"/>
      <c r="Q2" s="313"/>
      <c r="R2" s="313"/>
      <c r="S2" s="313"/>
      <c r="T2" s="313"/>
      <c r="U2" s="313"/>
      <c r="V2" s="313"/>
      <c r="W2" s="313"/>
      <c r="X2" s="313"/>
      <c r="Y2" s="313"/>
      <c r="Z2" s="313"/>
      <c r="AA2" s="314"/>
      <c r="AB2" s="321" t="s">
        <v>124</v>
      </c>
      <c r="AC2" s="322"/>
      <c r="AD2" s="322"/>
      <c r="AE2" s="323"/>
    </row>
    <row r="3" spans="1:31" ht="24" customHeight="1">
      <c r="A3" s="310"/>
      <c r="B3" s="315" t="s">
        <v>125</v>
      </c>
      <c r="C3" s="316"/>
      <c r="D3" s="316"/>
      <c r="E3" s="316"/>
      <c r="F3" s="316"/>
      <c r="G3" s="316"/>
      <c r="H3" s="316"/>
      <c r="I3" s="316"/>
      <c r="J3" s="316"/>
      <c r="K3" s="316"/>
      <c r="L3" s="316"/>
      <c r="M3" s="316"/>
      <c r="N3" s="316"/>
      <c r="O3" s="316"/>
      <c r="P3" s="316"/>
      <c r="Q3" s="316"/>
      <c r="R3" s="316"/>
      <c r="S3" s="316"/>
      <c r="T3" s="316"/>
      <c r="U3" s="316"/>
      <c r="V3" s="316"/>
      <c r="W3" s="316"/>
      <c r="X3" s="316"/>
      <c r="Y3" s="316"/>
      <c r="Z3" s="316"/>
      <c r="AA3" s="317"/>
      <c r="AB3" s="321" t="s">
        <v>126</v>
      </c>
      <c r="AC3" s="322"/>
      <c r="AD3" s="322"/>
      <c r="AE3" s="323"/>
    </row>
    <row r="4" spans="1:31" ht="21.75" customHeight="1">
      <c r="A4" s="311"/>
      <c r="B4" s="318"/>
      <c r="C4" s="319"/>
      <c r="D4" s="319"/>
      <c r="E4" s="319"/>
      <c r="F4" s="319"/>
      <c r="G4" s="319"/>
      <c r="H4" s="319"/>
      <c r="I4" s="319"/>
      <c r="J4" s="319"/>
      <c r="K4" s="319"/>
      <c r="L4" s="319"/>
      <c r="M4" s="319"/>
      <c r="N4" s="319"/>
      <c r="O4" s="319"/>
      <c r="P4" s="319"/>
      <c r="Q4" s="319"/>
      <c r="R4" s="319"/>
      <c r="S4" s="319"/>
      <c r="T4" s="319"/>
      <c r="U4" s="319"/>
      <c r="V4" s="319"/>
      <c r="W4" s="319"/>
      <c r="X4" s="319"/>
      <c r="Y4" s="319"/>
      <c r="Z4" s="319"/>
      <c r="AA4" s="320"/>
      <c r="AB4" s="324" t="s">
        <v>127</v>
      </c>
      <c r="AC4" s="325"/>
      <c r="AD4" s="325"/>
      <c r="AE4" s="326"/>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66" t="s">
        <v>4</v>
      </c>
      <c r="B7" s="267"/>
      <c r="C7" s="304" t="s">
        <v>128</v>
      </c>
      <c r="D7" s="266" t="s">
        <v>6</v>
      </c>
      <c r="E7" s="272"/>
      <c r="F7" s="272"/>
      <c r="G7" s="272"/>
      <c r="H7" s="267"/>
      <c r="I7" s="296">
        <v>45538</v>
      </c>
      <c r="J7" s="297"/>
      <c r="K7" s="266" t="s">
        <v>8</v>
      </c>
      <c r="L7" s="267"/>
      <c r="M7" s="288" t="s">
        <v>129</v>
      </c>
      <c r="N7" s="289"/>
      <c r="O7" s="277"/>
      <c r="P7" s="278"/>
      <c r="Q7" s="20"/>
      <c r="R7" s="20"/>
      <c r="S7" s="20"/>
      <c r="T7" s="20"/>
      <c r="U7" s="20"/>
      <c r="V7" s="20"/>
      <c r="W7" s="20"/>
      <c r="X7" s="20"/>
      <c r="Y7" s="20"/>
      <c r="Z7" s="21"/>
      <c r="AA7" s="20"/>
      <c r="AB7" s="20"/>
      <c r="AD7" s="22"/>
      <c r="AE7" s="23"/>
    </row>
    <row r="8" spans="1:31">
      <c r="A8" s="268"/>
      <c r="B8" s="269"/>
      <c r="C8" s="305"/>
      <c r="D8" s="268"/>
      <c r="E8" s="273"/>
      <c r="F8" s="273"/>
      <c r="G8" s="273"/>
      <c r="H8" s="269"/>
      <c r="I8" s="298"/>
      <c r="J8" s="299"/>
      <c r="K8" s="268"/>
      <c r="L8" s="269"/>
      <c r="M8" s="307" t="s">
        <v>130</v>
      </c>
      <c r="N8" s="308"/>
      <c r="O8" s="290"/>
      <c r="P8" s="291"/>
      <c r="Q8" s="20"/>
      <c r="R8" s="20"/>
      <c r="S8" s="20"/>
      <c r="T8" s="20"/>
      <c r="U8" s="20"/>
      <c r="V8" s="20"/>
      <c r="W8" s="20"/>
      <c r="X8" s="20"/>
      <c r="Y8" s="20"/>
      <c r="Z8" s="21"/>
      <c r="AA8" s="20"/>
      <c r="AB8" s="20"/>
      <c r="AD8" s="22"/>
      <c r="AE8" s="23"/>
    </row>
    <row r="9" spans="1:31">
      <c r="A9" s="270"/>
      <c r="B9" s="271"/>
      <c r="C9" s="306"/>
      <c r="D9" s="270"/>
      <c r="E9" s="274"/>
      <c r="F9" s="274"/>
      <c r="G9" s="274"/>
      <c r="H9" s="271"/>
      <c r="I9" s="300"/>
      <c r="J9" s="301"/>
      <c r="K9" s="270"/>
      <c r="L9" s="271"/>
      <c r="M9" s="292" t="s">
        <v>131</v>
      </c>
      <c r="N9" s="293"/>
      <c r="O9" s="294" t="s">
        <v>132</v>
      </c>
      <c r="P9" s="295"/>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6" t="s">
        <v>10</v>
      </c>
      <c r="B11" s="267"/>
      <c r="C11" s="247" t="s">
        <v>133</v>
      </c>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9"/>
    </row>
    <row r="12" spans="1:31" ht="15" customHeight="1">
      <c r="A12" s="268"/>
      <c r="B12" s="269"/>
      <c r="C12" s="279"/>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1"/>
    </row>
    <row r="13" spans="1:31" ht="15" customHeight="1">
      <c r="A13" s="270"/>
      <c r="B13" s="271"/>
      <c r="C13" s="282"/>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4"/>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75" t="s">
        <v>12</v>
      </c>
      <c r="B15" s="276"/>
      <c r="C15" s="285" t="s">
        <v>134</v>
      </c>
      <c r="D15" s="286"/>
      <c r="E15" s="286"/>
      <c r="F15" s="286"/>
      <c r="G15" s="286"/>
      <c r="H15" s="286"/>
      <c r="I15" s="286"/>
      <c r="J15" s="286"/>
      <c r="K15" s="287"/>
      <c r="L15" s="302" t="s">
        <v>14</v>
      </c>
      <c r="M15" s="335"/>
      <c r="N15" s="335"/>
      <c r="O15" s="335"/>
      <c r="P15" s="335"/>
      <c r="Q15" s="303"/>
      <c r="R15" s="336" t="s">
        <v>135</v>
      </c>
      <c r="S15" s="337"/>
      <c r="T15" s="337"/>
      <c r="U15" s="337"/>
      <c r="V15" s="337"/>
      <c r="W15" s="337"/>
      <c r="X15" s="338"/>
      <c r="Y15" s="302" t="s">
        <v>15</v>
      </c>
      <c r="Z15" s="303"/>
      <c r="AA15" s="327" t="s">
        <v>136</v>
      </c>
      <c r="AB15" s="328"/>
      <c r="AC15" s="328"/>
      <c r="AD15" s="328"/>
      <c r="AE15" s="329"/>
    </row>
    <row r="16" spans="1:31" ht="9" customHeight="1">
      <c r="A16" s="24"/>
      <c r="B16" s="2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D16" s="22"/>
      <c r="AE16" s="23"/>
    </row>
    <row r="17" spans="1:33" s="40" customFormat="1" ht="37.5" customHeight="1">
      <c r="A17" s="275" t="s">
        <v>17</v>
      </c>
      <c r="B17" s="276"/>
      <c r="C17" s="327" t="s">
        <v>197</v>
      </c>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9"/>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c r="A19" s="302" t="s">
        <v>138</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03"/>
      <c r="AF19" s="44"/>
    </row>
    <row r="20" spans="1:33" ht="32.1" customHeight="1">
      <c r="A20" s="45" t="s">
        <v>19</v>
      </c>
      <c r="B20" s="332" t="s">
        <v>139</v>
      </c>
      <c r="C20" s="333"/>
      <c r="D20" s="333"/>
      <c r="E20" s="333"/>
      <c r="F20" s="333"/>
      <c r="G20" s="333"/>
      <c r="H20" s="333"/>
      <c r="I20" s="333"/>
      <c r="J20" s="333"/>
      <c r="K20" s="333"/>
      <c r="L20" s="333"/>
      <c r="M20" s="333"/>
      <c r="N20" s="333"/>
      <c r="O20" s="334"/>
      <c r="P20" s="302" t="s">
        <v>140</v>
      </c>
      <c r="Q20" s="335"/>
      <c r="R20" s="335"/>
      <c r="S20" s="335"/>
      <c r="T20" s="335"/>
      <c r="U20" s="335"/>
      <c r="V20" s="335"/>
      <c r="W20" s="335"/>
      <c r="X20" s="335"/>
      <c r="Y20" s="335"/>
      <c r="Z20" s="335"/>
      <c r="AA20" s="335"/>
      <c r="AB20" s="335"/>
      <c r="AC20" s="335"/>
      <c r="AD20" s="335"/>
      <c r="AE20" s="303"/>
      <c r="AF20" s="44"/>
    </row>
    <row r="21" spans="1:33" ht="32.1" customHeight="1">
      <c r="A21" s="25"/>
      <c r="B21" s="46" t="s">
        <v>141</v>
      </c>
      <c r="C21" s="47" t="s">
        <v>142</v>
      </c>
      <c r="D21" s="47" t="s">
        <v>143</v>
      </c>
      <c r="E21" s="47" t="s">
        <v>144</v>
      </c>
      <c r="F21" s="47" t="s">
        <v>145</v>
      </c>
      <c r="G21" s="47" t="s">
        <v>146</v>
      </c>
      <c r="H21" s="47" t="s">
        <v>147</v>
      </c>
      <c r="I21" s="47" t="s">
        <v>128</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128</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181"/>
      <c r="R22" s="182"/>
      <c r="S22" s="182"/>
      <c r="T22" s="182"/>
      <c r="U22" s="182"/>
      <c r="V22" s="182"/>
      <c r="W22" s="182"/>
      <c r="X22" s="183">
        <v>492321599.5</v>
      </c>
      <c r="Y22" s="183">
        <v>73388552.5</v>
      </c>
      <c r="Z22" s="183">
        <v>0</v>
      </c>
      <c r="AA22" s="183">
        <v>115147991</v>
      </c>
      <c r="AB22" s="183">
        <v>28676045</v>
      </c>
      <c r="AC22" s="182">
        <f>SUM(Q22:AB22)</f>
        <v>709534188</v>
      </c>
      <c r="AD22" s="42"/>
      <c r="AE22" s="184"/>
      <c r="AF22" s="52"/>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5"/>
      <c r="R23" s="186"/>
      <c r="S23" s="186"/>
      <c r="T23" s="186"/>
      <c r="U23" s="186"/>
      <c r="V23" s="186"/>
      <c r="W23" s="186">
        <v>147715000</v>
      </c>
      <c r="X23" s="186">
        <v>293445000</v>
      </c>
      <c r="Y23" s="186"/>
      <c r="Z23" s="186"/>
      <c r="AA23" s="186"/>
      <c r="AB23" s="186"/>
      <c r="AC23" s="186">
        <f>SUM(Q23:AB23)</f>
        <v>441160000</v>
      </c>
      <c r="AD23" s="186">
        <f>AC23/SUM(W22:AB22)</f>
        <v>0.62176003279492431</v>
      </c>
      <c r="AE23" s="187">
        <f>AC23/AC22</f>
        <v>0.62176003279492431</v>
      </c>
      <c r="AF23" s="52"/>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5"/>
      <c r="R24" s="186"/>
      <c r="S24" s="186"/>
      <c r="T24" s="186"/>
      <c r="U24" s="186"/>
      <c r="V24" s="186"/>
      <c r="W24" s="186"/>
      <c r="X24" s="188">
        <v>38761599.5</v>
      </c>
      <c r="Y24" s="188">
        <v>170580552.5</v>
      </c>
      <c r="Z24" s="188">
        <v>97192000</v>
      </c>
      <c r="AA24" s="188">
        <v>199221000</v>
      </c>
      <c r="AB24" s="188">
        <v>203779036</v>
      </c>
      <c r="AC24" s="186">
        <f>SUM(Q24:AB24)</f>
        <v>709534188</v>
      </c>
      <c r="AD24" s="186"/>
      <c r="AE24" s="189"/>
      <c r="AF24" s="52"/>
    </row>
    <row r="25" spans="1:33" ht="32.1" customHeigh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0"/>
      <c r="R25" s="191"/>
      <c r="S25" s="191"/>
      <c r="T25" s="191"/>
      <c r="U25" s="191"/>
      <c r="V25" s="191"/>
      <c r="W25" s="191"/>
      <c r="X25" s="191"/>
      <c r="Y25" s="191"/>
      <c r="Z25" s="191"/>
      <c r="AA25" s="191"/>
      <c r="AB25" s="191"/>
      <c r="AC25" s="191">
        <f>SUM(Q25:AB25)</f>
        <v>0</v>
      </c>
      <c r="AD25" s="191">
        <f>AC25/SUM(W24:AB24)</f>
        <v>0</v>
      </c>
      <c r="AE25" s="192">
        <f>AC25/AC24</f>
        <v>0</v>
      </c>
      <c r="AF25" s="52"/>
    </row>
    <row r="26" spans="1:33" s="66" customFormat="1" ht="16.5" customHeight="1"/>
    <row r="27" spans="1:33" ht="33.950000000000003" customHeight="1">
      <c r="A27" s="261" t="s">
        <v>154</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3"/>
    </row>
    <row r="28" spans="1:33" ht="15" customHeight="1">
      <c r="A28" s="241" t="s">
        <v>34</v>
      </c>
      <c r="B28" s="243" t="s">
        <v>36</v>
      </c>
      <c r="C28" s="243"/>
      <c r="D28" s="243" t="s">
        <v>155</v>
      </c>
      <c r="E28" s="243"/>
      <c r="F28" s="243"/>
      <c r="G28" s="243"/>
      <c r="H28" s="243"/>
      <c r="I28" s="243"/>
      <c r="J28" s="243"/>
      <c r="K28" s="243"/>
      <c r="L28" s="243"/>
      <c r="M28" s="243"/>
      <c r="N28" s="243"/>
      <c r="O28" s="243"/>
      <c r="P28" s="243" t="s">
        <v>102</v>
      </c>
      <c r="Q28" s="243" t="s">
        <v>156</v>
      </c>
      <c r="R28" s="243"/>
      <c r="S28" s="243"/>
      <c r="T28" s="243"/>
      <c r="U28" s="243"/>
      <c r="V28" s="243"/>
      <c r="W28" s="243"/>
      <c r="X28" s="243"/>
      <c r="Y28" s="243" t="s">
        <v>157</v>
      </c>
      <c r="Z28" s="243"/>
      <c r="AA28" s="243"/>
      <c r="AB28" s="243"/>
      <c r="AC28" s="243"/>
      <c r="AD28" s="243"/>
      <c r="AE28" s="264"/>
    </row>
    <row r="29" spans="1:33" ht="27" customHeight="1">
      <c r="A29" s="241"/>
      <c r="B29" s="243"/>
      <c r="C29" s="243"/>
      <c r="D29" s="67" t="s">
        <v>141</v>
      </c>
      <c r="E29" s="67" t="s">
        <v>142</v>
      </c>
      <c r="F29" s="67" t="s">
        <v>143</v>
      </c>
      <c r="G29" s="67" t="s">
        <v>144</v>
      </c>
      <c r="H29" s="67" t="s">
        <v>145</v>
      </c>
      <c r="I29" s="67" t="s">
        <v>146</v>
      </c>
      <c r="J29" s="67" t="s">
        <v>147</v>
      </c>
      <c r="K29" s="67" t="s">
        <v>128</v>
      </c>
      <c r="L29" s="67" t="s">
        <v>148</v>
      </c>
      <c r="M29" s="67" t="s">
        <v>149</v>
      </c>
      <c r="N29" s="67" t="s">
        <v>150</v>
      </c>
      <c r="O29" s="67" t="s">
        <v>151</v>
      </c>
      <c r="P29" s="243"/>
      <c r="Q29" s="243"/>
      <c r="R29" s="243"/>
      <c r="S29" s="243"/>
      <c r="T29" s="243"/>
      <c r="U29" s="243"/>
      <c r="V29" s="243"/>
      <c r="W29" s="243"/>
      <c r="X29" s="243"/>
      <c r="Y29" s="243"/>
      <c r="Z29" s="243"/>
      <c r="AA29" s="243"/>
      <c r="AB29" s="243"/>
      <c r="AC29" s="243"/>
      <c r="AD29" s="243"/>
      <c r="AE29" s="264"/>
    </row>
    <row r="30" spans="1:33" ht="42" customHeight="1">
      <c r="A30" s="68"/>
      <c r="B30" s="339"/>
      <c r="C30" s="339"/>
      <c r="D30" s="16"/>
      <c r="E30" s="16"/>
      <c r="F30" s="16"/>
      <c r="G30" s="16"/>
      <c r="H30" s="16"/>
      <c r="I30" s="16"/>
      <c r="J30" s="16"/>
      <c r="K30" s="16"/>
      <c r="L30" s="16"/>
      <c r="M30" s="16"/>
      <c r="N30" s="16"/>
      <c r="O30" s="16"/>
      <c r="P30" s="69">
        <f>SUM(D30:O30)</f>
        <v>0</v>
      </c>
      <c r="Q30" s="330" t="s">
        <v>158</v>
      </c>
      <c r="R30" s="330"/>
      <c r="S30" s="330"/>
      <c r="T30" s="330"/>
      <c r="U30" s="330"/>
      <c r="V30" s="330"/>
      <c r="W30" s="330"/>
      <c r="X30" s="330"/>
      <c r="Y30" s="330" t="s">
        <v>43</v>
      </c>
      <c r="Z30" s="330"/>
      <c r="AA30" s="330"/>
      <c r="AB30" s="330"/>
      <c r="AC30" s="330"/>
      <c r="AD30" s="330"/>
      <c r="AE30" s="331"/>
      <c r="AF30" s="161"/>
      <c r="AG30" s="161"/>
    </row>
    <row r="31" spans="1:33" ht="12" customHeight="1">
      <c r="A31" s="70"/>
      <c r="B31" s="71"/>
      <c r="C31" s="71"/>
      <c r="D31" s="27"/>
      <c r="E31" s="27"/>
      <c r="F31" s="27"/>
      <c r="G31" s="27"/>
      <c r="H31" s="27"/>
      <c r="I31" s="27"/>
      <c r="J31" s="27"/>
      <c r="K31" s="27"/>
      <c r="L31" s="27"/>
      <c r="M31" s="27"/>
      <c r="N31" s="27"/>
      <c r="O31" s="27"/>
      <c r="P31" s="72"/>
      <c r="Q31" s="162"/>
      <c r="R31" s="162"/>
      <c r="S31" s="162"/>
      <c r="T31" s="162"/>
      <c r="U31" s="162"/>
      <c r="V31" s="162"/>
      <c r="W31" s="162"/>
      <c r="X31" s="162"/>
      <c r="Y31" s="162"/>
      <c r="Z31" s="162"/>
      <c r="AA31" s="162"/>
      <c r="AB31" s="162"/>
      <c r="AC31" s="162"/>
      <c r="AD31" s="162"/>
      <c r="AE31" s="163"/>
      <c r="AF31" s="161"/>
      <c r="AG31" s="161"/>
    </row>
    <row r="32" spans="1:33" ht="45" customHeight="1">
      <c r="A32" s="247" t="s">
        <v>159</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9"/>
      <c r="AF32" s="161"/>
      <c r="AG32" s="161"/>
    </row>
    <row r="33" spans="1:41" ht="23.1" customHeight="1">
      <c r="A33" s="241" t="s">
        <v>44</v>
      </c>
      <c r="B33" s="243" t="s">
        <v>46</v>
      </c>
      <c r="C33" s="243" t="s">
        <v>36</v>
      </c>
      <c r="D33" s="243" t="s">
        <v>160</v>
      </c>
      <c r="E33" s="243"/>
      <c r="F33" s="243"/>
      <c r="G33" s="243"/>
      <c r="H33" s="243"/>
      <c r="I33" s="243"/>
      <c r="J33" s="243"/>
      <c r="K33" s="243"/>
      <c r="L33" s="243"/>
      <c r="M33" s="243"/>
      <c r="N33" s="243"/>
      <c r="O33" s="243"/>
      <c r="P33" s="243"/>
      <c r="Q33" s="243" t="s">
        <v>161</v>
      </c>
      <c r="R33" s="243"/>
      <c r="S33" s="243"/>
      <c r="T33" s="243"/>
      <c r="U33" s="243"/>
      <c r="V33" s="243"/>
      <c r="W33" s="243"/>
      <c r="X33" s="243"/>
      <c r="Y33" s="243"/>
      <c r="Z33" s="243"/>
      <c r="AA33" s="243"/>
      <c r="AB33" s="243"/>
      <c r="AC33" s="243"/>
      <c r="AD33" s="243"/>
      <c r="AE33" s="264"/>
      <c r="AF33" s="161"/>
      <c r="AG33" s="164"/>
      <c r="AH33" s="73"/>
      <c r="AI33" s="73"/>
      <c r="AJ33" s="73"/>
      <c r="AK33" s="73"/>
      <c r="AL33" s="73"/>
      <c r="AM33" s="73"/>
      <c r="AN33" s="73"/>
      <c r="AO33" s="73"/>
    </row>
    <row r="34" spans="1:41" ht="27" customHeight="1">
      <c r="A34" s="241"/>
      <c r="B34" s="243"/>
      <c r="C34" s="265"/>
      <c r="D34" s="67" t="s">
        <v>141</v>
      </c>
      <c r="E34" s="67" t="s">
        <v>142</v>
      </c>
      <c r="F34" s="67" t="s">
        <v>143</v>
      </c>
      <c r="G34" s="67" t="s">
        <v>144</v>
      </c>
      <c r="H34" s="67" t="s">
        <v>145</v>
      </c>
      <c r="I34" s="67" t="s">
        <v>146</v>
      </c>
      <c r="J34" s="67" t="s">
        <v>147</v>
      </c>
      <c r="K34" s="67" t="s">
        <v>128</v>
      </c>
      <c r="L34" s="67" t="s">
        <v>148</v>
      </c>
      <c r="M34" s="67" t="s">
        <v>149</v>
      </c>
      <c r="N34" s="67" t="s">
        <v>150</v>
      </c>
      <c r="O34" s="67" t="s">
        <v>151</v>
      </c>
      <c r="P34" s="67" t="s">
        <v>102</v>
      </c>
      <c r="Q34" s="216" t="s">
        <v>52</v>
      </c>
      <c r="R34" s="217"/>
      <c r="S34" s="217"/>
      <c r="T34" s="250"/>
      <c r="U34" s="243" t="s">
        <v>54</v>
      </c>
      <c r="V34" s="243"/>
      <c r="W34" s="243"/>
      <c r="X34" s="243"/>
      <c r="Y34" s="243" t="s">
        <v>56</v>
      </c>
      <c r="Z34" s="243"/>
      <c r="AA34" s="243"/>
      <c r="AB34" s="243"/>
      <c r="AC34" s="243" t="s">
        <v>58</v>
      </c>
      <c r="AD34" s="243"/>
      <c r="AE34" s="264"/>
      <c r="AF34" s="161"/>
      <c r="AG34" s="164"/>
      <c r="AH34" s="73"/>
      <c r="AI34" s="73"/>
      <c r="AJ34" s="73"/>
      <c r="AK34" s="73"/>
      <c r="AL34" s="73"/>
      <c r="AM34" s="73"/>
      <c r="AN34" s="73"/>
      <c r="AO34" s="73"/>
    </row>
    <row r="35" spans="1:41" ht="165.75" customHeight="1">
      <c r="A35" s="236" t="s">
        <v>198</v>
      </c>
      <c r="B35" s="238">
        <v>0.51</v>
      </c>
      <c r="C35" s="75" t="s">
        <v>48</v>
      </c>
      <c r="D35" s="74"/>
      <c r="E35" s="74"/>
      <c r="F35" s="74"/>
      <c r="G35" s="74"/>
      <c r="H35" s="74"/>
      <c r="I35" s="74"/>
      <c r="J35" s="74"/>
      <c r="K35" s="74"/>
      <c r="L35" s="74"/>
      <c r="M35" s="74"/>
      <c r="N35" s="74">
        <v>1</v>
      </c>
      <c r="O35" s="74">
        <v>1</v>
      </c>
      <c r="P35" s="76">
        <f>SUM(D35:O35)</f>
        <v>2</v>
      </c>
      <c r="Q35" s="204" t="s">
        <v>199</v>
      </c>
      <c r="R35" s="205"/>
      <c r="S35" s="205"/>
      <c r="T35" s="205"/>
      <c r="U35" s="204" t="s">
        <v>200</v>
      </c>
      <c r="V35" s="205"/>
      <c r="W35" s="205"/>
      <c r="X35" s="205"/>
      <c r="Y35" s="258" t="s">
        <v>165</v>
      </c>
      <c r="Z35" s="258"/>
      <c r="AA35" s="258"/>
      <c r="AB35" s="258"/>
      <c r="AC35" s="258" t="s">
        <v>201</v>
      </c>
      <c r="AD35" s="258"/>
      <c r="AE35" s="341"/>
      <c r="AF35" s="161"/>
      <c r="AG35" s="164"/>
      <c r="AH35" s="73"/>
      <c r="AI35" s="73"/>
      <c r="AJ35" s="73"/>
      <c r="AK35" s="73"/>
      <c r="AL35" s="73"/>
      <c r="AM35" s="73"/>
      <c r="AN35" s="73"/>
      <c r="AO35" s="73"/>
    </row>
    <row r="36" spans="1:41" ht="147" customHeight="1" thickBot="1">
      <c r="A36" s="237"/>
      <c r="B36" s="239"/>
      <c r="C36" s="77" t="s">
        <v>50</v>
      </c>
      <c r="D36" s="165"/>
      <c r="E36" s="165"/>
      <c r="F36" s="165"/>
      <c r="G36" s="78"/>
      <c r="H36" s="78"/>
      <c r="I36" s="78"/>
      <c r="J36" s="78"/>
      <c r="K36" s="78"/>
      <c r="L36" s="78"/>
      <c r="M36" s="78"/>
      <c r="N36" s="78"/>
      <c r="O36" s="78"/>
      <c r="P36" s="79">
        <f>SUM(D36:O36)</f>
        <v>0</v>
      </c>
      <c r="Q36" s="207"/>
      <c r="R36" s="208"/>
      <c r="S36" s="208"/>
      <c r="T36" s="208"/>
      <c r="U36" s="207"/>
      <c r="V36" s="208"/>
      <c r="W36" s="208"/>
      <c r="X36" s="208"/>
      <c r="Y36" s="259"/>
      <c r="Z36" s="259"/>
      <c r="AA36" s="259"/>
      <c r="AB36" s="259"/>
      <c r="AC36" s="259"/>
      <c r="AD36" s="259"/>
      <c r="AE36" s="342"/>
      <c r="AF36" s="161"/>
      <c r="AG36" s="164"/>
      <c r="AH36" s="73"/>
      <c r="AI36" s="73"/>
      <c r="AJ36" s="73"/>
      <c r="AK36" s="73"/>
      <c r="AL36" s="73"/>
      <c r="AM36" s="73"/>
      <c r="AN36" s="73"/>
      <c r="AO36" s="73"/>
    </row>
    <row r="37" spans="1:41" s="66" customFormat="1" ht="17.25" customHeight="1" thickBot="1"/>
    <row r="38" spans="1:41" ht="45" customHeight="1">
      <c r="A38" s="247" t="s">
        <v>167</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9"/>
      <c r="AG38" s="73"/>
      <c r="AH38" s="73"/>
      <c r="AI38" s="73"/>
      <c r="AJ38" s="73"/>
      <c r="AK38" s="73"/>
      <c r="AL38" s="73"/>
      <c r="AM38" s="73"/>
      <c r="AN38" s="73"/>
      <c r="AO38" s="73"/>
    </row>
    <row r="39" spans="1:41" ht="26.1" customHeight="1">
      <c r="A39" s="240" t="s">
        <v>60</v>
      </c>
      <c r="B39" s="242" t="s">
        <v>168</v>
      </c>
      <c r="C39" s="251" t="s">
        <v>169</v>
      </c>
      <c r="D39" s="253" t="s">
        <v>170</v>
      </c>
      <c r="E39" s="254"/>
      <c r="F39" s="254"/>
      <c r="G39" s="254"/>
      <c r="H39" s="254"/>
      <c r="I39" s="254"/>
      <c r="J39" s="254"/>
      <c r="K39" s="254"/>
      <c r="L39" s="254"/>
      <c r="M39" s="254"/>
      <c r="N39" s="254"/>
      <c r="O39" s="254"/>
      <c r="P39" s="255"/>
      <c r="Q39" s="242" t="s">
        <v>171</v>
      </c>
      <c r="R39" s="242"/>
      <c r="S39" s="242"/>
      <c r="T39" s="242"/>
      <c r="U39" s="242"/>
      <c r="V39" s="242"/>
      <c r="W39" s="242"/>
      <c r="X39" s="242"/>
      <c r="Y39" s="242"/>
      <c r="Z39" s="242"/>
      <c r="AA39" s="242"/>
      <c r="AB39" s="242"/>
      <c r="AC39" s="242"/>
      <c r="AD39" s="242"/>
      <c r="AE39" s="260"/>
      <c r="AG39" s="73"/>
      <c r="AH39" s="73"/>
      <c r="AI39" s="73"/>
      <c r="AJ39" s="73"/>
      <c r="AK39" s="73"/>
      <c r="AL39" s="73"/>
      <c r="AM39" s="73"/>
      <c r="AN39" s="73"/>
      <c r="AO39" s="73"/>
    </row>
    <row r="40" spans="1:41" ht="26.1" customHeight="1">
      <c r="A40" s="241"/>
      <c r="B40" s="243"/>
      <c r="C40" s="252"/>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16" t="s">
        <v>185</v>
      </c>
      <c r="R40" s="217"/>
      <c r="S40" s="217"/>
      <c r="T40" s="217"/>
      <c r="U40" s="217"/>
      <c r="V40" s="217"/>
      <c r="W40" s="217"/>
      <c r="X40" s="250"/>
      <c r="Y40" s="216" t="s">
        <v>68</v>
      </c>
      <c r="Z40" s="217"/>
      <c r="AA40" s="217"/>
      <c r="AB40" s="217"/>
      <c r="AC40" s="217"/>
      <c r="AD40" s="217"/>
      <c r="AE40" s="218"/>
      <c r="AG40" s="80"/>
      <c r="AH40" s="80"/>
      <c r="AI40" s="80"/>
      <c r="AJ40" s="80"/>
      <c r="AK40" s="80"/>
      <c r="AL40" s="80"/>
      <c r="AM40" s="80"/>
      <c r="AN40" s="80"/>
      <c r="AO40" s="80"/>
    </row>
    <row r="41" spans="1:41" ht="116.25" customHeight="1">
      <c r="A41" s="245" t="s">
        <v>202</v>
      </c>
      <c r="B41" s="246">
        <v>15</v>
      </c>
      <c r="C41" s="81" t="s">
        <v>48</v>
      </c>
      <c r="D41" s="82"/>
      <c r="E41" s="82"/>
      <c r="F41" s="82"/>
      <c r="G41" s="82"/>
      <c r="H41" s="82"/>
      <c r="I41" s="82"/>
      <c r="J41" s="82">
        <v>0.1</v>
      </c>
      <c r="K41" s="82">
        <v>0.3</v>
      </c>
      <c r="L41" s="82">
        <v>0.2</v>
      </c>
      <c r="M41" s="82">
        <v>0.3</v>
      </c>
      <c r="N41" s="82">
        <v>0.1</v>
      </c>
      <c r="O41" s="82"/>
      <c r="P41" s="83">
        <f t="shared" ref="P41:P46" si="1">SUM(D41:O41)</f>
        <v>1.0000000000000002</v>
      </c>
      <c r="Q41" s="204" t="s">
        <v>203</v>
      </c>
      <c r="R41" s="205"/>
      <c r="S41" s="205"/>
      <c r="T41" s="205"/>
      <c r="U41" s="205"/>
      <c r="V41" s="205"/>
      <c r="W41" s="205"/>
      <c r="X41" s="206"/>
      <c r="Y41" s="210" t="s">
        <v>204</v>
      </c>
      <c r="Z41" s="211"/>
      <c r="AA41" s="211"/>
      <c r="AB41" s="211"/>
      <c r="AC41" s="211"/>
      <c r="AD41" s="211"/>
      <c r="AE41" s="212"/>
      <c r="AG41" s="84"/>
      <c r="AH41" s="84"/>
      <c r="AI41" s="84"/>
      <c r="AJ41" s="84"/>
      <c r="AK41" s="84"/>
      <c r="AL41" s="84"/>
      <c r="AM41" s="84"/>
      <c r="AN41" s="84"/>
      <c r="AO41" s="84"/>
    </row>
    <row r="42" spans="1:41" ht="99" customHeight="1" thickBot="1">
      <c r="A42" s="245"/>
      <c r="B42" s="246"/>
      <c r="C42" s="85" t="s">
        <v>50</v>
      </c>
      <c r="D42" s="86"/>
      <c r="E42" s="86"/>
      <c r="F42" s="86"/>
      <c r="G42" s="86"/>
      <c r="H42" s="86"/>
      <c r="I42" s="86"/>
      <c r="J42" s="86">
        <v>0.1</v>
      </c>
      <c r="K42" s="86">
        <v>0.3</v>
      </c>
      <c r="L42" s="86"/>
      <c r="M42" s="86"/>
      <c r="N42" s="86"/>
      <c r="O42" s="86"/>
      <c r="P42" s="83">
        <f t="shared" si="1"/>
        <v>0.4</v>
      </c>
      <c r="Q42" s="207"/>
      <c r="R42" s="208"/>
      <c r="S42" s="208"/>
      <c r="T42" s="208"/>
      <c r="U42" s="208"/>
      <c r="V42" s="208"/>
      <c r="W42" s="208"/>
      <c r="X42" s="209"/>
      <c r="Y42" s="213"/>
      <c r="Z42" s="214"/>
      <c r="AA42" s="214"/>
      <c r="AB42" s="214"/>
      <c r="AC42" s="214"/>
      <c r="AD42" s="214"/>
      <c r="AE42" s="215"/>
    </row>
    <row r="43" spans="1:41" ht="28.5" customHeight="1">
      <c r="A43" s="245" t="s">
        <v>205</v>
      </c>
      <c r="B43" s="246">
        <v>15</v>
      </c>
      <c r="C43" s="81" t="s">
        <v>48</v>
      </c>
      <c r="D43" s="82"/>
      <c r="E43" s="82"/>
      <c r="F43" s="82"/>
      <c r="G43" s="82"/>
      <c r="H43" s="82"/>
      <c r="I43" s="82"/>
      <c r="J43" s="82"/>
      <c r="K43" s="82"/>
      <c r="L43" s="82"/>
      <c r="M43" s="82">
        <v>0.1</v>
      </c>
      <c r="N43" s="82">
        <v>0.6</v>
      </c>
      <c r="O43" s="82">
        <v>0.3</v>
      </c>
      <c r="P43" s="83">
        <f t="shared" si="1"/>
        <v>1</v>
      </c>
      <c r="Q43" s="204" t="s">
        <v>193</v>
      </c>
      <c r="R43" s="205"/>
      <c r="S43" s="205"/>
      <c r="T43" s="205"/>
      <c r="U43" s="205"/>
      <c r="V43" s="205"/>
      <c r="W43" s="205"/>
      <c r="X43" s="206"/>
      <c r="Y43" s="210" t="s">
        <v>194</v>
      </c>
      <c r="Z43" s="211"/>
      <c r="AA43" s="211"/>
      <c r="AB43" s="211"/>
      <c r="AC43" s="211"/>
      <c r="AD43" s="211"/>
      <c r="AE43" s="212"/>
    </row>
    <row r="44" spans="1:41" ht="28.5" customHeight="1" thickBot="1">
      <c r="A44" s="245"/>
      <c r="B44" s="246"/>
      <c r="C44" s="85" t="s">
        <v>50</v>
      </c>
      <c r="D44" s="86"/>
      <c r="E44" s="86"/>
      <c r="F44" s="86"/>
      <c r="G44" s="86"/>
      <c r="H44" s="86"/>
      <c r="I44" s="86"/>
      <c r="J44" s="86"/>
      <c r="K44" s="86"/>
      <c r="L44" s="86"/>
      <c r="M44" s="86"/>
      <c r="N44" s="86"/>
      <c r="O44" s="86"/>
      <c r="P44" s="83">
        <f t="shared" si="1"/>
        <v>0</v>
      </c>
      <c r="Q44" s="207"/>
      <c r="R44" s="208"/>
      <c r="S44" s="208"/>
      <c r="T44" s="208"/>
      <c r="U44" s="208"/>
      <c r="V44" s="208"/>
      <c r="W44" s="208"/>
      <c r="X44" s="209"/>
      <c r="Y44" s="213"/>
      <c r="Z44" s="214"/>
      <c r="AA44" s="214"/>
      <c r="AB44" s="214"/>
      <c r="AC44" s="214"/>
      <c r="AD44" s="214"/>
      <c r="AE44" s="215"/>
    </row>
    <row r="45" spans="1:41" ht="28.5" customHeight="1">
      <c r="A45" s="245" t="s">
        <v>206</v>
      </c>
      <c r="B45" s="246">
        <v>21</v>
      </c>
      <c r="C45" s="81" t="s">
        <v>48</v>
      </c>
      <c r="D45" s="82"/>
      <c r="E45" s="82"/>
      <c r="F45" s="82"/>
      <c r="G45" s="82"/>
      <c r="H45" s="82"/>
      <c r="I45" s="82"/>
      <c r="J45" s="82"/>
      <c r="K45" s="82"/>
      <c r="L45" s="82"/>
      <c r="M45" s="82"/>
      <c r="N45" s="82">
        <v>0.5</v>
      </c>
      <c r="O45" s="82">
        <v>0.5</v>
      </c>
      <c r="P45" s="83">
        <f t="shared" si="1"/>
        <v>1</v>
      </c>
      <c r="Q45" s="204" t="s">
        <v>193</v>
      </c>
      <c r="R45" s="205"/>
      <c r="S45" s="205"/>
      <c r="T45" s="205"/>
      <c r="U45" s="205"/>
      <c r="V45" s="205"/>
      <c r="W45" s="205"/>
      <c r="X45" s="206"/>
      <c r="Y45" s="210" t="s">
        <v>194</v>
      </c>
      <c r="Z45" s="211"/>
      <c r="AA45" s="211"/>
      <c r="AB45" s="211"/>
      <c r="AC45" s="211"/>
      <c r="AD45" s="211"/>
      <c r="AE45" s="212"/>
    </row>
    <row r="46" spans="1:41" ht="28.5" customHeight="1" thickBot="1">
      <c r="A46" s="343"/>
      <c r="B46" s="344"/>
      <c r="C46" s="77" t="s">
        <v>50</v>
      </c>
      <c r="D46" s="87"/>
      <c r="E46" s="87"/>
      <c r="F46" s="87"/>
      <c r="G46" s="87"/>
      <c r="H46" s="87"/>
      <c r="I46" s="87"/>
      <c r="J46" s="87"/>
      <c r="K46" s="87"/>
      <c r="L46" s="87"/>
      <c r="M46" s="87"/>
      <c r="N46" s="87"/>
      <c r="O46" s="87"/>
      <c r="P46" s="88">
        <f t="shared" si="1"/>
        <v>0</v>
      </c>
      <c r="Q46" s="207"/>
      <c r="R46" s="208"/>
      <c r="S46" s="208"/>
      <c r="T46" s="208"/>
      <c r="U46" s="208"/>
      <c r="V46" s="208"/>
      <c r="W46" s="208"/>
      <c r="X46" s="209"/>
      <c r="Y46" s="213"/>
      <c r="Z46" s="214"/>
      <c r="AA46" s="214"/>
      <c r="AB46" s="214"/>
      <c r="AC46" s="214"/>
      <c r="AD46" s="214"/>
      <c r="AE46" s="215"/>
    </row>
    <row r="47" spans="1:41" ht="15" customHeight="1">
      <c r="A47" s="15" t="s">
        <v>196</v>
      </c>
      <c r="B47" s="168"/>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Y35 Q41 Q45 Q43"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1"/>
  <sheetViews>
    <sheetView tabSelected="1" topLeftCell="AR13" zoomScale="70" zoomScaleNormal="70" workbookViewId="0">
      <selection activeCell="AS14" sqref="AS14"/>
    </sheetView>
  </sheetViews>
  <sheetFormatPr defaultColWidth="10.85546875" defaultRowHeight="13.9"/>
  <cols>
    <col min="1" max="1" width="24.4257812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5.85546875" style="15" customWidth="1"/>
    <col min="43" max="43" width="17.140625" style="15" customWidth="1"/>
    <col min="44" max="44" width="15.85546875" style="127" customWidth="1"/>
    <col min="45" max="45" width="90.5703125" style="15" customWidth="1"/>
    <col min="46" max="46" width="57.42578125" style="15" customWidth="1"/>
    <col min="47" max="47" width="81.1406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349" t="s">
        <v>121</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1"/>
      <c r="AV1" s="345" t="s">
        <v>122</v>
      </c>
      <c r="AW1" s="346"/>
    </row>
    <row r="2" spans="1:49 16382:16382" ht="15.95" customHeight="1" thickBot="1">
      <c r="A2" s="352" t="s">
        <v>123</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4"/>
      <c r="AV2" s="321" t="s">
        <v>124</v>
      </c>
      <c r="AW2" s="347"/>
    </row>
    <row r="3" spans="1:49 16382:16382" ht="15" customHeight="1" thickBot="1">
      <c r="A3" s="355" t="s">
        <v>0</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7"/>
      <c r="AV3" s="321" t="s">
        <v>126</v>
      </c>
      <c r="AW3" s="347"/>
    </row>
    <row r="4" spans="1:49 16382:16382" ht="15.95" customHeight="1">
      <c r="A4" s="349"/>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1"/>
      <c r="AV4" s="348" t="s">
        <v>207</v>
      </c>
      <c r="AW4" s="348"/>
    </row>
    <row r="5" spans="1:49 16382:16382" ht="15" customHeight="1">
      <c r="A5" s="373" t="s">
        <v>208</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5"/>
      <c r="AD5" s="171"/>
      <c r="AE5" s="361" t="s">
        <v>131</v>
      </c>
      <c r="AF5" s="362"/>
      <c r="AG5" s="362"/>
      <c r="AH5" s="362"/>
      <c r="AI5" s="362"/>
      <c r="AJ5" s="362"/>
      <c r="AK5" s="362"/>
      <c r="AL5" s="362"/>
      <c r="AM5" s="362"/>
      <c r="AN5" s="362"/>
      <c r="AO5" s="362"/>
      <c r="AP5" s="362"/>
      <c r="AQ5" s="362"/>
      <c r="AR5" s="363"/>
      <c r="AS5" s="370" t="s">
        <v>104</v>
      </c>
      <c r="AT5" s="370" t="s">
        <v>106</v>
      </c>
      <c r="AU5" s="370" t="s">
        <v>108</v>
      </c>
      <c r="AV5" s="370" t="s">
        <v>110</v>
      </c>
      <c r="AW5" s="370" t="s">
        <v>209</v>
      </c>
    </row>
    <row r="6" spans="1:49 16382:16382" ht="15" customHeight="1">
      <c r="A6" s="376" t="s">
        <v>6</v>
      </c>
      <c r="B6" s="377">
        <v>45538</v>
      </c>
      <c r="C6" s="378"/>
      <c r="D6" s="107" t="s">
        <v>129</v>
      </c>
      <c r="E6" s="108"/>
      <c r="F6" s="109"/>
      <c r="G6" s="110"/>
      <c r="H6" s="111"/>
      <c r="I6" s="111"/>
      <c r="J6" s="111"/>
      <c r="K6" s="111"/>
      <c r="L6" s="111"/>
      <c r="M6" s="111"/>
      <c r="N6" s="111"/>
      <c r="O6" s="111"/>
      <c r="P6" s="111"/>
      <c r="Q6" s="111"/>
      <c r="R6" s="111"/>
      <c r="S6" s="111"/>
      <c r="T6" s="111"/>
      <c r="U6" s="111"/>
      <c r="V6" s="111"/>
      <c r="W6" s="111"/>
      <c r="X6" s="111"/>
      <c r="Y6" s="111"/>
      <c r="Z6" s="111"/>
      <c r="AA6" s="111"/>
      <c r="AB6" s="111"/>
      <c r="AC6" s="112"/>
      <c r="AD6" s="115"/>
      <c r="AE6" s="364"/>
      <c r="AF6" s="365"/>
      <c r="AG6" s="365"/>
      <c r="AH6" s="365"/>
      <c r="AI6" s="365"/>
      <c r="AJ6" s="365"/>
      <c r="AK6" s="365"/>
      <c r="AL6" s="365"/>
      <c r="AM6" s="365"/>
      <c r="AN6" s="365"/>
      <c r="AO6" s="365"/>
      <c r="AP6" s="365"/>
      <c r="AQ6" s="365"/>
      <c r="AR6" s="366"/>
      <c r="AS6" s="371"/>
      <c r="AT6" s="371"/>
      <c r="AU6" s="371"/>
      <c r="AV6" s="371"/>
      <c r="AW6" s="371"/>
    </row>
    <row r="7" spans="1:49 16382:16382" ht="15" customHeight="1">
      <c r="A7" s="376"/>
      <c r="B7" s="378"/>
      <c r="C7" s="378"/>
      <c r="D7" s="107" t="s">
        <v>130</v>
      </c>
      <c r="E7" s="108"/>
      <c r="F7" s="113"/>
      <c r="G7" s="114"/>
      <c r="H7" s="115"/>
      <c r="I7" s="115"/>
      <c r="J7" s="115"/>
      <c r="K7" s="115"/>
      <c r="L7" s="115"/>
      <c r="M7" s="115"/>
      <c r="N7" s="115"/>
      <c r="O7" s="115"/>
      <c r="P7" s="115"/>
      <c r="Q7" s="115"/>
      <c r="R7" s="115"/>
      <c r="S7" s="115"/>
      <c r="T7" s="115"/>
      <c r="U7" s="115"/>
      <c r="V7" s="115"/>
      <c r="W7" s="115"/>
      <c r="X7" s="115"/>
      <c r="Y7" s="115"/>
      <c r="Z7" s="115"/>
      <c r="AA7" s="115"/>
      <c r="AB7" s="115"/>
      <c r="AC7" s="116"/>
      <c r="AD7" s="115"/>
      <c r="AE7" s="364"/>
      <c r="AF7" s="365"/>
      <c r="AG7" s="365"/>
      <c r="AH7" s="365"/>
      <c r="AI7" s="365"/>
      <c r="AJ7" s="365"/>
      <c r="AK7" s="365"/>
      <c r="AL7" s="365"/>
      <c r="AM7" s="365"/>
      <c r="AN7" s="365"/>
      <c r="AO7" s="365"/>
      <c r="AP7" s="365"/>
      <c r="AQ7" s="365"/>
      <c r="AR7" s="366"/>
      <c r="AS7" s="371"/>
      <c r="AT7" s="371"/>
      <c r="AU7" s="371"/>
      <c r="AV7" s="371"/>
      <c r="AW7" s="371"/>
    </row>
    <row r="8" spans="1:49 16382:16382" ht="15" customHeight="1">
      <c r="A8" s="376"/>
      <c r="B8" s="378"/>
      <c r="C8" s="378"/>
      <c r="D8" s="107" t="s">
        <v>131</v>
      </c>
      <c r="E8" s="108" t="s">
        <v>132</v>
      </c>
      <c r="F8" s="117"/>
      <c r="G8" s="118"/>
      <c r="H8" s="119"/>
      <c r="I8" s="119"/>
      <c r="J8" s="119"/>
      <c r="K8" s="119"/>
      <c r="L8" s="119"/>
      <c r="M8" s="119"/>
      <c r="N8" s="119"/>
      <c r="O8" s="119"/>
      <c r="P8" s="119"/>
      <c r="Q8" s="119"/>
      <c r="R8" s="119"/>
      <c r="S8" s="119"/>
      <c r="T8" s="119"/>
      <c r="U8" s="119"/>
      <c r="V8" s="119"/>
      <c r="W8" s="119"/>
      <c r="X8" s="119"/>
      <c r="Y8" s="119"/>
      <c r="Z8" s="119"/>
      <c r="AA8" s="119"/>
      <c r="AB8" s="119"/>
      <c r="AC8" s="120"/>
      <c r="AD8" s="115"/>
      <c r="AE8" s="364"/>
      <c r="AF8" s="365"/>
      <c r="AG8" s="365"/>
      <c r="AH8" s="365"/>
      <c r="AI8" s="365"/>
      <c r="AJ8" s="365"/>
      <c r="AK8" s="365"/>
      <c r="AL8" s="365"/>
      <c r="AM8" s="365"/>
      <c r="AN8" s="365"/>
      <c r="AO8" s="365"/>
      <c r="AP8" s="365"/>
      <c r="AQ8" s="365"/>
      <c r="AR8" s="366"/>
      <c r="AS8" s="371"/>
      <c r="AT8" s="371"/>
      <c r="AU8" s="371"/>
      <c r="AV8" s="371"/>
      <c r="AW8" s="371"/>
    </row>
    <row r="9" spans="1:49 16382:16382" ht="15" customHeight="1">
      <c r="A9" s="373" t="s">
        <v>210</v>
      </c>
      <c r="B9" s="374"/>
      <c r="C9" s="374"/>
      <c r="D9" s="381" t="s">
        <v>211</v>
      </c>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174"/>
      <c r="AE9" s="364"/>
      <c r="AF9" s="365"/>
      <c r="AG9" s="365"/>
      <c r="AH9" s="365"/>
      <c r="AI9" s="365"/>
      <c r="AJ9" s="365"/>
      <c r="AK9" s="365"/>
      <c r="AL9" s="365"/>
      <c r="AM9" s="365"/>
      <c r="AN9" s="365"/>
      <c r="AO9" s="365"/>
      <c r="AP9" s="365"/>
      <c r="AQ9" s="365"/>
      <c r="AR9" s="366"/>
      <c r="AS9" s="371"/>
      <c r="AT9" s="371"/>
      <c r="AU9" s="371"/>
      <c r="AV9" s="371"/>
      <c r="AW9" s="371"/>
    </row>
    <row r="10" spans="1:49 16382:16382" ht="15" customHeight="1">
      <c r="A10" s="373" t="s">
        <v>212</v>
      </c>
      <c r="B10" s="374"/>
      <c r="C10" s="374"/>
      <c r="D10" s="382" t="s">
        <v>134</v>
      </c>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175"/>
      <c r="AE10" s="367"/>
      <c r="AF10" s="368"/>
      <c r="AG10" s="368"/>
      <c r="AH10" s="368"/>
      <c r="AI10" s="368"/>
      <c r="AJ10" s="368"/>
      <c r="AK10" s="368"/>
      <c r="AL10" s="368"/>
      <c r="AM10" s="368"/>
      <c r="AN10" s="368"/>
      <c r="AO10" s="368"/>
      <c r="AP10" s="368"/>
      <c r="AQ10" s="368"/>
      <c r="AR10" s="369"/>
      <c r="AS10" s="371"/>
      <c r="AT10" s="371"/>
      <c r="AU10" s="371"/>
      <c r="AV10" s="371"/>
      <c r="AW10" s="371"/>
    </row>
    <row r="11" spans="1:49 16382:16382" ht="39.950000000000003" customHeight="1">
      <c r="A11" s="379" t="s">
        <v>74</v>
      </c>
      <c r="B11" s="380"/>
      <c r="C11" s="380"/>
      <c r="D11" s="370" t="s">
        <v>213</v>
      </c>
      <c r="E11" s="370" t="s">
        <v>78</v>
      </c>
      <c r="F11" s="370" t="s">
        <v>80</v>
      </c>
      <c r="G11" s="370" t="s">
        <v>82</v>
      </c>
      <c r="H11" s="370" t="s">
        <v>214</v>
      </c>
      <c r="I11" s="370" t="s">
        <v>86</v>
      </c>
      <c r="J11" s="370" t="s">
        <v>88</v>
      </c>
      <c r="K11" s="370" t="s">
        <v>90</v>
      </c>
      <c r="L11" s="379" t="s">
        <v>92</v>
      </c>
      <c r="M11" s="380"/>
      <c r="N11" s="380"/>
      <c r="O11" s="380"/>
      <c r="P11" s="370" t="s">
        <v>94</v>
      </c>
      <c r="Q11" s="370" t="s">
        <v>96</v>
      </c>
      <c r="R11" s="373" t="s">
        <v>98</v>
      </c>
      <c r="S11" s="374"/>
      <c r="T11" s="374"/>
      <c r="U11" s="374"/>
      <c r="V11" s="374"/>
      <c r="W11" s="374"/>
      <c r="X11" s="374"/>
      <c r="Y11" s="374"/>
      <c r="Z11" s="374"/>
      <c r="AA11" s="374"/>
      <c r="AB11" s="374"/>
      <c r="AC11" s="375"/>
      <c r="AD11" s="172"/>
      <c r="AE11" s="373" t="s">
        <v>100</v>
      </c>
      <c r="AF11" s="374"/>
      <c r="AG11" s="374"/>
      <c r="AH11" s="374"/>
      <c r="AI11" s="374"/>
      <c r="AJ11" s="374"/>
      <c r="AK11" s="374"/>
      <c r="AL11" s="374"/>
      <c r="AM11" s="374"/>
      <c r="AN11" s="374"/>
      <c r="AO11" s="374"/>
      <c r="AP11" s="375"/>
      <c r="AQ11" s="379" t="s">
        <v>102</v>
      </c>
      <c r="AR11" s="386"/>
      <c r="AS11" s="371"/>
      <c r="AT11" s="371"/>
      <c r="AU11" s="371"/>
      <c r="AV11" s="371"/>
      <c r="AW11" s="371"/>
    </row>
    <row r="12" spans="1:49 16382:16382" ht="27.6">
      <c r="A12" s="106" t="s">
        <v>215</v>
      </c>
      <c r="B12" s="106" t="s">
        <v>216</v>
      </c>
      <c r="C12" s="106" t="s">
        <v>217</v>
      </c>
      <c r="D12" s="372"/>
      <c r="E12" s="372"/>
      <c r="F12" s="372"/>
      <c r="G12" s="372"/>
      <c r="H12" s="372"/>
      <c r="I12" s="372"/>
      <c r="J12" s="372"/>
      <c r="K12" s="372"/>
      <c r="L12" s="106">
        <v>2024</v>
      </c>
      <c r="M12" s="106">
        <v>2025</v>
      </c>
      <c r="N12" s="106">
        <v>2026</v>
      </c>
      <c r="O12" s="106">
        <v>2027</v>
      </c>
      <c r="P12" s="372"/>
      <c r="Q12" s="372"/>
      <c r="R12" s="121" t="s">
        <v>141</v>
      </c>
      <c r="S12" s="121" t="s">
        <v>142</v>
      </c>
      <c r="T12" s="121" t="s">
        <v>143</v>
      </c>
      <c r="U12" s="121" t="s">
        <v>144</v>
      </c>
      <c r="V12" s="121" t="s">
        <v>145</v>
      </c>
      <c r="W12" s="121" t="s">
        <v>146</v>
      </c>
      <c r="X12" s="121" t="s">
        <v>147</v>
      </c>
      <c r="Y12" s="121" t="s">
        <v>128</v>
      </c>
      <c r="Z12" s="121" t="s">
        <v>148</v>
      </c>
      <c r="AA12" s="121" t="s">
        <v>149</v>
      </c>
      <c r="AB12" s="121" t="s">
        <v>150</v>
      </c>
      <c r="AC12" s="121" t="s">
        <v>151</v>
      </c>
      <c r="AD12" s="121"/>
      <c r="AE12" s="121" t="s">
        <v>141</v>
      </c>
      <c r="AF12" s="121" t="s">
        <v>142</v>
      </c>
      <c r="AG12" s="121" t="s">
        <v>143</v>
      </c>
      <c r="AH12" s="121" t="s">
        <v>144</v>
      </c>
      <c r="AI12" s="121" t="s">
        <v>145</v>
      </c>
      <c r="AJ12" s="121" t="s">
        <v>146</v>
      </c>
      <c r="AK12" s="121" t="s">
        <v>147</v>
      </c>
      <c r="AL12" s="121" t="s">
        <v>128</v>
      </c>
      <c r="AM12" s="121" t="s">
        <v>148</v>
      </c>
      <c r="AN12" s="121" t="s">
        <v>149</v>
      </c>
      <c r="AO12" s="121" t="s">
        <v>150</v>
      </c>
      <c r="AP12" s="121" t="s">
        <v>151</v>
      </c>
      <c r="AQ12" s="106" t="s">
        <v>218</v>
      </c>
      <c r="AR12" s="122" t="s">
        <v>219</v>
      </c>
      <c r="AS12" s="372"/>
      <c r="AT12" s="372"/>
      <c r="AU12" s="372"/>
      <c r="AV12" s="372"/>
      <c r="AW12" s="372"/>
    </row>
    <row r="13" spans="1:49 16382:16382" ht="309.75" customHeight="1">
      <c r="A13" s="123">
        <v>194</v>
      </c>
      <c r="B13" s="108">
        <v>7</v>
      </c>
      <c r="C13" s="108"/>
      <c r="D13" s="123" t="s">
        <v>137</v>
      </c>
      <c r="E13" s="123" t="s">
        <v>220</v>
      </c>
      <c r="F13" s="123" t="s">
        <v>221</v>
      </c>
      <c r="G13" s="123" t="s">
        <v>222</v>
      </c>
      <c r="H13" s="123">
        <v>4</v>
      </c>
      <c r="I13" s="123" t="s">
        <v>223</v>
      </c>
      <c r="J13" s="123" t="s">
        <v>224</v>
      </c>
      <c r="K13" s="123" t="s">
        <v>225</v>
      </c>
      <c r="L13" s="176">
        <v>1</v>
      </c>
      <c r="M13" s="176">
        <v>1</v>
      </c>
      <c r="N13" s="176">
        <v>1</v>
      </c>
      <c r="O13" s="176">
        <v>1</v>
      </c>
      <c r="P13" s="124" t="s">
        <v>226</v>
      </c>
      <c r="Q13" s="124" t="s">
        <v>227</v>
      </c>
      <c r="R13" s="125"/>
      <c r="S13" s="125"/>
      <c r="T13" s="125"/>
      <c r="U13" s="125"/>
      <c r="V13" s="125"/>
      <c r="W13" s="125"/>
      <c r="X13" s="125"/>
      <c r="Y13" s="125">
        <v>0.2</v>
      </c>
      <c r="Z13" s="125">
        <v>0.2</v>
      </c>
      <c r="AA13" s="125">
        <v>0.2</v>
      </c>
      <c r="AB13" s="125">
        <v>0.2</v>
      </c>
      <c r="AC13" s="125">
        <v>0.2</v>
      </c>
      <c r="AD13" s="125">
        <f t="shared" ref="AD13:AD17" si="0">X13+Y13+Z13+AA13+AB13+AC13</f>
        <v>1</v>
      </c>
      <c r="AE13" s="125"/>
      <c r="AF13" s="125"/>
      <c r="AG13" s="125"/>
      <c r="AH13" s="125"/>
      <c r="AI13" s="125"/>
      <c r="AJ13" s="125"/>
      <c r="AK13" s="125"/>
      <c r="AL13" s="125">
        <v>0.2</v>
      </c>
      <c r="AM13" s="125"/>
      <c r="AN13" s="125"/>
      <c r="AO13" s="125"/>
      <c r="AP13" s="125"/>
      <c r="AQ13" s="108">
        <v>0.2</v>
      </c>
      <c r="AR13" s="126">
        <v>0.2</v>
      </c>
      <c r="AS13" s="179" t="s">
        <v>228</v>
      </c>
      <c r="AT13" s="179" t="s">
        <v>229</v>
      </c>
      <c r="AU13" s="179" t="s">
        <v>230</v>
      </c>
      <c r="AV13" s="179" t="s">
        <v>165</v>
      </c>
      <c r="AW13" s="179" t="s">
        <v>165</v>
      </c>
      <c r="XFB13" s="15" t="s">
        <v>231</v>
      </c>
    </row>
    <row r="14" spans="1:49 16382:16382" ht="302.25" customHeight="1">
      <c r="A14" s="123">
        <v>194</v>
      </c>
      <c r="B14" s="108">
        <v>7</v>
      </c>
      <c r="C14" s="108"/>
      <c r="D14" s="123" t="s">
        <v>197</v>
      </c>
      <c r="E14" s="123" t="s">
        <v>232</v>
      </c>
      <c r="F14" s="123" t="s">
        <v>233</v>
      </c>
      <c r="G14" s="123" t="s">
        <v>222</v>
      </c>
      <c r="H14" s="123">
        <v>16</v>
      </c>
      <c r="I14" s="123" t="s">
        <v>223</v>
      </c>
      <c r="J14" s="123" t="s">
        <v>234</v>
      </c>
      <c r="K14" s="123" t="s">
        <v>235</v>
      </c>
      <c r="L14" s="176">
        <v>2</v>
      </c>
      <c r="M14" s="176">
        <v>4</v>
      </c>
      <c r="N14" s="176">
        <v>5</v>
      </c>
      <c r="O14" s="176">
        <v>5</v>
      </c>
      <c r="P14" s="124" t="s">
        <v>226</v>
      </c>
      <c r="Q14" s="124" t="s">
        <v>236</v>
      </c>
      <c r="R14" s="125"/>
      <c r="S14" s="125"/>
      <c r="T14" s="125"/>
      <c r="U14" s="125"/>
      <c r="V14" s="125"/>
      <c r="W14" s="125"/>
      <c r="X14" s="125">
        <v>0.4</v>
      </c>
      <c r="Y14" s="125">
        <v>0.4</v>
      </c>
      <c r="Z14" s="125">
        <v>0.4</v>
      </c>
      <c r="AA14" s="125">
        <v>0.4</v>
      </c>
      <c r="AB14" s="125">
        <v>0.4</v>
      </c>
      <c r="AC14" s="125"/>
      <c r="AD14" s="125">
        <f t="shared" si="0"/>
        <v>2</v>
      </c>
      <c r="AE14" s="125"/>
      <c r="AF14" s="125"/>
      <c r="AG14" s="125"/>
      <c r="AH14" s="125"/>
      <c r="AI14" s="125"/>
      <c r="AJ14" s="125"/>
      <c r="AK14" s="125">
        <v>0.4</v>
      </c>
      <c r="AL14" s="125">
        <v>0.4</v>
      </c>
      <c r="AM14" s="125"/>
      <c r="AN14" s="125"/>
      <c r="AO14" s="125"/>
      <c r="AP14" s="125"/>
      <c r="AQ14" s="108">
        <v>0.8</v>
      </c>
      <c r="AR14" s="126">
        <v>0.4</v>
      </c>
      <c r="AS14" s="179" t="s">
        <v>237</v>
      </c>
      <c r="AT14" s="179" t="s">
        <v>238</v>
      </c>
      <c r="AU14" s="179" t="s">
        <v>239</v>
      </c>
      <c r="AV14" s="179" t="s">
        <v>165</v>
      </c>
      <c r="AW14" s="179" t="s">
        <v>165</v>
      </c>
    </row>
    <row r="15" spans="1:49 16382:16382" ht="234" customHeight="1">
      <c r="A15" s="123">
        <v>194</v>
      </c>
      <c r="B15" s="108">
        <v>7</v>
      </c>
      <c r="C15" s="177"/>
      <c r="D15" s="123" t="s">
        <v>197</v>
      </c>
      <c r="E15" s="123" t="s">
        <v>240</v>
      </c>
      <c r="F15" s="123" t="s">
        <v>241</v>
      </c>
      <c r="G15" s="123" t="s">
        <v>222</v>
      </c>
      <c r="H15" s="108">
        <v>16</v>
      </c>
      <c r="I15" s="123" t="s">
        <v>223</v>
      </c>
      <c r="J15" s="123" t="s">
        <v>242</v>
      </c>
      <c r="K15" s="123" t="s">
        <v>225</v>
      </c>
      <c r="L15" s="125">
        <v>2</v>
      </c>
      <c r="M15" s="125">
        <v>4</v>
      </c>
      <c r="N15" s="125">
        <v>5</v>
      </c>
      <c r="O15" s="125">
        <v>5</v>
      </c>
      <c r="P15" s="108" t="s">
        <v>226</v>
      </c>
      <c r="Q15" s="124" t="s">
        <v>243</v>
      </c>
      <c r="R15" s="125"/>
      <c r="S15" s="125"/>
      <c r="T15" s="125"/>
      <c r="U15" s="125"/>
      <c r="V15" s="125"/>
      <c r="W15" s="125"/>
      <c r="X15" s="125"/>
      <c r="Y15" s="125"/>
      <c r="Z15" s="125"/>
      <c r="AA15" s="125"/>
      <c r="AB15" s="125">
        <v>1</v>
      </c>
      <c r="AC15" s="125">
        <v>1</v>
      </c>
      <c r="AD15" s="125">
        <f t="shared" si="0"/>
        <v>2</v>
      </c>
      <c r="AE15" s="125"/>
      <c r="AF15" s="125"/>
      <c r="AG15" s="125"/>
      <c r="AH15" s="125"/>
      <c r="AI15" s="125"/>
      <c r="AJ15" s="125"/>
      <c r="AK15" s="125"/>
      <c r="AL15" s="125"/>
      <c r="AM15" s="125"/>
      <c r="AN15" s="125"/>
      <c r="AO15" s="125"/>
      <c r="AP15" s="125"/>
      <c r="AQ15" s="108">
        <v>0</v>
      </c>
      <c r="AR15" s="126">
        <v>0</v>
      </c>
      <c r="AS15" s="194" t="s">
        <v>244</v>
      </c>
      <c r="AT15" s="194" t="s">
        <v>245</v>
      </c>
      <c r="AU15" s="194" t="s">
        <v>201</v>
      </c>
      <c r="AV15" s="179" t="s">
        <v>165</v>
      </c>
      <c r="AW15" s="179" t="s">
        <v>165</v>
      </c>
      <c r="XFB15" s="15" t="s">
        <v>246</v>
      </c>
    </row>
    <row r="16" spans="1:49 16382:16382" ht="195" customHeight="1">
      <c r="A16" s="123">
        <v>194</v>
      </c>
      <c r="B16" s="108">
        <v>7</v>
      </c>
      <c r="C16" s="177">
        <v>1</v>
      </c>
      <c r="D16" s="123" t="s">
        <v>137</v>
      </c>
      <c r="E16" s="123" t="s">
        <v>247</v>
      </c>
      <c r="F16" s="123" t="s">
        <v>248</v>
      </c>
      <c r="G16" s="123" t="s">
        <v>222</v>
      </c>
      <c r="H16" s="167">
        <v>1</v>
      </c>
      <c r="I16" s="123" t="s">
        <v>249</v>
      </c>
      <c r="J16" s="123" t="s">
        <v>248</v>
      </c>
      <c r="K16" s="123" t="s">
        <v>225</v>
      </c>
      <c r="L16" s="167">
        <v>1</v>
      </c>
      <c r="M16" s="167">
        <v>1</v>
      </c>
      <c r="N16" s="167">
        <v>1</v>
      </c>
      <c r="O16" s="167">
        <v>1</v>
      </c>
      <c r="P16" s="108" t="s">
        <v>226</v>
      </c>
      <c r="Q16" s="124" t="s">
        <v>250</v>
      </c>
      <c r="R16" s="125"/>
      <c r="S16" s="125"/>
      <c r="T16" s="125"/>
      <c r="U16" s="125"/>
      <c r="V16" s="125"/>
      <c r="W16" s="125"/>
      <c r="X16" s="166">
        <v>0.16700000000000001</v>
      </c>
      <c r="Y16" s="166">
        <v>0.16700000000000001</v>
      </c>
      <c r="Z16" s="166">
        <v>0.16700000000000001</v>
      </c>
      <c r="AA16" s="166">
        <v>0.16700000000000001</v>
      </c>
      <c r="AB16" s="166">
        <v>0.16700000000000001</v>
      </c>
      <c r="AC16" s="166">
        <v>0.16700000000000001</v>
      </c>
      <c r="AD16" s="125">
        <f t="shared" si="0"/>
        <v>1.002</v>
      </c>
      <c r="AE16" s="125"/>
      <c r="AF16" s="125"/>
      <c r="AG16" s="125"/>
      <c r="AH16" s="125"/>
      <c r="AI16" s="125"/>
      <c r="AJ16" s="125"/>
      <c r="AK16" s="166">
        <v>0.16700000000000001</v>
      </c>
      <c r="AL16" s="166">
        <v>0.16700000000000001</v>
      </c>
      <c r="AM16" s="125"/>
      <c r="AN16" s="125"/>
      <c r="AO16" s="125"/>
      <c r="AP16" s="125"/>
      <c r="AQ16" s="108">
        <v>34</v>
      </c>
      <c r="AR16" s="126">
        <v>0.34</v>
      </c>
      <c r="AS16" s="195" t="s">
        <v>251</v>
      </c>
      <c r="AT16" s="179" t="s">
        <v>252</v>
      </c>
      <c r="AU16" s="179" t="s">
        <v>166</v>
      </c>
      <c r="AV16" s="179" t="s">
        <v>165</v>
      </c>
      <c r="AW16" s="179" t="s">
        <v>165</v>
      </c>
    </row>
    <row r="17" spans="1:49" ht="180" customHeight="1">
      <c r="A17" s="123">
        <v>194</v>
      </c>
      <c r="B17" s="108">
        <v>7</v>
      </c>
      <c r="C17" s="177">
        <v>7</v>
      </c>
      <c r="D17" s="123" t="s">
        <v>197</v>
      </c>
      <c r="E17" s="123" t="s">
        <v>253</v>
      </c>
      <c r="F17" s="123" t="s">
        <v>254</v>
      </c>
      <c r="G17" s="123" t="s">
        <v>222</v>
      </c>
      <c r="H17" s="167">
        <v>1</v>
      </c>
      <c r="I17" s="123" t="s">
        <v>249</v>
      </c>
      <c r="J17" s="123" t="s">
        <v>255</v>
      </c>
      <c r="K17" s="123" t="s">
        <v>225</v>
      </c>
      <c r="L17" s="167">
        <v>1</v>
      </c>
      <c r="M17" s="167">
        <v>1</v>
      </c>
      <c r="N17" s="167">
        <v>1</v>
      </c>
      <c r="O17" s="167">
        <v>1</v>
      </c>
      <c r="P17" s="108" t="s">
        <v>226</v>
      </c>
      <c r="Q17" s="108" t="s">
        <v>256</v>
      </c>
      <c r="R17" s="125"/>
      <c r="S17" s="125"/>
      <c r="T17" s="125"/>
      <c r="U17" s="125"/>
      <c r="V17" s="125"/>
      <c r="W17" s="125"/>
      <c r="X17" s="166">
        <v>0.16700000000000001</v>
      </c>
      <c r="Y17" s="166">
        <v>0.16700000000000001</v>
      </c>
      <c r="Z17" s="166">
        <v>0.16700000000000001</v>
      </c>
      <c r="AA17" s="166">
        <v>0.16700000000000001</v>
      </c>
      <c r="AB17" s="166">
        <v>0.16700000000000001</v>
      </c>
      <c r="AC17" s="166">
        <v>0.16700000000000001</v>
      </c>
      <c r="AD17" s="125">
        <f t="shared" si="0"/>
        <v>1.002</v>
      </c>
      <c r="AE17" s="125"/>
      <c r="AF17" s="125"/>
      <c r="AG17" s="125"/>
      <c r="AH17" s="125"/>
      <c r="AI17" s="125"/>
      <c r="AJ17" s="125"/>
      <c r="AK17" s="166">
        <v>0.16700000000000001</v>
      </c>
      <c r="AL17" s="166">
        <v>0.16700000000000001</v>
      </c>
      <c r="AM17" s="125"/>
      <c r="AN17" s="125"/>
      <c r="AO17" s="125"/>
      <c r="AP17" s="125"/>
      <c r="AQ17" s="108">
        <v>34</v>
      </c>
      <c r="AR17" s="126">
        <v>0.34</v>
      </c>
      <c r="AS17" s="180" t="s">
        <v>257</v>
      </c>
      <c r="AT17" s="179" t="s">
        <v>258</v>
      </c>
      <c r="AU17" s="179" t="s">
        <v>259</v>
      </c>
      <c r="AV17" s="179" t="s">
        <v>165</v>
      </c>
      <c r="AW17" s="179" t="s">
        <v>165</v>
      </c>
    </row>
    <row r="18" spans="1:49">
      <c r="A18" s="383" t="s">
        <v>196</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5"/>
    </row>
    <row r="19" spans="1:49">
      <c r="A19" s="359" t="s">
        <v>260</v>
      </c>
      <c r="B19" s="358" t="s">
        <v>261</v>
      </c>
      <c r="C19" s="358"/>
      <c r="D19" s="358"/>
      <c r="E19" s="360" t="s">
        <v>262</v>
      </c>
      <c r="F19" s="360"/>
      <c r="G19" s="360"/>
      <c r="H19" s="360"/>
      <c r="I19" s="360"/>
      <c r="J19" s="360"/>
      <c r="K19" s="360"/>
      <c r="L19" s="360"/>
      <c r="M19" s="358" t="s">
        <v>261</v>
      </c>
      <c r="N19" s="358"/>
      <c r="O19" s="358"/>
      <c r="P19" s="358"/>
      <c r="Q19" s="358"/>
      <c r="R19" s="358" t="s">
        <v>261</v>
      </c>
      <c r="S19" s="358"/>
      <c r="T19" s="358"/>
      <c r="U19" s="358"/>
      <c r="V19" s="358"/>
      <c r="W19" s="358"/>
      <c r="X19" s="358"/>
      <c r="Y19" s="358"/>
      <c r="Z19" s="358" t="s">
        <v>261</v>
      </c>
      <c r="AA19" s="358"/>
      <c r="AB19" s="358"/>
      <c r="AC19" s="358"/>
      <c r="AD19" s="358"/>
      <c r="AE19" s="358"/>
      <c r="AF19" s="358"/>
      <c r="AG19" s="358"/>
      <c r="AH19" s="358"/>
      <c r="AI19" s="358"/>
      <c r="AJ19" s="358"/>
      <c r="AK19" s="358"/>
      <c r="AL19" s="358"/>
      <c r="AM19" s="360" t="s">
        <v>263</v>
      </c>
      <c r="AN19" s="360"/>
      <c r="AO19" s="360"/>
      <c r="AP19" s="360"/>
      <c r="AQ19" s="358" t="s">
        <v>264</v>
      </c>
      <c r="AR19" s="358"/>
      <c r="AS19" s="358"/>
      <c r="AT19" s="358"/>
      <c r="AU19" s="358"/>
      <c r="AV19" s="358"/>
      <c r="AW19" s="358"/>
    </row>
    <row r="20" spans="1:49">
      <c r="A20" s="359"/>
      <c r="B20" s="358" t="s">
        <v>265</v>
      </c>
      <c r="C20" s="358"/>
      <c r="D20" s="358"/>
      <c r="E20" s="360"/>
      <c r="F20" s="360"/>
      <c r="G20" s="360"/>
      <c r="H20" s="360"/>
      <c r="I20" s="360"/>
      <c r="J20" s="360"/>
      <c r="K20" s="360"/>
      <c r="L20" s="360"/>
      <c r="M20" s="358" t="s">
        <v>266</v>
      </c>
      <c r="N20" s="358"/>
      <c r="O20" s="358"/>
      <c r="P20" s="358"/>
      <c r="Q20" s="358"/>
      <c r="R20" s="358" t="s">
        <v>267</v>
      </c>
      <c r="S20" s="358"/>
      <c r="T20" s="358"/>
      <c r="U20" s="358"/>
      <c r="V20" s="358"/>
      <c r="W20" s="358"/>
      <c r="X20" s="358"/>
      <c r="Y20" s="358"/>
      <c r="Z20" s="358" t="s">
        <v>267</v>
      </c>
      <c r="AA20" s="358"/>
      <c r="AB20" s="358"/>
      <c r="AC20" s="358"/>
      <c r="AD20" s="358"/>
      <c r="AE20" s="358"/>
      <c r="AF20" s="358"/>
      <c r="AG20" s="358"/>
      <c r="AH20" s="358"/>
      <c r="AI20" s="358"/>
      <c r="AJ20" s="358"/>
      <c r="AK20" s="358"/>
      <c r="AL20" s="358"/>
      <c r="AM20" s="360"/>
      <c r="AN20" s="360"/>
      <c r="AO20" s="360"/>
      <c r="AP20" s="360"/>
      <c r="AQ20" s="358" t="s">
        <v>267</v>
      </c>
      <c r="AR20" s="358"/>
      <c r="AS20" s="358"/>
      <c r="AT20" s="358"/>
      <c r="AU20" s="358"/>
      <c r="AV20" s="358"/>
      <c r="AW20" s="358"/>
    </row>
    <row r="21" spans="1:49" ht="15.95" customHeight="1">
      <c r="A21" s="359"/>
      <c r="B21" s="358" t="s">
        <v>268</v>
      </c>
      <c r="C21" s="358"/>
      <c r="D21" s="358"/>
      <c r="E21" s="360"/>
      <c r="F21" s="360"/>
      <c r="G21" s="360"/>
      <c r="H21" s="360"/>
      <c r="I21" s="360"/>
      <c r="J21" s="360"/>
      <c r="K21" s="360"/>
      <c r="L21" s="360"/>
      <c r="M21" s="358" t="s">
        <v>269</v>
      </c>
      <c r="N21" s="358"/>
      <c r="O21" s="358"/>
      <c r="P21" s="358"/>
      <c r="Q21" s="358"/>
      <c r="R21" s="358" t="s">
        <v>270</v>
      </c>
      <c r="S21" s="358"/>
      <c r="T21" s="358"/>
      <c r="U21" s="358"/>
      <c r="V21" s="358"/>
      <c r="W21" s="358"/>
      <c r="X21" s="358"/>
      <c r="Y21" s="358"/>
      <c r="Z21" s="358" t="s">
        <v>270</v>
      </c>
      <c r="AA21" s="358"/>
      <c r="AB21" s="358"/>
      <c r="AC21" s="358"/>
      <c r="AD21" s="358"/>
      <c r="AE21" s="358"/>
      <c r="AF21" s="358"/>
      <c r="AG21" s="358"/>
      <c r="AH21" s="358"/>
      <c r="AI21" s="358"/>
      <c r="AJ21" s="358"/>
      <c r="AK21" s="358"/>
      <c r="AL21" s="358"/>
      <c r="AM21" s="360"/>
      <c r="AN21" s="360"/>
      <c r="AO21" s="360"/>
      <c r="AP21" s="360"/>
      <c r="AQ21" s="358" t="s">
        <v>271</v>
      </c>
      <c r="AR21" s="358"/>
      <c r="AS21" s="358"/>
      <c r="AT21" s="358"/>
      <c r="AU21" s="358"/>
      <c r="AV21" s="358"/>
      <c r="AW21" s="358"/>
    </row>
  </sheetData>
  <mergeCells count="54">
    <mergeCell ref="R20:Y20"/>
    <mergeCell ref="R21:Y21"/>
    <mergeCell ref="A10:C10"/>
    <mergeCell ref="D9:AC9"/>
    <mergeCell ref="D10:AC10"/>
    <mergeCell ref="A11:C11"/>
    <mergeCell ref="H11:H12"/>
    <mergeCell ref="A18:AW18"/>
    <mergeCell ref="AQ11:AR11"/>
    <mergeCell ref="AT5:AT12"/>
    <mergeCell ref="AV5:AV12"/>
    <mergeCell ref="AW5:AW12"/>
    <mergeCell ref="AE11:AP11"/>
    <mergeCell ref="D11:D12"/>
    <mergeCell ref="E11:E12"/>
    <mergeCell ref="AU5:AU12"/>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AQ20:AW20"/>
    <mergeCell ref="AQ19:AW19"/>
    <mergeCell ref="B20:D20"/>
    <mergeCell ref="A19:A21"/>
    <mergeCell ref="E19:L21"/>
    <mergeCell ref="Z19:AL19"/>
    <mergeCell ref="Z20:AL20"/>
    <mergeCell ref="Z21:AL21"/>
    <mergeCell ref="AQ21:AW21"/>
    <mergeCell ref="AM19:AP21"/>
    <mergeCell ref="M19:Q19"/>
    <mergeCell ref="M20:Q20"/>
    <mergeCell ref="M21:Q21"/>
    <mergeCell ref="R19:Y19"/>
    <mergeCell ref="B19:D19"/>
    <mergeCell ref="B21:D21"/>
    <mergeCell ref="AV1:AW1"/>
    <mergeCell ref="AV2:AW2"/>
    <mergeCell ref="AV3:AW3"/>
    <mergeCell ref="AV4:AW4"/>
    <mergeCell ref="A1:AU1"/>
    <mergeCell ref="A2:AU2"/>
    <mergeCell ref="A3:AU4"/>
  </mergeCells>
  <phoneticPr fontId="41" type="noConversion"/>
  <pageMargins left="0.7" right="0.7" top="0.75" bottom="0.75" header="0.3" footer="0.3"/>
  <pageSetup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4.45"/>
  <sheetData>
    <row r="1" spans="1:2">
      <c r="A1" t="s">
        <v>272</v>
      </c>
      <c r="B1" t="s">
        <v>273</v>
      </c>
    </row>
    <row r="2" spans="1:2">
      <c r="A2" t="s">
        <v>274</v>
      </c>
      <c r="B2" t="s">
        <v>275</v>
      </c>
    </row>
    <row r="3" spans="1:2">
      <c r="A3" t="s">
        <v>276</v>
      </c>
      <c r="B3" t="s">
        <v>277</v>
      </c>
    </row>
    <row r="4" spans="1:2">
      <c r="A4" t="s">
        <v>278</v>
      </c>
    </row>
    <row r="5" spans="1:2">
      <c r="A5" t="s">
        <v>279</v>
      </c>
    </row>
    <row r="6" spans="1:2">
      <c r="A6" t="s">
        <v>280</v>
      </c>
    </row>
    <row r="7" spans="1:2">
      <c r="A7" t="s">
        <v>281</v>
      </c>
    </row>
    <row r="8" spans="1:2">
      <c r="A8" t="s">
        <v>282</v>
      </c>
    </row>
    <row r="9" spans="1:2">
      <c r="A9" t="s">
        <v>283</v>
      </c>
    </row>
    <row r="10" spans="1:2">
      <c r="A10" t="s">
        <v>284</v>
      </c>
    </row>
    <row r="11" spans="1:2">
      <c r="A11" t="s">
        <v>285</v>
      </c>
    </row>
    <row r="12" spans="1:2">
      <c r="A12" t="s">
        <v>286</v>
      </c>
    </row>
    <row r="13" spans="1:2">
      <c r="A13"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7" zoomScale="70" zoomScaleNormal="70" workbookViewId="0">
      <selection activeCell="BF20" sqref="BF20"/>
    </sheetView>
  </sheetViews>
  <sheetFormatPr defaultColWidth="19.42578125" defaultRowHeight="13.9"/>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390" t="s">
        <v>121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1" t="s">
        <v>288</v>
      </c>
      <c r="BJ1" s="391"/>
      <c r="BK1" s="391"/>
    </row>
    <row r="2" spans="1:63" ht="15.95" customHeight="1">
      <c r="A2" s="390" t="s">
        <v>123</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1" t="s">
        <v>124</v>
      </c>
      <c r="BJ2" s="391"/>
      <c r="BK2" s="391"/>
    </row>
    <row r="3" spans="1:63" ht="26.1" customHeight="1">
      <c r="A3" s="390" t="s">
        <v>289</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1" t="s">
        <v>126</v>
      </c>
      <c r="BJ3" s="391"/>
      <c r="BK3" s="391"/>
    </row>
    <row r="4" spans="1:63" ht="15.95" customHeight="1">
      <c r="A4" s="390" t="s">
        <v>290</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87" t="s">
        <v>291</v>
      </c>
      <c r="BJ4" s="388"/>
      <c r="BK4" s="389"/>
    </row>
    <row r="5" spans="1:63" ht="26.1" customHeight="1">
      <c r="A5" s="392" t="s">
        <v>208</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G5" s="392" t="s">
        <v>292</v>
      </c>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3"/>
      <c r="BJ5" s="393"/>
      <c r="BK5" s="393"/>
    </row>
    <row r="6" spans="1:63" ht="31.5" customHeight="1">
      <c r="A6" s="128" t="s">
        <v>293</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row>
    <row r="7" spans="1:63" ht="31.5" customHeight="1">
      <c r="A7" s="129" t="s">
        <v>294</v>
      </c>
      <c r="B7" s="400"/>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2"/>
    </row>
    <row r="8" spans="1:63" ht="18.75" customHeight="1">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c r="A9" s="394" t="s">
        <v>295</v>
      </c>
      <c r="B9" s="132" t="s">
        <v>141</v>
      </c>
      <c r="C9" s="132" t="s">
        <v>142</v>
      </c>
      <c r="D9" s="396" t="s">
        <v>143</v>
      </c>
      <c r="E9" s="397"/>
      <c r="F9" s="132" t="s">
        <v>144</v>
      </c>
      <c r="G9" s="132" t="s">
        <v>145</v>
      </c>
      <c r="H9" s="396" t="s">
        <v>146</v>
      </c>
      <c r="I9" s="397"/>
      <c r="J9" s="132" t="s">
        <v>147</v>
      </c>
      <c r="K9" s="132" t="s">
        <v>128</v>
      </c>
      <c r="L9" s="396" t="s">
        <v>148</v>
      </c>
      <c r="M9" s="397"/>
      <c r="N9" s="132" t="s">
        <v>149</v>
      </c>
      <c r="O9" s="132" t="s">
        <v>150</v>
      </c>
      <c r="P9" s="396" t="s">
        <v>151</v>
      </c>
      <c r="Q9" s="397"/>
      <c r="R9" s="396" t="s">
        <v>296</v>
      </c>
      <c r="S9" s="397"/>
      <c r="T9" s="396" t="s">
        <v>297</v>
      </c>
      <c r="U9" s="399"/>
      <c r="V9" s="399"/>
      <c r="W9" s="399"/>
      <c r="X9" s="399"/>
      <c r="Y9" s="397"/>
      <c r="Z9" s="396" t="s">
        <v>298</v>
      </c>
      <c r="AA9" s="399"/>
      <c r="AB9" s="399"/>
      <c r="AC9" s="399"/>
      <c r="AD9" s="399"/>
      <c r="AE9" s="397"/>
      <c r="AG9" s="394" t="s">
        <v>295</v>
      </c>
      <c r="AH9" s="132" t="s">
        <v>141</v>
      </c>
      <c r="AI9" s="132" t="s">
        <v>142</v>
      </c>
      <c r="AJ9" s="396" t="s">
        <v>143</v>
      </c>
      <c r="AK9" s="397"/>
      <c r="AL9" s="132" t="s">
        <v>144</v>
      </c>
      <c r="AM9" s="132" t="s">
        <v>145</v>
      </c>
      <c r="AN9" s="396" t="s">
        <v>146</v>
      </c>
      <c r="AO9" s="397"/>
      <c r="AP9" s="132" t="s">
        <v>147</v>
      </c>
      <c r="AQ9" s="132" t="s">
        <v>128</v>
      </c>
      <c r="AR9" s="396" t="s">
        <v>148</v>
      </c>
      <c r="AS9" s="397"/>
      <c r="AT9" s="132" t="s">
        <v>149</v>
      </c>
      <c r="AU9" s="132" t="s">
        <v>150</v>
      </c>
      <c r="AV9" s="396" t="s">
        <v>151</v>
      </c>
      <c r="AW9" s="397"/>
      <c r="AX9" s="396" t="s">
        <v>296</v>
      </c>
      <c r="AY9" s="397"/>
      <c r="AZ9" s="396" t="s">
        <v>297</v>
      </c>
      <c r="BA9" s="399"/>
      <c r="BB9" s="399"/>
      <c r="BC9" s="399"/>
      <c r="BD9" s="399"/>
      <c r="BE9" s="397"/>
      <c r="BF9" s="396" t="s">
        <v>298</v>
      </c>
      <c r="BG9" s="399"/>
      <c r="BH9" s="399"/>
      <c r="BI9" s="399"/>
      <c r="BJ9" s="399"/>
      <c r="BK9" s="397"/>
    </row>
    <row r="10" spans="1:63" ht="36" customHeight="1">
      <c r="A10" s="395"/>
      <c r="B10" s="121" t="s">
        <v>299</v>
      </c>
      <c r="C10" s="121" t="s">
        <v>299</v>
      </c>
      <c r="D10" s="121" t="s">
        <v>299</v>
      </c>
      <c r="E10" s="121" t="s">
        <v>300</v>
      </c>
      <c r="F10" s="121" t="s">
        <v>299</v>
      </c>
      <c r="G10" s="121" t="s">
        <v>299</v>
      </c>
      <c r="H10" s="121" t="s">
        <v>299</v>
      </c>
      <c r="I10" s="121" t="s">
        <v>300</v>
      </c>
      <c r="J10" s="121" t="s">
        <v>299</v>
      </c>
      <c r="K10" s="121" t="s">
        <v>299</v>
      </c>
      <c r="L10" s="121" t="s">
        <v>299</v>
      </c>
      <c r="M10" s="121" t="s">
        <v>300</v>
      </c>
      <c r="N10" s="121" t="s">
        <v>299</v>
      </c>
      <c r="O10" s="121" t="s">
        <v>299</v>
      </c>
      <c r="P10" s="121" t="s">
        <v>299</v>
      </c>
      <c r="Q10" s="121" t="s">
        <v>300</v>
      </c>
      <c r="R10" s="121" t="s">
        <v>299</v>
      </c>
      <c r="S10" s="121" t="s">
        <v>300</v>
      </c>
      <c r="T10" s="133" t="s">
        <v>301</v>
      </c>
      <c r="U10" s="133" t="s">
        <v>302</v>
      </c>
      <c r="V10" s="133" t="s">
        <v>303</v>
      </c>
      <c r="W10" s="133" t="s">
        <v>304</v>
      </c>
      <c r="X10" s="134" t="s">
        <v>305</v>
      </c>
      <c r="Y10" s="133" t="s">
        <v>306</v>
      </c>
      <c r="Z10" s="121" t="s">
        <v>307</v>
      </c>
      <c r="AA10" s="135" t="s">
        <v>308</v>
      </c>
      <c r="AB10" s="121" t="s">
        <v>309</v>
      </c>
      <c r="AC10" s="121" t="s">
        <v>310</v>
      </c>
      <c r="AD10" s="121" t="s">
        <v>311</v>
      </c>
      <c r="AE10" s="121" t="s">
        <v>312</v>
      </c>
      <c r="AG10" s="395"/>
      <c r="AH10" s="121" t="s">
        <v>299</v>
      </c>
      <c r="AI10" s="121" t="s">
        <v>299</v>
      </c>
      <c r="AJ10" s="121" t="s">
        <v>299</v>
      </c>
      <c r="AK10" s="121" t="s">
        <v>300</v>
      </c>
      <c r="AL10" s="121" t="s">
        <v>299</v>
      </c>
      <c r="AM10" s="121" t="s">
        <v>299</v>
      </c>
      <c r="AN10" s="121" t="s">
        <v>299</v>
      </c>
      <c r="AO10" s="121" t="s">
        <v>300</v>
      </c>
      <c r="AP10" s="121" t="s">
        <v>299</v>
      </c>
      <c r="AQ10" s="121" t="s">
        <v>299</v>
      </c>
      <c r="AR10" s="121" t="s">
        <v>299</v>
      </c>
      <c r="AS10" s="121" t="s">
        <v>300</v>
      </c>
      <c r="AT10" s="121" t="s">
        <v>299</v>
      </c>
      <c r="AU10" s="121" t="s">
        <v>299</v>
      </c>
      <c r="AV10" s="121" t="s">
        <v>299</v>
      </c>
      <c r="AW10" s="121" t="s">
        <v>300</v>
      </c>
      <c r="AX10" s="121" t="s">
        <v>299</v>
      </c>
      <c r="AY10" s="121" t="s">
        <v>300</v>
      </c>
      <c r="AZ10" s="133" t="s">
        <v>301</v>
      </c>
      <c r="BA10" s="133" t="s">
        <v>302</v>
      </c>
      <c r="BB10" s="133" t="s">
        <v>303</v>
      </c>
      <c r="BC10" s="133" t="s">
        <v>304</v>
      </c>
      <c r="BD10" s="134" t="s">
        <v>305</v>
      </c>
      <c r="BE10" s="133" t="s">
        <v>306</v>
      </c>
      <c r="BF10" s="136" t="s">
        <v>307</v>
      </c>
      <c r="BG10" s="137" t="s">
        <v>308</v>
      </c>
      <c r="BH10" s="136" t="s">
        <v>309</v>
      </c>
      <c r="BI10" s="136" t="s">
        <v>310</v>
      </c>
      <c r="BJ10" s="136" t="s">
        <v>311</v>
      </c>
      <c r="BK10" s="136" t="s">
        <v>312</v>
      </c>
    </row>
    <row r="11" spans="1:63">
      <c r="A11" s="138" t="s">
        <v>313</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+E11+I11+M11+Q11</f>
        <v>0</v>
      </c>
      <c r="T11" s="142"/>
      <c r="U11" s="142"/>
      <c r="V11" s="142"/>
      <c r="W11" s="142"/>
      <c r="X11" s="142"/>
      <c r="Y11" s="143"/>
      <c r="Z11" s="143"/>
      <c r="AA11" s="143"/>
      <c r="AB11" s="143"/>
      <c r="AC11" s="143"/>
      <c r="AD11" s="143"/>
      <c r="AE11" s="144"/>
      <c r="AG11" s="138" t="s">
        <v>313</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c r="A12" s="138" t="s">
        <v>314</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314</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c r="A13" s="138" t="s">
        <v>315</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315</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c r="A14" s="138" t="s">
        <v>316</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316</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c r="A15" s="138" t="s">
        <v>317</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317</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c r="A16" s="138" t="s">
        <v>318</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318</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c r="A17" s="138" t="s">
        <v>319</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319</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c r="A18" s="138" t="s">
        <v>320</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320</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c r="A19" s="138" t="s">
        <v>321</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321</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c r="A20" s="138" t="s">
        <v>322</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322</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c r="A21" s="138" t="s">
        <v>323</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323</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c r="A22" s="138" t="s">
        <v>324</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324</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c r="A23" s="138" t="s">
        <v>325</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325</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c r="A24" s="138" t="s">
        <v>326</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326</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c r="A25" s="138" t="s">
        <v>327</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327</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c r="A26" s="138" t="s">
        <v>328</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328</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c r="A27" s="138" t="s">
        <v>329</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329</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c r="A28" s="138" t="s">
        <v>330</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330</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c r="A29" s="138" t="s">
        <v>331</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331</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c r="A30" s="138" t="s">
        <v>332</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332</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c r="A31" s="138" t="s">
        <v>333</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333</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c r="A32" s="145" t="s">
        <v>334</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0</v>
      </c>
      <c r="K32" s="146">
        <f t="shared" si="4"/>
        <v>0</v>
      </c>
      <c r="L32" s="146">
        <f t="shared" si="4"/>
        <v>0</v>
      </c>
      <c r="M32" s="147">
        <f>SUM(M11:M31)</f>
        <v>0</v>
      </c>
      <c r="N32" s="146">
        <f t="shared" si="4"/>
        <v>0</v>
      </c>
      <c r="O32" s="146">
        <f t="shared" si="4"/>
        <v>0</v>
      </c>
      <c r="P32" s="146">
        <f t="shared" si="4"/>
        <v>0</v>
      </c>
      <c r="Q32" s="147">
        <f>SUM(Q11:Q31)</f>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334</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5" spans="1:63" ht="30" customHeight="1">
      <c r="A35" s="394" t="s">
        <v>295</v>
      </c>
      <c r="B35" s="132" t="s">
        <v>141</v>
      </c>
      <c r="C35" s="132" t="s">
        <v>142</v>
      </c>
      <c r="D35" s="396" t="s">
        <v>143</v>
      </c>
      <c r="E35" s="397"/>
      <c r="F35" s="132" t="s">
        <v>144</v>
      </c>
      <c r="G35" s="132" t="s">
        <v>145</v>
      </c>
      <c r="H35" s="396" t="s">
        <v>146</v>
      </c>
      <c r="I35" s="397"/>
      <c r="J35" s="132" t="s">
        <v>147</v>
      </c>
      <c r="K35" s="132" t="s">
        <v>128</v>
      </c>
      <c r="L35" s="396" t="s">
        <v>148</v>
      </c>
      <c r="M35" s="397"/>
      <c r="N35" s="132" t="s">
        <v>149</v>
      </c>
      <c r="O35" s="132" t="s">
        <v>150</v>
      </c>
      <c r="P35" s="396" t="s">
        <v>151</v>
      </c>
      <c r="Q35" s="397"/>
      <c r="R35" s="396" t="s">
        <v>296</v>
      </c>
      <c r="S35" s="397"/>
      <c r="T35" s="396" t="s">
        <v>297</v>
      </c>
      <c r="U35" s="399"/>
      <c r="V35" s="399"/>
      <c r="W35" s="399"/>
      <c r="X35" s="399"/>
      <c r="Y35" s="397"/>
      <c r="Z35" s="396" t="s">
        <v>298</v>
      </c>
      <c r="AA35" s="399"/>
      <c r="AB35" s="399"/>
      <c r="AC35" s="399"/>
      <c r="AD35" s="399"/>
      <c r="AE35" s="397"/>
      <c r="AG35" s="394" t="s">
        <v>295</v>
      </c>
      <c r="AH35" s="132" t="s">
        <v>141</v>
      </c>
      <c r="AI35" s="132" t="s">
        <v>142</v>
      </c>
      <c r="AJ35" s="396" t="s">
        <v>143</v>
      </c>
      <c r="AK35" s="397"/>
      <c r="AL35" s="132" t="s">
        <v>144</v>
      </c>
      <c r="AM35" s="132" t="s">
        <v>145</v>
      </c>
      <c r="AN35" s="396" t="s">
        <v>146</v>
      </c>
      <c r="AO35" s="397"/>
      <c r="AP35" s="132" t="s">
        <v>147</v>
      </c>
      <c r="AQ35" s="132" t="s">
        <v>128</v>
      </c>
      <c r="AR35" s="396" t="s">
        <v>148</v>
      </c>
      <c r="AS35" s="397"/>
      <c r="AT35" s="132" t="s">
        <v>149</v>
      </c>
      <c r="AU35" s="132" t="s">
        <v>150</v>
      </c>
      <c r="AV35" s="396" t="s">
        <v>151</v>
      </c>
      <c r="AW35" s="397"/>
      <c r="AX35" s="396" t="s">
        <v>296</v>
      </c>
      <c r="AY35" s="397"/>
      <c r="AZ35" s="396" t="s">
        <v>297</v>
      </c>
      <c r="BA35" s="399"/>
      <c r="BB35" s="399"/>
      <c r="BC35" s="399"/>
      <c r="BD35" s="399"/>
      <c r="BE35" s="397"/>
      <c r="BF35" s="396" t="s">
        <v>298</v>
      </c>
      <c r="BG35" s="399"/>
      <c r="BH35" s="399"/>
      <c r="BI35" s="399"/>
      <c r="BJ35" s="399"/>
      <c r="BK35" s="397"/>
    </row>
    <row r="36" spans="1:63" ht="36" customHeight="1">
      <c r="A36" s="395"/>
      <c r="B36" s="121" t="s">
        <v>299</v>
      </c>
      <c r="C36" s="121" t="s">
        <v>299</v>
      </c>
      <c r="D36" s="121" t="s">
        <v>299</v>
      </c>
      <c r="E36" s="121" t="s">
        <v>300</v>
      </c>
      <c r="F36" s="121" t="s">
        <v>299</v>
      </c>
      <c r="G36" s="121" t="s">
        <v>299</v>
      </c>
      <c r="H36" s="121" t="s">
        <v>299</v>
      </c>
      <c r="I36" s="121" t="s">
        <v>300</v>
      </c>
      <c r="J36" s="121" t="s">
        <v>299</v>
      </c>
      <c r="K36" s="121" t="s">
        <v>299</v>
      </c>
      <c r="L36" s="121" t="s">
        <v>299</v>
      </c>
      <c r="M36" s="121" t="s">
        <v>300</v>
      </c>
      <c r="N36" s="121" t="s">
        <v>299</v>
      </c>
      <c r="O36" s="121" t="s">
        <v>299</v>
      </c>
      <c r="P36" s="121" t="s">
        <v>299</v>
      </c>
      <c r="Q36" s="121" t="s">
        <v>300</v>
      </c>
      <c r="R36" s="121" t="s">
        <v>299</v>
      </c>
      <c r="S36" s="121" t="s">
        <v>300</v>
      </c>
      <c r="T36" s="133" t="s">
        <v>301</v>
      </c>
      <c r="U36" s="133" t="s">
        <v>302</v>
      </c>
      <c r="V36" s="133" t="s">
        <v>303</v>
      </c>
      <c r="W36" s="133" t="s">
        <v>304</v>
      </c>
      <c r="X36" s="134" t="s">
        <v>305</v>
      </c>
      <c r="Y36" s="133" t="s">
        <v>306</v>
      </c>
      <c r="Z36" s="121" t="s">
        <v>307</v>
      </c>
      <c r="AA36" s="135" t="s">
        <v>308</v>
      </c>
      <c r="AB36" s="121" t="s">
        <v>309</v>
      </c>
      <c r="AC36" s="121" t="s">
        <v>310</v>
      </c>
      <c r="AD36" s="121" t="s">
        <v>311</v>
      </c>
      <c r="AE36" s="121" t="s">
        <v>312</v>
      </c>
      <c r="AG36" s="395"/>
      <c r="AH36" s="121" t="s">
        <v>299</v>
      </c>
      <c r="AI36" s="121" t="s">
        <v>299</v>
      </c>
      <c r="AJ36" s="121" t="s">
        <v>299</v>
      </c>
      <c r="AK36" s="121" t="s">
        <v>300</v>
      </c>
      <c r="AL36" s="121" t="s">
        <v>299</v>
      </c>
      <c r="AM36" s="121" t="s">
        <v>299</v>
      </c>
      <c r="AN36" s="121" t="s">
        <v>299</v>
      </c>
      <c r="AO36" s="121" t="s">
        <v>300</v>
      </c>
      <c r="AP36" s="121" t="s">
        <v>299</v>
      </c>
      <c r="AQ36" s="121" t="s">
        <v>299</v>
      </c>
      <c r="AR36" s="121" t="s">
        <v>299</v>
      </c>
      <c r="AS36" s="121" t="s">
        <v>300</v>
      </c>
      <c r="AT36" s="121" t="s">
        <v>299</v>
      </c>
      <c r="AU36" s="121" t="s">
        <v>299</v>
      </c>
      <c r="AV36" s="121" t="s">
        <v>299</v>
      </c>
      <c r="AW36" s="121" t="s">
        <v>300</v>
      </c>
      <c r="AX36" s="121" t="s">
        <v>299</v>
      </c>
      <c r="AY36" s="121" t="s">
        <v>300</v>
      </c>
      <c r="AZ36" s="133" t="s">
        <v>301</v>
      </c>
      <c r="BA36" s="133" t="s">
        <v>302</v>
      </c>
      <c r="BB36" s="133" t="s">
        <v>303</v>
      </c>
      <c r="BC36" s="133" t="s">
        <v>304</v>
      </c>
      <c r="BD36" s="134" t="s">
        <v>305</v>
      </c>
      <c r="BE36" s="133" t="s">
        <v>306</v>
      </c>
      <c r="BF36" s="136" t="s">
        <v>307</v>
      </c>
      <c r="BG36" s="137" t="s">
        <v>308</v>
      </c>
      <c r="BH36" s="136" t="s">
        <v>309</v>
      </c>
      <c r="BI36" s="136" t="s">
        <v>310</v>
      </c>
      <c r="BJ36" s="136" t="s">
        <v>311</v>
      </c>
      <c r="BK36" s="136" t="s">
        <v>312</v>
      </c>
    </row>
    <row r="37" spans="1:63">
      <c r="A37" s="138" t="s">
        <v>313</v>
      </c>
      <c r="B37" s="138"/>
      <c r="C37" s="138"/>
      <c r="D37" s="138"/>
      <c r="E37" s="139"/>
      <c r="F37" s="138"/>
      <c r="G37" s="138"/>
      <c r="H37" s="138"/>
      <c r="I37" s="139"/>
      <c r="J37" s="138"/>
      <c r="K37" s="138"/>
      <c r="L37" s="138"/>
      <c r="M37" s="139"/>
      <c r="N37" s="138"/>
      <c r="O37" s="138"/>
      <c r="P37" s="138"/>
      <c r="Q37" s="139"/>
      <c r="R37" s="140">
        <f t="shared" ref="R37:R57" si="7">B37+C37+D37+F37+G37+H37+J37+K37+L37+N37+O37+P37</f>
        <v>0</v>
      </c>
      <c r="S37" s="141">
        <f>+E37+I37+M37+Q37</f>
        <v>0</v>
      </c>
      <c r="T37" s="142"/>
      <c r="U37" s="142"/>
      <c r="V37" s="142"/>
      <c r="W37" s="142"/>
      <c r="X37" s="142"/>
      <c r="Y37" s="143"/>
      <c r="Z37" s="143"/>
      <c r="AA37" s="143"/>
      <c r="AB37" s="143"/>
      <c r="AC37" s="143"/>
      <c r="AD37" s="143"/>
      <c r="AE37" s="144"/>
      <c r="AG37" s="138" t="s">
        <v>313</v>
      </c>
      <c r="AH37" s="138"/>
      <c r="AI37" s="138"/>
      <c r="AJ37" s="138"/>
      <c r="AK37" s="139"/>
      <c r="AL37" s="138"/>
      <c r="AM37" s="138"/>
      <c r="AN37" s="138"/>
      <c r="AO37" s="139"/>
      <c r="AP37" s="138"/>
      <c r="AQ37" s="138"/>
      <c r="AR37" s="138"/>
      <c r="AS37" s="139"/>
      <c r="AT37" s="138"/>
      <c r="AU37" s="138"/>
      <c r="AV37" s="138"/>
      <c r="AW37" s="139"/>
      <c r="AX37" s="140">
        <f t="shared" ref="AX37:AX57" si="8">AH37+AI37+AJ37+AL37+AM37+AN37+AP37+AQ37+AR37+AT37+AU37+AV37</f>
        <v>0</v>
      </c>
      <c r="AY37" s="141">
        <f>+AK37+AO37+AS37+AW37</f>
        <v>0</v>
      </c>
      <c r="AZ37" s="143"/>
      <c r="BA37" s="143"/>
      <c r="BB37" s="143"/>
      <c r="BC37" s="143"/>
      <c r="BD37" s="143"/>
      <c r="BE37" s="143"/>
      <c r="BF37" s="143"/>
      <c r="BG37" s="143"/>
      <c r="BH37" s="143"/>
      <c r="BI37" s="143"/>
      <c r="BJ37" s="143"/>
      <c r="BK37" s="144"/>
    </row>
    <row r="38" spans="1:63">
      <c r="A38" s="138" t="s">
        <v>314</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38" t="s">
        <v>314</v>
      </c>
      <c r="AH38" s="138"/>
      <c r="AI38" s="138"/>
      <c r="AJ38" s="138"/>
      <c r="AK38" s="139"/>
      <c r="AL38" s="138"/>
      <c r="AM38" s="138"/>
      <c r="AN38" s="138"/>
      <c r="AO38" s="139"/>
      <c r="AP38" s="138"/>
      <c r="AQ38" s="138"/>
      <c r="AR38" s="138"/>
      <c r="AS38" s="139"/>
      <c r="AT38" s="138"/>
      <c r="AU38" s="138"/>
      <c r="AV38" s="138"/>
      <c r="AW38" s="139"/>
      <c r="AX38" s="140">
        <f t="shared" si="8"/>
        <v>0</v>
      </c>
      <c r="AY38" s="141">
        <f t="shared" ref="AY38:AY57" si="10">+AK38+AO38+AS38+AW38</f>
        <v>0</v>
      </c>
      <c r="AZ38" s="143"/>
      <c r="BA38" s="143"/>
      <c r="BB38" s="143"/>
      <c r="BC38" s="143"/>
      <c r="BD38" s="143"/>
      <c r="BE38" s="143"/>
      <c r="BF38" s="143"/>
      <c r="BG38" s="143"/>
      <c r="BH38" s="143"/>
      <c r="BI38" s="143"/>
      <c r="BJ38" s="143"/>
      <c r="BK38" s="143"/>
    </row>
    <row r="39" spans="1:63">
      <c r="A39" s="138" t="s">
        <v>315</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38" t="s">
        <v>315</v>
      </c>
      <c r="AH39" s="138"/>
      <c r="AI39" s="138"/>
      <c r="AJ39" s="138"/>
      <c r="AK39" s="139"/>
      <c r="AL39" s="138"/>
      <c r="AM39" s="138"/>
      <c r="AN39" s="138"/>
      <c r="AO39" s="139"/>
      <c r="AP39" s="138"/>
      <c r="AQ39" s="138"/>
      <c r="AR39" s="138"/>
      <c r="AS39" s="139"/>
      <c r="AT39" s="138"/>
      <c r="AU39" s="138"/>
      <c r="AV39" s="138"/>
      <c r="AW39" s="139"/>
      <c r="AX39" s="140">
        <f t="shared" si="8"/>
        <v>0</v>
      </c>
      <c r="AY39" s="141">
        <f t="shared" si="10"/>
        <v>0</v>
      </c>
      <c r="AZ39" s="143"/>
      <c r="BA39" s="143"/>
      <c r="BB39" s="143"/>
      <c r="BC39" s="143"/>
      <c r="BD39" s="143"/>
      <c r="BE39" s="143"/>
      <c r="BF39" s="143"/>
      <c r="BG39" s="143"/>
      <c r="BH39" s="143"/>
      <c r="BI39" s="143"/>
      <c r="BJ39" s="143"/>
      <c r="BK39" s="143"/>
    </row>
    <row r="40" spans="1:63">
      <c r="A40" s="138" t="s">
        <v>316</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38" t="s">
        <v>316</v>
      </c>
      <c r="AH40" s="138"/>
      <c r="AI40" s="138"/>
      <c r="AJ40" s="138"/>
      <c r="AK40" s="139"/>
      <c r="AL40" s="138"/>
      <c r="AM40" s="138"/>
      <c r="AN40" s="138"/>
      <c r="AO40" s="139"/>
      <c r="AP40" s="138"/>
      <c r="AQ40" s="138"/>
      <c r="AR40" s="138"/>
      <c r="AS40" s="139"/>
      <c r="AT40" s="138"/>
      <c r="AU40" s="138"/>
      <c r="AV40" s="138"/>
      <c r="AW40" s="139"/>
      <c r="AX40" s="140">
        <f t="shared" si="8"/>
        <v>0</v>
      </c>
      <c r="AY40" s="141">
        <f t="shared" si="10"/>
        <v>0</v>
      </c>
      <c r="AZ40" s="143"/>
      <c r="BA40" s="143"/>
      <c r="BB40" s="143"/>
      <c r="BC40" s="143"/>
      <c r="BD40" s="143"/>
      <c r="BE40" s="143"/>
      <c r="BF40" s="143"/>
      <c r="BG40" s="143"/>
      <c r="BH40" s="143"/>
      <c r="BI40" s="143"/>
      <c r="BJ40" s="143"/>
      <c r="BK40" s="143"/>
    </row>
    <row r="41" spans="1:63">
      <c r="A41" s="138" t="s">
        <v>317</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38" t="s">
        <v>317</v>
      </c>
      <c r="AH41" s="138"/>
      <c r="AI41" s="138"/>
      <c r="AJ41" s="138"/>
      <c r="AK41" s="139"/>
      <c r="AL41" s="138"/>
      <c r="AM41" s="138"/>
      <c r="AN41" s="138"/>
      <c r="AO41" s="139"/>
      <c r="AP41" s="138"/>
      <c r="AQ41" s="138"/>
      <c r="AR41" s="138"/>
      <c r="AS41" s="139"/>
      <c r="AT41" s="138"/>
      <c r="AU41" s="138"/>
      <c r="AV41" s="138"/>
      <c r="AW41" s="139"/>
      <c r="AX41" s="140">
        <f t="shared" si="8"/>
        <v>0</v>
      </c>
      <c r="AY41" s="141">
        <f t="shared" si="10"/>
        <v>0</v>
      </c>
      <c r="AZ41" s="143"/>
      <c r="BA41" s="143"/>
      <c r="BB41" s="143"/>
      <c r="BC41" s="143"/>
      <c r="BD41" s="143"/>
      <c r="BE41" s="143"/>
      <c r="BF41" s="143"/>
      <c r="BG41" s="143"/>
      <c r="BH41" s="143"/>
      <c r="BI41" s="143"/>
      <c r="BJ41" s="143"/>
      <c r="BK41" s="143"/>
    </row>
    <row r="42" spans="1:63">
      <c r="A42" s="138" t="s">
        <v>318</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38" t="s">
        <v>318</v>
      </c>
      <c r="AH42" s="138"/>
      <c r="AI42" s="138"/>
      <c r="AJ42" s="138"/>
      <c r="AK42" s="139"/>
      <c r="AL42" s="138"/>
      <c r="AM42" s="138"/>
      <c r="AN42" s="138"/>
      <c r="AO42" s="139"/>
      <c r="AP42" s="138"/>
      <c r="AQ42" s="138"/>
      <c r="AR42" s="138"/>
      <c r="AS42" s="139"/>
      <c r="AT42" s="138"/>
      <c r="AU42" s="138"/>
      <c r="AV42" s="138"/>
      <c r="AW42" s="139"/>
      <c r="AX42" s="140">
        <f t="shared" si="8"/>
        <v>0</v>
      </c>
      <c r="AY42" s="141">
        <f t="shared" si="10"/>
        <v>0</v>
      </c>
      <c r="AZ42" s="143"/>
      <c r="BA42" s="143"/>
      <c r="BB42" s="143"/>
      <c r="BC42" s="143"/>
      <c r="BD42" s="143"/>
      <c r="BE42" s="143"/>
      <c r="BF42" s="143"/>
      <c r="BG42" s="143"/>
      <c r="BH42" s="143"/>
      <c r="BI42" s="143"/>
      <c r="BJ42" s="143"/>
      <c r="BK42" s="143"/>
    </row>
    <row r="43" spans="1:63">
      <c r="A43" s="138" t="s">
        <v>319</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38" t="s">
        <v>319</v>
      </c>
      <c r="AH43" s="138"/>
      <c r="AI43" s="138"/>
      <c r="AJ43" s="138"/>
      <c r="AK43" s="139"/>
      <c r="AL43" s="138"/>
      <c r="AM43" s="138"/>
      <c r="AN43" s="138"/>
      <c r="AO43" s="139"/>
      <c r="AP43" s="138"/>
      <c r="AQ43" s="138"/>
      <c r="AR43" s="138"/>
      <c r="AS43" s="139"/>
      <c r="AT43" s="138"/>
      <c r="AU43" s="138"/>
      <c r="AV43" s="138"/>
      <c r="AW43" s="139"/>
      <c r="AX43" s="140">
        <f t="shared" si="8"/>
        <v>0</v>
      </c>
      <c r="AY43" s="141">
        <f t="shared" si="10"/>
        <v>0</v>
      </c>
      <c r="AZ43" s="143"/>
      <c r="BA43" s="143"/>
      <c r="BB43" s="143"/>
      <c r="BC43" s="143"/>
      <c r="BD43" s="143"/>
      <c r="BE43" s="143"/>
      <c r="BF43" s="143"/>
      <c r="BG43" s="143"/>
      <c r="BH43" s="143"/>
      <c r="BI43" s="143"/>
      <c r="BJ43" s="143"/>
      <c r="BK43" s="143"/>
    </row>
    <row r="44" spans="1:63">
      <c r="A44" s="138" t="s">
        <v>320</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38" t="s">
        <v>320</v>
      </c>
      <c r="AH44" s="138"/>
      <c r="AI44" s="138"/>
      <c r="AJ44" s="138"/>
      <c r="AK44" s="139"/>
      <c r="AL44" s="138"/>
      <c r="AM44" s="138"/>
      <c r="AN44" s="138"/>
      <c r="AO44" s="139"/>
      <c r="AP44" s="138"/>
      <c r="AQ44" s="138"/>
      <c r="AR44" s="138"/>
      <c r="AS44" s="139"/>
      <c r="AT44" s="138"/>
      <c r="AU44" s="138"/>
      <c r="AV44" s="138"/>
      <c r="AW44" s="139"/>
      <c r="AX44" s="140">
        <f t="shared" si="8"/>
        <v>0</v>
      </c>
      <c r="AY44" s="141">
        <f t="shared" si="10"/>
        <v>0</v>
      </c>
      <c r="AZ44" s="143"/>
      <c r="BA44" s="143"/>
      <c r="BB44" s="143"/>
      <c r="BC44" s="143"/>
      <c r="BD44" s="143"/>
      <c r="BE44" s="143"/>
      <c r="BF44" s="143"/>
      <c r="BG44" s="143"/>
      <c r="BH44" s="143"/>
      <c r="BI44" s="143"/>
      <c r="BJ44" s="143"/>
      <c r="BK44" s="143"/>
    </row>
    <row r="45" spans="1:63">
      <c r="A45" s="138" t="s">
        <v>321</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38" t="s">
        <v>321</v>
      </c>
      <c r="AH45" s="138"/>
      <c r="AI45" s="138"/>
      <c r="AJ45" s="138"/>
      <c r="AK45" s="139"/>
      <c r="AL45" s="138"/>
      <c r="AM45" s="138"/>
      <c r="AN45" s="138"/>
      <c r="AO45" s="139"/>
      <c r="AP45" s="138"/>
      <c r="AQ45" s="138"/>
      <c r="AR45" s="138"/>
      <c r="AS45" s="139"/>
      <c r="AT45" s="138"/>
      <c r="AU45" s="138"/>
      <c r="AV45" s="138"/>
      <c r="AW45" s="139"/>
      <c r="AX45" s="140">
        <f t="shared" si="8"/>
        <v>0</v>
      </c>
      <c r="AY45" s="141">
        <f t="shared" si="10"/>
        <v>0</v>
      </c>
      <c r="AZ45" s="143"/>
      <c r="BA45" s="143"/>
      <c r="BB45" s="143"/>
      <c r="BC45" s="143"/>
      <c r="BD45" s="143"/>
      <c r="BE45" s="143"/>
      <c r="BF45" s="143"/>
      <c r="BG45" s="143"/>
      <c r="BH45" s="143"/>
      <c r="BI45" s="138"/>
      <c r="BJ45" s="138"/>
      <c r="BK45" s="138"/>
    </row>
    <row r="46" spans="1:63">
      <c r="A46" s="138" t="s">
        <v>322</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38" t="s">
        <v>322</v>
      </c>
      <c r="AH46" s="138"/>
      <c r="AI46" s="138"/>
      <c r="AJ46" s="138"/>
      <c r="AK46" s="139"/>
      <c r="AL46" s="138"/>
      <c r="AM46" s="138"/>
      <c r="AN46" s="138"/>
      <c r="AO46" s="139"/>
      <c r="AP46" s="138"/>
      <c r="AQ46" s="138"/>
      <c r="AR46" s="138"/>
      <c r="AS46" s="139"/>
      <c r="AT46" s="138"/>
      <c r="AU46" s="138"/>
      <c r="AV46" s="138"/>
      <c r="AW46" s="139"/>
      <c r="AX46" s="140">
        <f t="shared" si="8"/>
        <v>0</v>
      </c>
      <c r="AY46" s="141">
        <f t="shared" si="10"/>
        <v>0</v>
      </c>
      <c r="AZ46" s="143"/>
      <c r="BA46" s="143"/>
      <c r="BB46" s="143"/>
      <c r="BC46" s="143"/>
      <c r="BD46" s="143"/>
      <c r="BE46" s="143"/>
      <c r="BF46" s="143"/>
      <c r="BG46" s="143"/>
      <c r="BH46" s="143"/>
      <c r="BI46" s="138"/>
      <c r="BJ46" s="138"/>
      <c r="BK46" s="138"/>
    </row>
    <row r="47" spans="1:63">
      <c r="A47" s="138" t="s">
        <v>323</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38" t="s">
        <v>323</v>
      </c>
      <c r="AH47" s="138"/>
      <c r="AI47" s="138"/>
      <c r="AJ47" s="138"/>
      <c r="AK47" s="139"/>
      <c r="AL47" s="138"/>
      <c r="AM47" s="138"/>
      <c r="AN47" s="138"/>
      <c r="AO47" s="139"/>
      <c r="AP47" s="138"/>
      <c r="AQ47" s="138"/>
      <c r="AR47" s="138"/>
      <c r="AS47" s="139"/>
      <c r="AT47" s="138"/>
      <c r="AU47" s="138"/>
      <c r="AV47" s="138"/>
      <c r="AW47" s="139"/>
      <c r="AX47" s="140">
        <f t="shared" si="8"/>
        <v>0</v>
      </c>
      <c r="AY47" s="141">
        <f t="shared" si="10"/>
        <v>0</v>
      </c>
      <c r="AZ47" s="143"/>
      <c r="BA47" s="143"/>
      <c r="BB47" s="143"/>
      <c r="BC47" s="143"/>
      <c r="BD47" s="143"/>
      <c r="BE47" s="143"/>
      <c r="BF47" s="143"/>
      <c r="BG47" s="143"/>
      <c r="BH47" s="143"/>
      <c r="BI47" s="138"/>
      <c r="BJ47" s="138"/>
      <c r="BK47" s="138"/>
    </row>
    <row r="48" spans="1:63">
      <c r="A48" s="138" t="s">
        <v>324</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38" t="s">
        <v>324</v>
      </c>
      <c r="AH48" s="138"/>
      <c r="AI48" s="138"/>
      <c r="AJ48" s="138"/>
      <c r="AK48" s="139"/>
      <c r="AL48" s="138"/>
      <c r="AM48" s="138"/>
      <c r="AN48" s="138"/>
      <c r="AO48" s="139"/>
      <c r="AP48" s="138"/>
      <c r="AQ48" s="138"/>
      <c r="AR48" s="138"/>
      <c r="AS48" s="139"/>
      <c r="AT48" s="138"/>
      <c r="AU48" s="138"/>
      <c r="AV48" s="138"/>
      <c r="AW48" s="139"/>
      <c r="AX48" s="140">
        <f t="shared" si="8"/>
        <v>0</v>
      </c>
      <c r="AY48" s="141">
        <f t="shared" si="10"/>
        <v>0</v>
      </c>
      <c r="AZ48" s="143"/>
      <c r="BA48" s="143"/>
      <c r="BB48" s="143"/>
      <c r="BC48" s="143"/>
      <c r="BD48" s="143"/>
      <c r="BE48" s="143"/>
      <c r="BF48" s="143"/>
      <c r="BG48" s="143"/>
      <c r="BH48" s="143"/>
      <c r="BI48" s="143"/>
      <c r="BJ48" s="143"/>
      <c r="BK48" s="143"/>
    </row>
    <row r="49" spans="1:63">
      <c r="A49" s="138" t="s">
        <v>325</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38" t="s">
        <v>325</v>
      </c>
      <c r="AH49" s="138"/>
      <c r="AI49" s="138"/>
      <c r="AJ49" s="138"/>
      <c r="AK49" s="139"/>
      <c r="AL49" s="138"/>
      <c r="AM49" s="138"/>
      <c r="AN49" s="138"/>
      <c r="AO49" s="139"/>
      <c r="AP49" s="138"/>
      <c r="AQ49" s="138"/>
      <c r="AR49" s="138"/>
      <c r="AS49" s="139"/>
      <c r="AT49" s="138"/>
      <c r="AU49" s="138"/>
      <c r="AV49" s="138"/>
      <c r="AW49" s="139"/>
      <c r="AX49" s="140">
        <f t="shared" si="8"/>
        <v>0</v>
      </c>
      <c r="AY49" s="141">
        <f t="shared" si="10"/>
        <v>0</v>
      </c>
      <c r="AZ49" s="143"/>
      <c r="BA49" s="143"/>
      <c r="BB49" s="143"/>
      <c r="BC49" s="143"/>
      <c r="BD49" s="143"/>
      <c r="BE49" s="143"/>
      <c r="BF49" s="143"/>
      <c r="BG49" s="143"/>
      <c r="BH49" s="143"/>
      <c r="BI49" s="143"/>
      <c r="BJ49" s="143"/>
      <c r="BK49" s="143"/>
    </row>
    <row r="50" spans="1:63">
      <c r="A50" s="138" t="s">
        <v>326</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38" t="s">
        <v>326</v>
      </c>
      <c r="AH50" s="138"/>
      <c r="AI50" s="138"/>
      <c r="AJ50" s="138"/>
      <c r="AK50" s="139"/>
      <c r="AL50" s="138"/>
      <c r="AM50" s="138"/>
      <c r="AN50" s="138"/>
      <c r="AO50" s="139"/>
      <c r="AP50" s="138"/>
      <c r="AQ50" s="138"/>
      <c r="AR50" s="138"/>
      <c r="AS50" s="139"/>
      <c r="AT50" s="138"/>
      <c r="AU50" s="138"/>
      <c r="AV50" s="138"/>
      <c r="AW50" s="139"/>
      <c r="AX50" s="140">
        <f t="shared" si="8"/>
        <v>0</v>
      </c>
      <c r="AY50" s="141">
        <f t="shared" si="10"/>
        <v>0</v>
      </c>
      <c r="AZ50" s="143"/>
      <c r="BA50" s="143"/>
      <c r="BB50" s="143"/>
      <c r="BC50" s="143"/>
      <c r="BD50" s="143"/>
      <c r="BE50" s="143"/>
      <c r="BF50" s="143"/>
      <c r="BG50" s="143"/>
      <c r="BH50" s="143"/>
      <c r="BI50" s="143"/>
      <c r="BJ50" s="143"/>
      <c r="BK50" s="143"/>
    </row>
    <row r="51" spans="1:63">
      <c r="A51" s="138" t="s">
        <v>327</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38" t="s">
        <v>327</v>
      </c>
      <c r="AH51" s="138"/>
      <c r="AI51" s="138"/>
      <c r="AJ51" s="138"/>
      <c r="AK51" s="139"/>
      <c r="AL51" s="138"/>
      <c r="AM51" s="138"/>
      <c r="AN51" s="138"/>
      <c r="AO51" s="139"/>
      <c r="AP51" s="138"/>
      <c r="AQ51" s="138"/>
      <c r="AR51" s="138"/>
      <c r="AS51" s="139"/>
      <c r="AT51" s="138"/>
      <c r="AU51" s="138"/>
      <c r="AV51" s="138"/>
      <c r="AW51" s="139"/>
      <c r="AX51" s="140">
        <f t="shared" si="8"/>
        <v>0</v>
      </c>
      <c r="AY51" s="141">
        <f t="shared" si="10"/>
        <v>0</v>
      </c>
      <c r="AZ51" s="143"/>
      <c r="BA51" s="143"/>
      <c r="BB51" s="143"/>
      <c r="BC51" s="143"/>
      <c r="BD51" s="143"/>
      <c r="BE51" s="143"/>
      <c r="BF51" s="143"/>
      <c r="BG51" s="143"/>
      <c r="BH51" s="143"/>
      <c r="BI51" s="143"/>
      <c r="BJ51" s="143"/>
      <c r="BK51" s="143"/>
    </row>
    <row r="52" spans="1:63">
      <c r="A52" s="138" t="s">
        <v>328</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38" t="s">
        <v>328</v>
      </c>
      <c r="AH52" s="138"/>
      <c r="AI52" s="138"/>
      <c r="AJ52" s="138"/>
      <c r="AK52" s="139"/>
      <c r="AL52" s="138"/>
      <c r="AM52" s="138"/>
      <c r="AN52" s="138"/>
      <c r="AO52" s="139"/>
      <c r="AP52" s="138"/>
      <c r="AQ52" s="138"/>
      <c r="AR52" s="138"/>
      <c r="AS52" s="139"/>
      <c r="AT52" s="138"/>
      <c r="AU52" s="138"/>
      <c r="AV52" s="138"/>
      <c r="AW52" s="139"/>
      <c r="AX52" s="140">
        <f t="shared" si="8"/>
        <v>0</v>
      </c>
      <c r="AY52" s="141">
        <f t="shared" si="10"/>
        <v>0</v>
      </c>
      <c r="AZ52" s="143"/>
      <c r="BA52" s="143"/>
      <c r="BB52" s="143"/>
      <c r="BC52" s="143"/>
      <c r="BD52" s="143"/>
      <c r="BE52" s="143"/>
      <c r="BF52" s="143"/>
      <c r="BG52" s="143"/>
      <c r="BH52" s="143"/>
      <c r="BI52" s="143"/>
      <c r="BJ52" s="143"/>
      <c r="BK52" s="143"/>
    </row>
    <row r="53" spans="1:63">
      <c r="A53" s="138" t="s">
        <v>329</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38" t="s">
        <v>329</v>
      </c>
      <c r="AH53" s="138"/>
      <c r="AI53" s="138"/>
      <c r="AJ53" s="138"/>
      <c r="AK53" s="139"/>
      <c r="AL53" s="138"/>
      <c r="AM53" s="138"/>
      <c r="AN53" s="138"/>
      <c r="AO53" s="139"/>
      <c r="AP53" s="138"/>
      <c r="AQ53" s="138"/>
      <c r="AR53" s="138"/>
      <c r="AS53" s="139"/>
      <c r="AT53" s="138"/>
      <c r="AU53" s="138"/>
      <c r="AV53" s="138"/>
      <c r="AW53" s="139"/>
      <c r="AX53" s="140">
        <f t="shared" si="8"/>
        <v>0</v>
      </c>
      <c r="AY53" s="141">
        <f t="shared" si="10"/>
        <v>0</v>
      </c>
      <c r="AZ53" s="143"/>
      <c r="BA53" s="143"/>
      <c r="BB53" s="143"/>
      <c r="BC53" s="143"/>
      <c r="BD53" s="143"/>
      <c r="BE53" s="143"/>
      <c r="BF53" s="143"/>
      <c r="BG53" s="143"/>
      <c r="BH53" s="143"/>
      <c r="BI53" s="143"/>
      <c r="BJ53" s="143"/>
      <c r="BK53" s="143"/>
    </row>
    <row r="54" spans="1:63">
      <c r="A54" s="138" t="s">
        <v>330</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38" t="s">
        <v>330</v>
      </c>
      <c r="AH54" s="138"/>
      <c r="AI54" s="138"/>
      <c r="AJ54" s="138"/>
      <c r="AK54" s="139"/>
      <c r="AL54" s="138"/>
      <c r="AM54" s="138"/>
      <c r="AN54" s="138"/>
      <c r="AO54" s="139"/>
      <c r="AP54" s="138"/>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c r="A55" s="138" t="s">
        <v>331</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38" t="s">
        <v>331</v>
      </c>
      <c r="AH55" s="138"/>
      <c r="AI55" s="138"/>
      <c r="AJ55" s="138"/>
      <c r="AK55" s="139"/>
      <c r="AL55" s="138"/>
      <c r="AM55" s="138"/>
      <c r="AN55" s="138"/>
      <c r="AO55" s="139"/>
      <c r="AP55" s="138"/>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c r="A56" s="138" t="s">
        <v>332</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38" t="s">
        <v>332</v>
      </c>
      <c r="AH56" s="138"/>
      <c r="AI56" s="138"/>
      <c r="AJ56" s="138"/>
      <c r="AK56" s="139"/>
      <c r="AL56" s="138"/>
      <c r="AM56" s="138"/>
      <c r="AN56" s="138"/>
      <c r="AO56" s="139"/>
      <c r="AP56" s="138"/>
      <c r="AQ56" s="138"/>
      <c r="AR56" s="138"/>
      <c r="AS56" s="139"/>
      <c r="AT56" s="138"/>
      <c r="AU56" s="138"/>
      <c r="AV56" s="138"/>
      <c r="AW56" s="139"/>
      <c r="AX56" s="140">
        <f t="shared" si="8"/>
        <v>0</v>
      </c>
      <c r="AY56" s="141">
        <f t="shared" si="10"/>
        <v>0</v>
      </c>
      <c r="AZ56" s="143"/>
      <c r="BA56" s="143"/>
      <c r="BB56" s="143"/>
      <c r="BC56" s="143"/>
      <c r="BD56" s="143"/>
      <c r="BE56" s="143"/>
      <c r="BF56" s="143"/>
      <c r="BG56" s="143"/>
      <c r="BH56" s="143"/>
      <c r="BI56" s="143"/>
      <c r="BJ56" s="143"/>
      <c r="BK56" s="143"/>
    </row>
    <row r="57" spans="1:63">
      <c r="A57" s="138" t="s">
        <v>333</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38" t="s">
        <v>333</v>
      </c>
      <c r="AH57" s="138"/>
      <c r="AI57" s="138"/>
      <c r="AJ57" s="138"/>
      <c r="AK57" s="139"/>
      <c r="AL57" s="138"/>
      <c r="AM57" s="138"/>
      <c r="AN57" s="138"/>
      <c r="AO57" s="139"/>
      <c r="AP57" s="138"/>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c r="A58" s="145" t="s">
        <v>334</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334</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 t="shared" si="13"/>
        <v>0</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0</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16" sqref="C16:E16"/>
    </sheetView>
  </sheetViews>
  <sheetFormatPr defaultColWidth="11.42578125" defaultRowHeight="13.9"/>
  <cols>
    <col min="1" max="1" width="21" style="66" customWidth="1"/>
    <col min="2" max="4" width="20.5703125" style="66" customWidth="1"/>
    <col min="5" max="5" width="24.28515625" style="66" customWidth="1"/>
    <col min="6" max="16384" width="11.42578125" style="66"/>
  </cols>
  <sheetData>
    <row r="1" spans="1:5" s="15" customFormat="1" ht="16.5" customHeight="1">
      <c r="A1" s="414"/>
      <c r="B1" s="417" t="s">
        <v>121</v>
      </c>
      <c r="C1" s="417"/>
      <c r="D1" s="417"/>
      <c r="E1" s="150" t="s">
        <v>122</v>
      </c>
    </row>
    <row r="2" spans="1:5" s="15" customFormat="1" ht="20.25" customHeight="1">
      <c r="A2" s="415"/>
      <c r="B2" s="418" t="s">
        <v>123</v>
      </c>
      <c r="C2" s="418"/>
      <c r="D2" s="418"/>
      <c r="E2" s="151" t="s">
        <v>124</v>
      </c>
    </row>
    <row r="3" spans="1:5" s="15" customFormat="1" ht="30" customHeight="1">
      <c r="A3" s="415"/>
      <c r="B3" s="419" t="s">
        <v>125</v>
      </c>
      <c r="C3" s="419"/>
      <c r="D3" s="419"/>
      <c r="E3" s="151" t="s">
        <v>126</v>
      </c>
    </row>
    <row r="4" spans="1:5" s="15" customFormat="1" ht="16.5" customHeight="1" thickBot="1">
      <c r="A4" s="416"/>
      <c r="B4" s="319"/>
      <c r="C4" s="319"/>
      <c r="D4" s="319"/>
      <c r="E4" s="152" t="s">
        <v>335</v>
      </c>
    </row>
    <row r="5" spans="1:5" s="15" customFormat="1" ht="9" customHeight="1" thickBot="1">
      <c r="A5" s="66"/>
      <c r="B5" s="66"/>
      <c r="C5" s="66"/>
      <c r="D5" s="66"/>
      <c r="E5" s="66"/>
    </row>
    <row r="6" spans="1:5" ht="14.25" customHeight="1">
      <c r="A6" s="406" t="s">
        <v>336</v>
      </c>
      <c r="B6" s="254"/>
      <c r="C6" s="254"/>
      <c r="D6" s="254"/>
      <c r="E6" s="407"/>
    </row>
    <row r="7" spans="1:5" ht="15.75" customHeight="1" thickBot="1">
      <c r="A7" s="153" t="s">
        <v>337</v>
      </c>
      <c r="B7" s="154" t="s">
        <v>338</v>
      </c>
      <c r="C7" s="420" t="s">
        <v>339</v>
      </c>
      <c r="D7" s="420"/>
      <c r="E7" s="421"/>
    </row>
    <row r="8" spans="1:5">
      <c r="A8" s="155"/>
      <c r="B8" s="156"/>
      <c r="C8" s="411"/>
      <c r="D8" s="412"/>
      <c r="E8" s="413"/>
    </row>
    <row r="9" spans="1:5">
      <c r="A9" s="157"/>
      <c r="B9" s="158"/>
      <c r="C9" s="408"/>
      <c r="D9" s="409"/>
      <c r="E9" s="410"/>
    </row>
    <row r="10" spans="1:5">
      <c r="A10" s="157"/>
      <c r="B10" s="158"/>
      <c r="C10" s="408"/>
      <c r="D10" s="409"/>
      <c r="E10" s="410"/>
    </row>
    <row r="11" spans="1:5">
      <c r="A11" s="157"/>
      <c r="B11" s="158"/>
      <c r="C11" s="408"/>
      <c r="D11" s="409"/>
      <c r="E11" s="410"/>
    </row>
    <row r="12" spans="1:5">
      <c r="A12" s="157"/>
      <c r="B12" s="158"/>
      <c r="C12" s="408"/>
      <c r="D12" s="409"/>
      <c r="E12" s="410"/>
    </row>
    <row r="13" spans="1:5">
      <c r="A13" s="157"/>
      <c r="B13" s="158"/>
      <c r="C13" s="408"/>
      <c r="D13" s="409"/>
      <c r="E13" s="410"/>
    </row>
    <row r="14" spans="1:5">
      <c r="A14" s="157"/>
      <c r="B14" s="158"/>
      <c r="C14" s="408"/>
      <c r="D14" s="409"/>
      <c r="E14" s="410"/>
    </row>
    <row r="15" spans="1:5">
      <c r="A15" s="157"/>
      <c r="B15" s="158"/>
      <c r="C15" s="408"/>
      <c r="D15" s="409"/>
      <c r="E15" s="410"/>
    </row>
    <row r="16" spans="1:5">
      <c r="A16" s="157"/>
      <c r="B16" s="158"/>
      <c r="C16" s="408"/>
      <c r="D16" s="409"/>
      <c r="E16" s="410"/>
    </row>
    <row r="17" spans="1:5">
      <c r="A17" s="157"/>
      <c r="B17" s="158"/>
      <c r="C17" s="408"/>
      <c r="D17" s="409"/>
      <c r="E17" s="410"/>
    </row>
    <row r="18" spans="1:5">
      <c r="A18" s="157"/>
      <c r="B18" s="158"/>
      <c r="C18" s="408"/>
      <c r="D18" s="409"/>
      <c r="E18" s="410"/>
    </row>
    <row r="19" spans="1:5">
      <c r="A19" s="157"/>
      <c r="B19" s="158"/>
      <c r="C19" s="408"/>
      <c r="D19" s="409"/>
      <c r="E19" s="410"/>
    </row>
    <row r="20" spans="1:5">
      <c r="A20" s="157"/>
      <c r="B20" s="158"/>
      <c r="C20" s="408"/>
      <c r="D20" s="409"/>
      <c r="E20" s="410"/>
    </row>
    <row r="21" spans="1:5">
      <c r="A21" s="157"/>
      <c r="B21" s="158"/>
      <c r="C21" s="408"/>
      <c r="D21" s="409"/>
      <c r="E21" s="410"/>
    </row>
    <row r="22" spans="1:5">
      <c r="A22" s="157"/>
      <c r="B22" s="158"/>
      <c r="C22" s="408"/>
      <c r="D22" s="409"/>
      <c r="E22" s="410"/>
    </row>
    <row r="23" spans="1:5">
      <c r="A23" s="157"/>
      <c r="B23" s="158"/>
      <c r="C23" s="408"/>
      <c r="D23" s="409"/>
      <c r="E23" s="410"/>
    </row>
    <row r="24" spans="1:5">
      <c r="A24" s="157"/>
      <c r="B24" s="158"/>
      <c r="C24" s="408"/>
      <c r="D24" s="409"/>
      <c r="E24" s="410"/>
    </row>
    <row r="25" spans="1:5">
      <c r="A25" s="157"/>
      <c r="B25" s="158"/>
      <c r="C25" s="408"/>
      <c r="D25" s="409"/>
      <c r="E25" s="410"/>
    </row>
    <row r="26" spans="1:5">
      <c r="A26" s="157"/>
      <c r="B26" s="158"/>
      <c r="C26" s="408"/>
      <c r="D26" s="409"/>
      <c r="E26" s="410"/>
    </row>
    <row r="27" spans="1:5">
      <c r="A27" s="157"/>
      <c r="B27" s="158"/>
      <c r="C27" s="408"/>
      <c r="D27" s="409"/>
      <c r="E27" s="410"/>
    </row>
    <row r="28" spans="1:5">
      <c r="A28" s="157"/>
      <c r="B28" s="158"/>
      <c r="C28" s="408"/>
      <c r="D28" s="409"/>
      <c r="E28" s="410"/>
    </row>
    <row r="29" spans="1:5">
      <c r="A29" s="157"/>
      <c r="B29" s="158"/>
      <c r="C29" s="408"/>
      <c r="D29" s="409"/>
      <c r="E29" s="410"/>
    </row>
    <row r="30" spans="1:5">
      <c r="A30" s="157"/>
      <c r="B30" s="158"/>
      <c r="C30" s="408"/>
      <c r="D30" s="409"/>
      <c r="E30" s="410"/>
    </row>
    <row r="31" spans="1:5">
      <c r="A31" s="157"/>
      <c r="B31" s="158"/>
      <c r="C31" s="408"/>
      <c r="D31" s="409"/>
      <c r="E31" s="410"/>
    </row>
    <row r="32" spans="1:5">
      <c r="A32" s="157"/>
      <c r="B32" s="158"/>
      <c r="C32" s="408"/>
      <c r="D32" s="409"/>
      <c r="E32" s="410"/>
    </row>
    <row r="33" spans="1:5">
      <c r="A33" s="157"/>
      <c r="B33" s="158"/>
      <c r="C33" s="408"/>
      <c r="D33" s="409"/>
      <c r="E33" s="410"/>
    </row>
    <row r="34" spans="1:5">
      <c r="A34" s="157"/>
      <c r="B34" s="158"/>
      <c r="C34" s="408"/>
      <c r="D34" s="409"/>
      <c r="E34" s="410"/>
    </row>
    <row r="35" spans="1:5" ht="14.45" thickBot="1">
      <c r="A35" s="159"/>
      <c r="B35" s="160"/>
      <c r="C35" s="403"/>
      <c r="D35" s="404"/>
      <c r="E35" s="40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4.4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6.45">
      <c r="A1" s="9" t="s">
        <v>340</v>
      </c>
      <c r="B1" s="9" t="s">
        <v>14</v>
      </c>
      <c r="C1" s="9" t="s">
        <v>341</v>
      </c>
      <c r="D1" s="9" t="s">
        <v>342</v>
      </c>
      <c r="E1" s="9" t="s">
        <v>343</v>
      </c>
      <c r="F1" s="10" t="s">
        <v>344</v>
      </c>
      <c r="G1" s="10" t="s">
        <v>86</v>
      </c>
      <c r="H1" s="10" t="s">
        <v>345</v>
      </c>
      <c r="I1" s="10" t="s">
        <v>345</v>
      </c>
      <c r="J1" s="10" t="s">
        <v>297</v>
      </c>
    </row>
    <row r="2" spans="1:10">
      <c r="A2" s="11"/>
      <c r="B2" s="11"/>
      <c r="C2" s="11"/>
      <c r="D2" s="11"/>
      <c r="E2" s="11"/>
      <c r="F2" s="12"/>
      <c r="G2" s="3" t="s">
        <v>346</v>
      </c>
      <c r="H2" s="8" t="s">
        <v>347</v>
      </c>
      <c r="I2" s="8" t="s">
        <v>348</v>
      </c>
      <c r="J2" s="8" t="s">
        <v>349</v>
      </c>
    </row>
    <row r="3" spans="1:10">
      <c r="A3" s="8" t="s">
        <v>350</v>
      </c>
      <c r="B3" s="14" t="s">
        <v>351</v>
      </c>
      <c r="C3" s="13" t="s">
        <v>352</v>
      </c>
      <c r="D3" s="8" t="s">
        <v>353</v>
      </c>
      <c r="E3" s="8" t="s">
        <v>354</v>
      </c>
      <c r="F3" s="8" t="s">
        <v>355</v>
      </c>
      <c r="G3" s="8" t="s">
        <v>356</v>
      </c>
      <c r="H3" s="8" t="s">
        <v>357</v>
      </c>
      <c r="I3" s="8" t="s">
        <v>358</v>
      </c>
      <c r="J3" s="8" t="s">
        <v>306</v>
      </c>
    </row>
    <row r="4" spans="1:10">
      <c r="A4" s="8" t="s">
        <v>359</v>
      </c>
      <c r="B4" s="14" t="s">
        <v>360</v>
      </c>
      <c r="C4" s="13" t="s">
        <v>361</v>
      </c>
      <c r="D4" s="8" t="s">
        <v>362</v>
      </c>
      <c r="E4" s="8" t="s">
        <v>363</v>
      </c>
      <c r="F4" s="8" t="s">
        <v>364</v>
      </c>
      <c r="G4" s="8" t="s">
        <v>365</v>
      </c>
      <c r="H4" s="8" t="s">
        <v>366</v>
      </c>
      <c r="I4" s="8" t="s">
        <v>367</v>
      </c>
      <c r="J4" s="8" t="s">
        <v>301</v>
      </c>
    </row>
    <row r="5" spans="1:10">
      <c r="A5" s="8" t="s">
        <v>134</v>
      </c>
      <c r="B5" s="14" t="s">
        <v>368</v>
      </c>
      <c r="C5" s="13" t="s">
        <v>369</v>
      </c>
      <c r="D5" s="8" t="s">
        <v>370</v>
      </c>
      <c r="E5" s="8" t="s">
        <v>371</v>
      </c>
      <c r="F5" s="8" t="s">
        <v>372</v>
      </c>
      <c r="G5" s="8" t="s">
        <v>373</v>
      </c>
      <c r="H5" s="8" t="s">
        <v>222</v>
      </c>
      <c r="I5" s="8" t="s">
        <v>374</v>
      </c>
      <c r="J5" s="8" t="s">
        <v>302</v>
      </c>
    </row>
    <row r="6" spans="1:10">
      <c r="A6" s="8" t="s">
        <v>375</v>
      </c>
      <c r="B6" s="14" t="s">
        <v>135</v>
      </c>
      <c r="C6" s="13" t="s">
        <v>376</v>
      </c>
      <c r="D6" s="8" t="s">
        <v>377</v>
      </c>
      <c r="E6" s="8" t="s">
        <v>378</v>
      </c>
      <c r="F6" s="8" t="s">
        <v>379</v>
      </c>
      <c r="G6" s="8" t="s">
        <v>380</v>
      </c>
      <c r="H6" s="8"/>
      <c r="I6" s="8" t="s">
        <v>381</v>
      </c>
      <c r="J6" s="8" t="s">
        <v>303</v>
      </c>
    </row>
    <row r="7" spans="1:10">
      <c r="A7" s="8"/>
      <c r="B7" s="14" t="s">
        <v>382</v>
      </c>
      <c r="C7" s="13" t="s">
        <v>383</v>
      </c>
      <c r="D7" s="8" t="s">
        <v>133</v>
      </c>
      <c r="E7" s="8" t="s">
        <v>384</v>
      </c>
      <c r="F7" s="8" t="s">
        <v>385</v>
      </c>
      <c r="G7" s="8" t="s">
        <v>386</v>
      </c>
      <c r="H7" s="8"/>
      <c r="I7" s="8" t="s">
        <v>312</v>
      </c>
      <c r="J7" s="8" t="s">
        <v>304</v>
      </c>
    </row>
    <row r="8" spans="1:10">
      <c r="A8" s="8"/>
      <c r="B8" s="14" t="s">
        <v>387</v>
      </c>
      <c r="C8" s="13" t="s">
        <v>388</v>
      </c>
      <c r="D8" s="8" t="s">
        <v>389</v>
      </c>
      <c r="E8" s="8" t="s">
        <v>390</v>
      </c>
      <c r="F8" s="8" t="s">
        <v>391</v>
      </c>
      <c r="G8" s="8" t="s">
        <v>392</v>
      </c>
      <c r="H8" s="8"/>
      <c r="I8" s="8"/>
      <c r="J8" s="8"/>
    </row>
    <row r="9" spans="1:10">
      <c r="C9" s="13" t="s">
        <v>393</v>
      </c>
      <c r="D9" s="8" t="s">
        <v>394</v>
      </c>
      <c r="E9" s="8"/>
      <c r="F9" s="8"/>
      <c r="G9" s="8" t="s">
        <v>395</v>
      </c>
    </row>
    <row r="10" spans="1:10">
      <c r="C10" s="13" t="s">
        <v>396</v>
      </c>
      <c r="D10" s="8" t="s">
        <v>397</v>
      </c>
      <c r="E10" s="8"/>
      <c r="F10" s="8"/>
      <c r="G10" s="8" t="s">
        <v>398</v>
      </c>
    </row>
    <row r="11" spans="1:10">
      <c r="C11" s="13" t="s">
        <v>399</v>
      </c>
      <c r="D11" s="8" t="s">
        <v>400</v>
      </c>
      <c r="E11" s="8"/>
      <c r="F11" s="8"/>
      <c r="G11" s="8" t="s">
        <v>401</v>
      </c>
    </row>
    <row r="12" spans="1:10">
      <c r="C12" s="13" t="s">
        <v>402</v>
      </c>
      <c r="D12" s="8" t="s">
        <v>403</v>
      </c>
      <c r="E12" s="8"/>
      <c r="F12" s="8"/>
      <c r="G12" s="8" t="s">
        <v>404</v>
      </c>
    </row>
    <row r="13" spans="1:10">
      <c r="C13" s="13" t="s">
        <v>405</v>
      </c>
      <c r="D13" s="8" t="s">
        <v>406</v>
      </c>
      <c r="E13" s="8"/>
      <c r="F13" s="8"/>
      <c r="G13" s="8" t="s">
        <v>407</v>
      </c>
    </row>
    <row r="14" spans="1:10">
      <c r="B14" s="1"/>
      <c r="C14" s="13" t="s">
        <v>408</v>
      </c>
      <c r="D14" s="8" t="s">
        <v>409</v>
      </c>
      <c r="E14" s="8"/>
      <c r="F14" s="8"/>
      <c r="G14" s="8" t="s">
        <v>410</v>
      </c>
    </row>
    <row r="15" spans="1:10">
      <c r="B15" s="1"/>
      <c r="C15" s="13" t="s">
        <v>411</v>
      </c>
      <c r="D15" s="8" t="s">
        <v>412</v>
      </c>
      <c r="E15" s="8"/>
      <c r="F15" s="8"/>
      <c r="G15" s="8" t="s">
        <v>413</v>
      </c>
    </row>
    <row r="16" spans="1:10">
      <c r="C16" s="13" t="s">
        <v>414</v>
      </c>
      <c r="D16" s="8"/>
      <c r="E16" s="1"/>
      <c r="G16" s="5"/>
    </row>
    <row r="17" spans="2:7">
      <c r="C17" s="13" t="s">
        <v>136</v>
      </c>
      <c r="D17" s="8"/>
      <c r="E17" s="1"/>
      <c r="G17" s="5"/>
    </row>
    <row r="18" spans="2:7">
      <c r="C18" s="13" t="s">
        <v>415</v>
      </c>
      <c r="D18" s="8"/>
      <c r="E18" s="1"/>
      <c r="G18" s="5"/>
    </row>
    <row r="19" spans="2:7">
      <c r="C19" s="13" t="s">
        <v>416</v>
      </c>
      <c r="D19" s="8"/>
      <c r="E19" s="1"/>
      <c r="G19" s="5"/>
    </row>
    <row r="20" spans="2:7">
      <c r="B20" s="1"/>
      <c r="C20" s="13" t="s">
        <v>417</v>
      </c>
      <c r="D20" s="8"/>
      <c r="E20" s="1"/>
      <c r="G20" s="5"/>
    </row>
    <row r="21" spans="2:7">
      <c r="E21" s="1"/>
      <c r="G21" s="5"/>
    </row>
    <row r="22" spans="2:7">
      <c r="E22" s="1"/>
      <c r="G22" s="5"/>
    </row>
    <row r="23" spans="2:7">
      <c r="G23" s="5"/>
    </row>
    <row r="24" spans="2:7">
      <c r="G24" s="6" t="s">
        <v>418</v>
      </c>
    </row>
    <row r="25" spans="2:7">
      <c r="G25" s="4" t="s">
        <v>419</v>
      </c>
    </row>
    <row r="26" spans="2:7">
      <c r="G26" s="4" t="s">
        <v>420</v>
      </c>
    </row>
    <row r="27" spans="2:7">
      <c r="G27" s="4" t="s">
        <v>421</v>
      </c>
    </row>
    <row r="28" spans="2:7">
      <c r="G28" s="4" t="s">
        <v>422</v>
      </c>
    </row>
    <row r="29" spans="2:7">
      <c r="G29" s="4" t="s">
        <v>423</v>
      </c>
    </row>
    <row r="30" spans="2:7">
      <c r="G30" s="4" t="s">
        <v>424</v>
      </c>
    </row>
    <row r="31" spans="2:7">
      <c r="G31" s="4" t="s">
        <v>425</v>
      </c>
    </row>
    <row r="32" spans="2:7">
      <c r="G32" s="4" t="s">
        <v>426</v>
      </c>
    </row>
    <row r="33" spans="7:7">
      <c r="G33" s="4" t="s">
        <v>427</v>
      </c>
    </row>
    <row r="34" spans="7:7">
      <c r="G34" s="4" t="s">
        <v>428</v>
      </c>
    </row>
    <row r="35" spans="7:7">
      <c r="G35" s="4" t="s">
        <v>429</v>
      </c>
    </row>
    <row r="36" spans="7:7">
      <c r="G36" s="4" t="s">
        <v>430</v>
      </c>
    </row>
    <row r="37" spans="7:7">
      <c r="G37" s="4" t="s">
        <v>431</v>
      </c>
    </row>
    <row r="38" spans="7:7">
      <c r="G38" s="4" t="s">
        <v>432</v>
      </c>
    </row>
    <row r="39" spans="7:7">
      <c r="G39" s="4" t="s">
        <v>433</v>
      </c>
    </row>
    <row r="40" spans="7:7">
      <c r="G40" s="4" t="s">
        <v>434</v>
      </c>
    </row>
    <row r="41" spans="7:7">
      <c r="G41" s="4" t="s">
        <v>435</v>
      </c>
    </row>
    <row r="42" spans="7:7">
      <c r="G42" s="4" t="s">
        <v>436</v>
      </c>
    </row>
    <row r="43" spans="7:7">
      <c r="G43" s="4" t="s">
        <v>437</v>
      </c>
    </row>
    <row r="44" spans="7:7">
      <c r="G44" s="4" t="s">
        <v>438</v>
      </c>
    </row>
    <row r="45" spans="7:7">
      <c r="G45" s="4" t="s">
        <v>439</v>
      </c>
    </row>
    <row r="46" spans="7:7">
      <c r="G46" s="4" t="s">
        <v>440</v>
      </c>
    </row>
    <row r="47" spans="7:7">
      <c r="G47" s="4" t="s">
        <v>441</v>
      </c>
    </row>
    <row r="48" spans="7:7">
      <c r="G48" s="4" t="s">
        <v>442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file>

<file path=customXml/itemProps2.xml><?xml version="1.0" encoding="utf-8"?>
<ds:datastoreItem xmlns:ds="http://schemas.openxmlformats.org/officeDocument/2006/customXml" ds:itemID="{6EA1B903-E2E6-4005-BE53-2E89363C7A56}"/>
</file>

<file path=customXml/itemProps3.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2024-09-18T17:00:54Z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