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C:\Users\ngarcia\Downloads\Formulación pyto II 2024\"/>
    </mc:Choice>
  </mc:AlternateContent>
  <xr:revisionPtr revIDLastSave="0" documentId="13_ncr:1_{D1348A81-49C4-4D20-A0AD-7495613DA069}" xr6:coauthVersionLast="47" xr6:coauthVersionMax="47" xr10:uidLastSave="{00000000-0000-0000-0000-000000000000}"/>
  <bookViews>
    <workbookView xWindow="-120" yWindow="-120" windowWidth="20730" windowHeight="11160" activeTab="1" xr2:uid="{00000000-000D-0000-FFFF-FFFF00000000}"/>
  </bookViews>
  <sheets>
    <sheet name="Instructivo" sheetId="44" r:id="rId1"/>
    <sheet name="Meta 1 Act 1" sheetId="40" r:id="rId2"/>
    <sheet name="Meta 1 Act 2" sheetId="45" r:id="rId3"/>
    <sheet name="Meta 2" sheetId="46" r:id="rId4"/>
    <sheet name="Indicadores PA" sheetId="36" r:id="rId5"/>
    <sheet name="Hoja1" sheetId="42" state="hidden" r:id="rId6"/>
    <sheet name="Territorialización PA" sheetId="37" r:id="rId7"/>
    <sheet name="Control de Cambios" sheetId="41" r:id="rId8"/>
    <sheet name="listas" sheetId="43" state="hidden" r:id="rId9"/>
  </sheets>
  <definedNames>
    <definedName name="_xlnm._FilterDatabase" localSheetId="4" hidden="1">'Indicadores PA'!$A$12:$AV$12</definedName>
    <definedName name="_xlnm.Print_Area" localSheetId="4">'Indicadores PA'!$A$1:$AV$22</definedName>
    <definedName name="_xlnm.Print_Area" localSheetId="1">'Meta 1 Act 1'!$A$1:$AE$48</definedName>
    <definedName name="_xlnm.Print_Area" localSheetId="2">'Meta 1 Act 2'!$A$1:$AE$48</definedName>
    <definedName name="_xlnm.Print_Area" localSheetId="3">'Meta 2'!$A$1:$AE$44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17" i="36" l="1"/>
  <c r="AL17" i="36"/>
  <c r="AM17" i="36"/>
  <c r="AN17" i="36"/>
  <c r="AO17" i="36"/>
  <c r="AJ17" i="36"/>
  <c r="AP17" i="36" s="1"/>
  <c r="AQ17" i="36" s="1"/>
  <c r="AK16" i="36"/>
  <c r="AP16" i="36" s="1"/>
  <c r="AQ16" i="36" s="1"/>
  <c r="AL16" i="36"/>
  <c r="AM16" i="36"/>
  <c r="AN16" i="36"/>
  <c r="AO16" i="36"/>
  <c r="AP58" i="37" l="1"/>
  <c r="P43" i="46"/>
  <c r="P41" i="46"/>
  <c r="P47" i="45"/>
  <c r="P45" i="45"/>
  <c r="P43" i="45"/>
  <c r="P41" i="45"/>
  <c r="P47" i="40"/>
  <c r="P45" i="40"/>
  <c r="P43" i="40"/>
  <c r="P41" i="40"/>
  <c r="AP14" i="36"/>
  <c r="AQ14" i="36" s="1"/>
  <c r="P44" i="45"/>
  <c r="P46" i="45" l="1"/>
  <c r="P44" i="46"/>
  <c r="P46" i="40" l="1"/>
  <c r="P48" i="40"/>
  <c r="P42" i="46"/>
  <c r="P36" i="46"/>
  <c r="P35" i="46"/>
  <c r="P30" i="46"/>
  <c r="AC25" i="46"/>
  <c r="AD25" i="46" s="1"/>
  <c r="N25" i="46"/>
  <c r="O25" i="46" s="1"/>
  <c r="AC24" i="46"/>
  <c r="M24" i="46"/>
  <c r="L24" i="46"/>
  <c r="K24" i="46"/>
  <c r="J24" i="46"/>
  <c r="I24" i="46"/>
  <c r="H24" i="46"/>
  <c r="G24" i="46"/>
  <c r="F24" i="46"/>
  <c r="E24" i="46"/>
  <c r="D24" i="46"/>
  <c r="C24" i="46"/>
  <c r="B24" i="46"/>
  <c r="AC23" i="46"/>
  <c r="AD23" i="46" s="1"/>
  <c r="N23" i="46"/>
  <c r="O23" i="46" s="1"/>
  <c r="AC22" i="46"/>
  <c r="N22" i="46"/>
  <c r="P48" i="45"/>
  <c r="P42" i="45"/>
  <c r="P36" i="45"/>
  <c r="P35" i="45"/>
  <c r="P30" i="45"/>
  <c r="AC25" i="45"/>
  <c r="AD25" i="45" s="1"/>
  <c r="N25" i="45"/>
  <c r="O25" i="45" s="1"/>
  <c r="AC24" i="45"/>
  <c r="M24" i="45"/>
  <c r="L24" i="45"/>
  <c r="K24" i="45"/>
  <c r="J24" i="45"/>
  <c r="I24" i="45"/>
  <c r="H24" i="45"/>
  <c r="G24" i="45"/>
  <c r="F24" i="45"/>
  <c r="E24" i="45"/>
  <c r="D24" i="45"/>
  <c r="C24" i="45"/>
  <c r="B24" i="45"/>
  <c r="AC23" i="45"/>
  <c r="AD23" i="45" s="1"/>
  <c r="N23" i="45"/>
  <c r="O23" i="45" s="1"/>
  <c r="AC22" i="45"/>
  <c r="N22" i="45"/>
  <c r="AE25" i="45" l="1"/>
  <c r="AE25" i="46"/>
  <c r="AE23" i="46"/>
  <c r="N24" i="46"/>
  <c r="AE23" i="45"/>
  <c r="N24" i="45"/>
  <c r="M24" i="40" l="1"/>
  <c r="L24" i="40"/>
  <c r="K24" i="40"/>
  <c r="J24" i="40"/>
  <c r="I24" i="40"/>
  <c r="H24" i="40"/>
  <c r="G24" i="40"/>
  <c r="F24" i="40"/>
  <c r="E24" i="40"/>
  <c r="D24" i="40"/>
  <c r="C24" i="40"/>
  <c r="B24" i="40"/>
  <c r="AP15" i="36" l="1"/>
  <c r="AQ15" i="36" s="1"/>
  <c r="AP13" i="36"/>
  <c r="N22" i="40"/>
  <c r="BK58" i="37"/>
  <c r="BJ58" i="37"/>
  <c r="BI58" i="37"/>
  <c r="BH58" i="37"/>
  <c r="BG58" i="37"/>
  <c r="BF58" i="37"/>
  <c r="BE58" i="37"/>
  <c r="BD58" i="37"/>
  <c r="BC58" i="37"/>
  <c r="BB58" i="37"/>
  <c r="BA58" i="37"/>
  <c r="AZ58" i="37"/>
  <c r="AW58" i="37"/>
  <c r="AV58" i="37"/>
  <c r="AU58" i="37"/>
  <c r="AT58" i="37"/>
  <c r="AS58" i="37"/>
  <c r="AR58" i="37"/>
  <c r="AQ58" i="37"/>
  <c r="AO58" i="37"/>
  <c r="AN58" i="37"/>
  <c r="AM58" i="37"/>
  <c r="AL58" i="37"/>
  <c r="AK58" i="37"/>
  <c r="AJ58" i="37"/>
  <c r="AI58" i="37"/>
  <c r="AH58" i="37"/>
  <c r="AE58" i="37"/>
  <c r="AD58" i="37"/>
  <c r="AC58" i="37"/>
  <c r="AB58" i="37"/>
  <c r="AA58" i="37"/>
  <c r="Z58" i="37"/>
  <c r="Y58" i="37"/>
  <c r="X58" i="37"/>
  <c r="W58" i="37"/>
  <c r="V58" i="37"/>
  <c r="U58" i="37"/>
  <c r="T58" i="37"/>
  <c r="Q58" i="37"/>
  <c r="P58" i="37"/>
  <c r="O58" i="37"/>
  <c r="N58" i="37"/>
  <c r="M58" i="37"/>
  <c r="L58" i="37"/>
  <c r="K58" i="37"/>
  <c r="J58" i="37"/>
  <c r="I58" i="37"/>
  <c r="H58" i="37"/>
  <c r="G58" i="37"/>
  <c r="F58" i="37"/>
  <c r="E58" i="37"/>
  <c r="D58" i="37"/>
  <c r="C58" i="37"/>
  <c r="B58" i="37"/>
  <c r="AY57" i="37"/>
  <c r="AX57" i="37"/>
  <c r="S57" i="37"/>
  <c r="R57" i="37"/>
  <c r="AY56" i="37"/>
  <c r="AX56" i="37"/>
  <c r="S56" i="37"/>
  <c r="R56" i="37"/>
  <c r="AY55" i="37"/>
  <c r="AX55" i="37"/>
  <c r="S55" i="37"/>
  <c r="R55" i="37"/>
  <c r="AY54" i="37"/>
  <c r="AX54" i="37"/>
  <c r="S54" i="37"/>
  <c r="R54" i="37"/>
  <c r="AY53" i="37"/>
  <c r="AX53" i="37"/>
  <c r="S53" i="37"/>
  <c r="R53" i="37"/>
  <c r="AY52" i="37"/>
  <c r="AX52" i="37"/>
  <c r="S52" i="37"/>
  <c r="R52" i="37"/>
  <c r="AY51" i="37"/>
  <c r="AX51" i="37"/>
  <c r="S51" i="37"/>
  <c r="R51" i="37"/>
  <c r="AY50" i="37"/>
  <c r="AX50" i="37"/>
  <c r="S50" i="37"/>
  <c r="R50" i="37"/>
  <c r="AY49" i="37"/>
  <c r="AX49" i="37"/>
  <c r="S49" i="37"/>
  <c r="R49" i="37"/>
  <c r="AY48" i="37"/>
  <c r="AX48" i="37"/>
  <c r="S48" i="37"/>
  <c r="R48" i="37"/>
  <c r="AY47" i="37"/>
  <c r="AX47" i="37"/>
  <c r="S47" i="37"/>
  <c r="R47" i="37"/>
  <c r="AY46" i="37"/>
  <c r="AX46" i="37"/>
  <c r="S46" i="37"/>
  <c r="R46" i="37"/>
  <c r="AY45" i="37"/>
  <c r="AX45" i="37"/>
  <c r="S45" i="37"/>
  <c r="R45" i="37"/>
  <c r="AY44" i="37"/>
  <c r="AX44" i="37"/>
  <c r="S44" i="37"/>
  <c r="R44" i="37"/>
  <c r="AY43" i="37"/>
  <c r="AX43" i="37"/>
  <c r="S43" i="37"/>
  <c r="R43" i="37"/>
  <c r="AY42" i="37"/>
  <c r="AX42" i="37"/>
  <c r="S42" i="37"/>
  <c r="R42" i="37"/>
  <c r="AY41" i="37"/>
  <c r="AX41" i="37"/>
  <c r="S41" i="37"/>
  <c r="R41" i="37"/>
  <c r="AY40" i="37"/>
  <c r="AX40" i="37"/>
  <c r="S40" i="37"/>
  <c r="R40" i="37"/>
  <c r="AY39" i="37"/>
  <c r="AX39" i="37"/>
  <c r="S39" i="37"/>
  <c r="R39" i="37"/>
  <c r="AY38" i="37"/>
  <c r="AY58" i="37" s="1"/>
  <c r="AX38" i="37"/>
  <c r="S38" i="37"/>
  <c r="R38" i="37"/>
  <c r="AY37" i="37"/>
  <c r="AX37" i="37"/>
  <c r="S37" i="37"/>
  <c r="R37" i="37"/>
  <c r="R58" i="37"/>
  <c r="AW32" i="37"/>
  <c r="AV32" i="37"/>
  <c r="AU32" i="37"/>
  <c r="AT32" i="37"/>
  <c r="AS32" i="37"/>
  <c r="AR32" i="37"/>
  <c r="AQ32" i="37"/>
  <c r="AP32" i="37"/>
  <c r="AO32" i="37"/>
  <c r="AN32" i="37"/>
  <c r="AM32" i="37"/>
  <c r="AL32" i="37"/>
  <c r="AK32" i="37"/>
  <c r="AJ32" i="37"/>
  <c r="AI32" i="37"/>
  <c r="AH32" i="37"/>
  <c r="Q32" i="37"/>
  <c r="M32" i="37"/>
  <c r="I32" i="37"/>
  <c r="E32" i="37"/>
  <c r="AY12" i="37"/>
  <c r="AY13" i="37"/>
  <c r="AY14" i="37"/>
  <c r="AY15" i="37"/>
  <c r="AY16" i="37"/>
  <c r="AY17" i="37"/>
  <c r="AY18" i="37"/>
  <c r="AY19" i="37"/>
  <c r="AY20" i="37"/>
  <c r="AY21" i="37"/>
  <c r="AY22" i="37"/>
  <c r="AY23" i="37"/>
  <c r="AY24" i="37"/>
  <c r="AY25" i="37"/>
  <c r="AY26" i="37"/>
  <c r="AY27" i="37"/>
  <c r="AY28" i="37"/>
  <c r="AY29" i="37"/>
  <c r="AY30" i="37"/>
  <c r="AY31" i="37"/>
  <c r="AY11" i="37"/>
  <c r="S12" i="37"/>
  <c r="S13" i="37"/>
  <c r="S14" i="37"/>
  <c r="S15" i="37"/>
  <c r="S16" i="37"/>
  <c r="S17" i="37"/>
  <c r="S18" i="37"/>
  <c r="S19" i="37"/>
  <c r="S20" i="37"/>
  <c r="S21" i="37"/>
  <c r="S22" i="37"/>
  <c r="S23" i="37"/>
  <c r="S24" i="37"/>
  <c r="S25" i="37"/>
  <c r="S26" i="37"/>
  <c r="S27" i="37"/>
  <c r="S28" i="37"/>
  <c r="S29" i="37"/>
  <c r="S30" i="37"/>
  <c r="S31" i="37"/>
  <c r="S11" i="37"/>
  <c r="J32" i="37"/>
  <c r="K32" i="37"/>
  <c r="L32" i="37"/>
  <c r="AX14" i="37"/>
  <c r="AX15" i="37"/>
  <c r="AX16" i="37"/>
  <c r="AX17" i="37"/>
  <c r="AX18" i="37"/>
  <c r="AX19" i="37"/>
  <c r="AX20" i="37"/>
  <c r="AX21" i="37"/>
  <c r="AX22" i="37"/>
  <c r="P35" i="40"/>
  <c r="N23" i="40"/>
  <c r="O23" i="40" s="1"/>
  <c r="T32" i="37"/>
  <c r="U32" i="37"/>
  <c r="V32" i="37"/>
  <c r="W32" i="37"/>
  <c r="X32" i="37"/>
  <c r="AZ32" i="37"/>
  <c r="BA32" i="37"/>
  <c r="BB32" i="37"/>
  <c r="BC32" i="37"/>
  <c r="BD32" i="37"/>
  <c r="BE32" i="37"/>
  <c r="AC25" i="40"/>
  <c r="AD25" i="40" s="1"/>
  <c r="AC24" i="40"/>
  <c r="AC23" i="40"/>
  <c r="AD23" i="40" s="1"/>
  <c r="AC22" i="40"/>
  <c r="N25" i="40"/>
  <c r="O25" i="40" s="1"/>
  <c r="N24" i="40"/>
  <c r="P44" i="40"/>
  <c r="P42" i="40"/>
  <c r="P36" i="40"/>
  <c r="P30" i="40"/>
  <c r="AX12" i="37"/>
  <c r="AX13" i="37"/>
  <c r="AX23" i="37"/>
  <c r="AX24" i="37"/>
  <c r="AX25" i="37"/>
  <c r="AX26" i="37"/>
  <c r="AX27" i="37"/>
  <c r="AX28" i="37"/>
  <c r="AX29" i="37"/>
  <c r="AX30" i="37"/>
  <c r="AX31" i="37"/>
  <c r="AX11" i="37"/>
  <c r="R12" i="37"/>
  <c r="R13" i="37"/>
  <c r="R14" i="37"/>
  <c r="R15" i="37"/>
  <c r="R16" i="37"/>
  <c r="R17" i="37"/>
  <c r="R18" i="37"/>
  <c r="R19" i="37"/>
  <c r="R20" i="37"/>
  <c r="R21" i="37"/>
  <c r="R22" i="37"/>
  <c r="R23" i="37"/>
  <c r="R24" i="37"/>
  <c r="R25" i="37"/>
  <c r="R26" i="37"/>
  <c r="R27" i="37"/>
  <c r="R28" i="37"/>
  <c r="R29" i="37"/>
  <c r="R30" i="37"/>
  <c r="R31" i="37"/>
  <c r="R11" i="37"/>
  <c r="C32" i="37"/>
  <c r="D32" i="37"/>
  <c r="F32" i="37"/>
  <c r="G32" i="37"/>
  <c r="H32" i="37"/>
  <c r="N32" i="37"/>
  <c r="O32" i="37"/>
  <c r="P32" i="37"/>
  <c r="Y32" i="37"/>
  <c r="Z32" i="37"/>
  <c r="AA32" i="37"/>
  <c r="AB32" i="37"/>
  <c r="AC32" i="37"/>
  <c r="AD32" i="37"/>
  <c r="AE32" i="37"/>
  <c r="B32" i="37"/>
  <c r="BK32" i="37"/>
  <c r="BJ32" i="37"/>
  <c r="BI32" i="37"/>
  <c r="BH32" i="37"/>
  <c r="BG32" i="37"/>
  <c r="BF32" i="37"/>
  <c r="AX32" i="37" l="1"/>
  <c r="R32" i="37"/>
  <c r="S32" i="37"/>
  <c r="AY32" i="37"/>
  <c r="S58" i="37"/>
  <c r="AX58" i="37"/>
  <c r="AE25" i="40"/>
  <c r="AE23" i="4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 Avendaño</author>
    <author>LEGION</author>
    <author>Rocío López</author>
  </authors>
  <commentList>
    <comment ref="K7" authorId="0" shapeId="0" xr:uid="{00000000-0006-0000-0100-000001000000}">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1" authorId="1" shapeId="0" xr:uid="{00000000-0006-0000-0100-000002000000}">
      <text>
        <r>
          <rPr>
            <sz val="9"/>
            <color rgb="FF000000"/>
            <rFont val="Tahoma"/>
            <family val="2"/>
          </rPr>
          <t>En este campo seleccionar de la lista desplegable el nombre del proyecto asignado y cargado en la ficha EBI de MGA.</t>
        </r>
        <r>
          <rPr>
            <sz val="9"/>
            <color rgb="FF000000"/>
            <rFont val="Tahoma"/>
            <family val="2"/>
          </rPr>
          <t xml:space="preserve">
</t>
        </r>
      </text>
    </comment>
    <comment ref="A15" authorId="0" shapeId="0" xr:uid="{00000000-0006-0000-0100-000003000000}">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L15" authorId="2" shapeId="0" xr:uid="{00000000-0006-0000-0100-000004000000}">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Y15" authorId="2" shapeId="0" xr:uid="{00000000-0006-0000-0100-000005000000}">
      <text>
        <r>
          <rPr>
            <sz val="9"/>
            <color indexed="81"/>
            <rFont val="Tahoma"/>
            <family val="2"/>
          </rPr>
          <t xml:space="preserve">En este campo seleccionar de la lista desplegable la meta Plan de Desarrollo vigente, bajo la cual se encuentra articulado el proyecto de inversión </t>
        </r>
      </text>
    </comment>
    <comment ref="A17" authorId="2" shapeId="0" xr:uid="{00000000-0006-0000-0100-000006000000}">
      <text>
        <r>
          <rPr>
            <sz val="9"/>
            <color rgb="FF000000"/>
            <rFont val="Tahoma"/>
            <family val="2"/>
          </rPr>
          <t>En este campo se diligencia el nombre de la actividad del proyecto de inversión</t>
        </r>
      </text>
    </comment>
    <comment ref="A21" authorId="0" shapeId="0" xr:uid="{00000000-0006-0000-0100-000007000000}">
      <text>
        <r>
          <rPr>
            <sz val="9"/>
            <color indexed="81"/>
            <rFont val="Tahoma"/>
            <family val="2"/>
          </rPr>
          <t>Valor de la reserva constituida al inicio de la vigencia</t>
        </r>
      </text>
    </comment>
    <comment ref="AD21" authorId="0" shapeId="0" xr:uid="{00000000-0006-0000-0100-000008000000}">
      <text>
        <r>
          <rPr>
            <sz val="9"/>
            <color indexed="81"/>
            <rFont val="Tahoma"/>
            <family val="2"/>
          </rPr>
          <t>Ajustar las sumatorias en las formulas de compromisos y giros según el periodo según corresponda</t>
        </r>
      </text>
    </comment>
    <comment ref="A22" authorId="0" shapeId="0" xr:uid="{00000000-0006-0000-0100-000009000000}">
      <text>
        <r>
          <rPr>
            <sz val="9"/>
            <color indexed="81"/>
            <rFont val="Tahoma"/>
            <family val="2"/>
          </rPr>
          <t>Programación de acuerdo de desempleño en la ejecución de giros para cada mes de la vigencia.</t>
        </r>
      </text>
    </comment>
    <comment ref="A23" authorId="0" shapeId="0" xr:uid="{00000000-0006-0000-0100-00000A000000}">
      <text>
        <r>
          <rPr>
            <sz val="9"/>
            <color indexed="81"/>
            <rFont val="Tahoma"/>
            <family val="2"/>
          </rPr>
          <t>Liberaciones de reservas realizadas en cada mes de la vigencia.</t>
        </r>
      </text>
    </comment>
    <comment ref="A24" authorId="0" shapeId="0" xr:uid="{00000000-0006-0000-0100-00000B000000}">
      <text>
        <r>
          <rPr>
            <sz val="9"/>
            <color indexed="81"/>
            <rFont val="Tahoma"/>
            <family val="2"/>
          </rPr>
          <t>Reserva definitiva despues de liberaciones.</t>
        </r>
      </text>
    </comment>
    <comment ref="A25" authorId="0" shapeId="0" xr:uid="{00000000-0006-0000-0100-00000C000000}">
      <text>
        <r>
          <rPr>
            <sz val="9"/>
            <color indexed="81"/>
            <rFont val="Tahoma"/>
            <family val="2"/>
          </rPr>
          <t>Ejecución de los giros de la reserva para mes</t>
        </r>
      </text>
    </comment>
    <comment ref="A28" authorId="2" shapeId="0" xr:uid="{00000000-0006-0000-0100-00000D000000}">
      <text>
        <r>
          <rPr>
            <sz val="9"/>
            <color rgb="FF000000"/>
            <rFont val="Tahoma"/>
            <family val="2"/>
          </rPr>
          <t>En este campo se diligencia el nombre de la actividad del proyecto que se reportó con rezago en su cumplimiento físico en la vigencia anterior</t>
        </r>
      </text>
    </comment>
    <comment ref="B28" authorId="2" shapeId="0" xr:uid="{00000000-0006-0000-0100-00000E000000}">
      <text>
        <r>
          <rPr>
            <sz val="9"/>
            <color rgb="FF000000"/>
            <rFont val="Tahoma"/>
            <family val="2"/>
          </rPr>
          <t>Se diligencia el rezago reportado al corte de diciembre de la vigencia anterior</t>
        </r>
      </text>
    </comment>
    <comment ref="A33" authorId="2" shapeId="0" xr:uid="{00000000-0006-0000-0100-00000F000000}">
      <text>
        <r>
          <rPr>
            <sz val="9"/>
            <color indexed="81"/>
            <rFont val="Tahoma"/>
            <family val="2"/>
          </rPr>
          <t>En este campo se diligencia el nombre de la actividad del proyecto de inversión</t>
        </r>
      </text>
    </comment>
    <comment ref="B33" authorId="2" shapeId="0" xr:uid="{00000000-0006-0000-0100-000010000000}">
      <text>
        <r>
          <rPr>
            <sz val="9"/>
            <color rgb="FF000000"/>
            <rFont val="Tahoma"/>
            <family val="2"/>
          </rPr>
          <t xml:space="preserve">Valor porcentual asignado a la actividad dentro del plan de acción. Es necesario tener en cuenta que la sumatoria de las ponderaciones de las actividades de un plan de acción debe ser igual al 100%. </t>
        </r>
      </text>
    </comment>
    <comment ref="D33" authorId="2" shapeId="0" xr:uid="{00000000-0006-0000-0100-000011000000}">
      <text>
        <r>
          <rPr>
            <sz val="9"/>
            <color indexed="81"/>
            <rFont val="Tahoma"/>
            <family val="2"/>
          </rPr>
          <t>Se diligencia la programación mensual de la actividad proyecto de inversión</t>
        </r>
      </text>
    </comment>
    <comment ref="A39" authorId="2" shapeId="0" xr:uid="{00000000-0006-0000-0100-000012000000}">
      <text>
        <r>
          <rPr>
            <sz val="9"/>
            <color indexed="81"/>
            <rFont val="Tahoma"/>
            <family val="2"/>
          </rPr>
          <t>En este campo se diligencia el nombre de la tarea definida para la gestión de cumplimiento de la actividad del proyecto de inversión</t>
        </r>
      </text>
    </comment>
    <comment ref="B39" authorId="2" shapeId="0" xr:uid="{00000000-0006-0000-0100-000013000000}">
      <text>
        <r>
          <rPr>
            <sz val="9"/>
            <color indexed="81"/>
            <rFont val="Tahoma"/>
            <family val="2"/>
          </rPr>
          <t>Valor porcentual asignado a la tarea dentro de la actividad, conocida también como ponderación vertical. Es necesario tener en cuenta que la sumatoria de las ponderaciones de las tareas debe ser igual a la ponderación total definida para la meta, por lo cual la sumatoria de todas las actividades definidas en el plan de acción debe ser igual al 100%.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 Avendaño</author>
    <author>LEGION</author>
    <author>Rocío López</author>
  </authors>
  <commentList>
    <comment ref="K7" authorId="0" shapeId="0" xr:uid="{00000000-0006-0000-0200-000001000000}">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1" authorId="1" shapeId="0" xr:uid="{00000000-0006-0000-0200-000002000000}">
      <text>
        <r>
          <rPr>
            <sz val="9"/>
            <color indexed="81"/>
            <rFont val="Tahoma"/>
            <family val="2"/>
          </rPr>
          <t>En este campo seleccionar de la lista desplegable el nombre del proyecto asignado y cargado en la ficha EBI de MGA.</t>
        </r>
        <r>
          <rPr>
            <sz val="9"/>
            <color indexed="81"/>
            <rFont val="Tahoma"/>
            <family val="2"/>
          </rPr>
          <t xml:space="preserve">
</t>
        </r>
      </text>
    </comment>
    <comment ref="A15" authorId="0" shapeId="0" xr:uid="{00000000-0006-0000-0200-000003000000}">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L15" authorId="2" shapeId="0" xr:uid="{00000000-0006-0000-0200-000004000000}">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Y15" authorId="2" shapeId="0" xr:uid="{00000000-0006-0000-0200-000005000000}">
      <text>
        <r>
          <rPr>
            <sz val="9"/>
            <color indexed="81"/>
            <rFont val="Tahoma"/>
            <family val="2"/>
          </rPr>
          <t xml:space="preserve">En este campo seleccionar de la lista desplegable la meta Plan de Desarrollo vigente, bajo la cual se encuentra articulado el proyecto de inversión </t>
        </r>
      </text>
    </comment>
    <comment ref="A17" authorId="2" shapeId="0" xr:uid="{00000000-0006-0000-0200-000006000000}">
      <text>
        <r>
          <rPr>
            <sz val="9"/>
            <color indexed="81"/>
            <rFont val="Tahoma"/>
            <family val="2"/>
          </rPr>
          <t>En este campo se diligencia el nombre de la actividad del proyecto de inversión</t>
        </r>
      </text>
    </comment>
    <comment ref="A21" authorId="0" shapeId="0" xr:uid="{00000000-0006-0000-0200-000007000000}">
      <text>
        <r>
          <rPr>
            <sz val="9"/>
            <color indexed="81"/>
            <rFont val="Tahoma"/>
            <family val="2"/>
          </rPr>
          <t>Valor de la reserva constituida al inicio de la vigencia</t>
        </r>
      </text>
    </comment>
    <comment ref="AD21" authorId="0" shapeId="0" xr:uid="{00000000-0006-0000-0200-000008000000}">
      <text>
        <r>
          <rPr>
            <sz val="9"/>
            <color indexed="81"/>
            <rFont val="Tahoma"/>
            <family val="2"/>
          </rPr>
          <t>Ajustar las sumatorias en las formulas de compromisos y giros según el periodo según corresponda</t>
        </r>
      </text>
    </comment>
    <comment ref="A22" authorId="0" shapeId="0" xr:uid="{00000000-0006-0000-0200-000009000000}">
      <text>
        <r>
          <rPr>
            <sz val="9"/>
            <color indexed="81"/>
            <rFont val="Tahoma"/>
            <family val="2"/>
          </rPr>
          <t>Programación de acuerdo de desempleño en la ejecución de giros para cada mes de la vigencia.</t>
        </r>
      </text>
    </comment>
    <comment ref="A23" authorId="0" shapeId="0" xr:uid="{00000000-0006-0000-0200-00000A000000}">
      <text>
        <r>
          <rPr>
            <sz val="9"/>
            <color indexed="81"/>
            <rFont val="Tahoma"/>
            <family val="2"/>
          </rPr>
          <t>Liberaciones de reservas realizadas en cada mes de la vigencia.</t>
        </r>
      </text>
    </comment>
    <comment ref="A24" authorId="0" shapeId="0" xr:uid="{00000000-0006-0000-0200-00000B000000}">
      <text>
        <r>
          <rPr>
            <sz val="9"/>
            <color indexed="81"/>
            <rFont val="Tahoma"/>
            <family val="2"/>
          </rPr>
          <t>Reserva definitiva despues de liberaciones.</t>
        </r>
      </text>
    </comment>
    <comment ref="A25" authorId="0" shapeId="0" xr:uid="{00000000-0006-0000-0200-00000C000000}">
      <text>
        <r>
          <rPr>
            <sz val="9"/>
            <color indexed="81"/>
            <rFont val="Tahoma"/>
            <family val="2"/>
          </rPr>
          <t>Ejecución de los giros de la reserva para mes</t>
        </r>
      </text>
    </comment>
    <comment ref="A28" authorId="2" shapeId="0" xr:uid="{00000000-0006-0000-0200-00000D000000}">
      <text>
        <r>
          <rPr>
            <sz val="9"/>
            <color indexed="81"/>
            <rFont val="Tahoma"/>
            <family val="2"/>
          </rPr>
          <t>En este campo se diligencia el nombre de la actividad del proyecto que se reportó con rezago en su cumplimiento físico en la vigencia anterior</t>
        </r>
      </text>
    </comment>
    <comment ref="B28" authorId="2" shapeId="0" xr:uid="{00000000-0006-0000-0200-00000E000000}">
      <text>
        <r>
          <rPr>
            <sz val="9"/>
            <color rgb="FF000000"/>
            <rFont val="Tahoma"/>
            <family val="2"/>
          </rPr>
          <t>Se diligencia el rezago reportado al corte de diciembre de la vigencia anterior</t>
        </r>
      </text>
    </comment>
    <comment ref="A33" authorId="2" shapeId="0" xr:uid="{00000000-0006-0000-0200-00000F000000}">
      <text>
        <r>
          <rPr>
            <sz val="9"/>
            <color indexed="81"/>
            <rFont val="Tahoma"/>
            <family val="2"/>
          </rPr>
          <t>En este campo se diligencia el nombre de la actividad del proyecto de inversión</t>
        </r>
      </text>
    </comment>
    <comment ref="B33" authorId="2" shapeId="0" xr:uid="{00000000-0006-0000-0200-000010000000}">
      <text>
        <r>
          <rPr>
            <sz val="9"/>
            <color indexed="81"/>
            <rFont val="Tahoma"/>
            <family val="2"/>
          </rPr>
          <t xml:space="preserve">Valor porcentual asignado a la actividad dentro del plan de acción. Es necesario tener en cuenta que la sumatoria de las ponderaciones de las actividades de un plan de acción debe ser igual al 100%. </t>
        </r>
      </text>
    </comment>
    <comment ref="D33" authorId="2" shapeId="0" xr:uid="{00000000-0006-0000-0200-000011000000}">
      <text>
        <r>
          <rPr>
            <sz val="9"/>
            <color indexed="81"/>
            <rFont val="Tahoma"/>
            <family val="2"/>
          </rPr>
          <t>Se diligencia la programación mensual de la actividad proyecto de inversión</t>
        </r>
      </text>
    </comment>
    <comment ref="A39" authorId="2" shapeId="0" xr:uid="{00000000-0006-0000-0200-000012000000}">
      <text>
        <r>
          <rPr>
            <sz val="9"/>
            <color rgb="FF000000"/>
            <rFont val="Tahoma"/>
            <family val="2"/>
          </rPr>
          <t>En este campo se diligencia el nombre de la tarea definida para la gestión de cumplimiento de la actividad del proyecto de inversión</t>
        </r>
      </text>
    </comment>
    <comment ref="B39" authorId="2" shapeId="0" xr:uid="{00000000-0006-0000-0200-000013000000}">
      <text>
        <r>
          <rPr>
            <sz val="9"/>
            <color indexed="81"/>
            <rFont val="Tahoma"/>
            <family val="2"/>
          </rPr>
          <t>Valor porcentual asignado a la tarea dentro de la actividad, conocida también como ponderación vertical. Es necesario tener en cuenta que la sumatoria de las ponderaciones de las tareas debe ser igual a la ponderación total definida para la meta, por lo cual la sumatoria de todas las actividades definidas en el plan de acción debe ser igual al 100%.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 Avendaño</author>
    <author>LEGION</author>
    <author>Rocío López</author>
  </authors>
  <commentList>
    <comment ref="K7" authorId="0" shapeId="0" xr:uid="{00000000-0006-0000-0300-000001000000}">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1" authorId="1" shapeId="0" xr:uid="{00000000-0006-0000-0300-000002000000}">
      <text>
        <r>
          <rPr>
            <sz val="9"/>
            <color indexed="81"/>
            <rFont val="Tahoma"/>
            <family val="2"/>
          </rPr>
          <t>En este campo seleccionar de la lista desplegable el nombre del proyecto asignado y cargado en la ficha EBI de MGA.</t>
        </r>
        <r>
          <rPr>
            <sz val="9"/>
            <color indexed="81"/>
            <rFont val="Tahoma"/>
            <family val="2"/>
          </rPr>
          <t xml:space="preserve">
</t>
        </r>
      </text>
    </comment>
    <comment ref="A15" authorId="0" shapeId="0" xr:uid="{00000000-0006-0000-0300-000003000000}">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L15" authorId="2" shapeId="0" xr:uid="{00000000-0006-0000-0300-000004000000}">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Y15" authorId="2" shapeId="0" xr:uid="{00000000-0006-0000-0300-000005000000}">
      <text>
        <r>
          <rPr>
            <sz val="9"/>
            <color indexed="81"/>
            <rFont val="Tahoma"/>
            <family val="2"/>
          </rPr>
          <t xml:space="preserve">En este campo seleccionar de la lista desplegable la meta Plan de Desarrollo vigente, bajo la cual se encuentra articulado el proyecto de inversión </t>
        </r>
      </text>
    </comment>
    <comment ref="A17" authorId="2" shapeId="0" xr:uid="{00000000-0006-0000-0300-000006000000}">
      <text>
        <r>
          <rPr>
            <sz val="9"/>
            <color indexed="81"/>
            <rFont val="Tahoma"/>
            <family val="2"/>
          </rPr>
          <t>En este campo se diligencia el nombre de la actividad del proyecto de inversión</t>
        </r>
      </text>
    </comment>
    <comment ref="A21" authorId="0" shapeId="0" xr:uid="{00000000-0006-0000-0300-000007000000}">
      <text>
        <r>
          <rPr>
            <sz val="9"/>
            <color indexed="81"/>
            <rFont val="Tahoma"/>
            <family val="2"/>
          </rPr>
          <t>Valor de la reserva constituida al inicio de la vigencia</t>
        </r>
      </text>
    </comment>
    <comment ref="AD21" authorId="0" shapeId="0" xr:uid="{00000000-0006-0000-0300-000008000000}">
      <text>
        <r>
          <rPr>
            <sz val="9"/>
            <color indexed="81"/>
            <rFont val="Tahoma"/>
            <family val="2"/>
          </rPr>
          <t>Ajustar las sumatorias en las formulas de compromisos y giros según el periodo según corresponda</t>
        </r>
      </text>
    </comment>
    <comment ref="A22" authorId="0" shapeId="0" xr:uid="{00000000-0006-0000-0300-000009000000}">
      <text>
        <r>
          <rPr>
            <sz val="9"/>
            <color indexed="81"/>
            <rFont val="Tahoma"/>
            <family val="2"/>
          </rPr>
          <t>Programación de acuerdo de desempleño en la ejecución de giros para cada mes de la vigencia.</t>
        </r>
      </text>
    </comment>
    <comment ref="A23" authorId="0" shapeId="0" xr:uid="{00000000-0006-0000-0300-00000A000000}">
      <text>
        <r>
          <rPr>
            <sz val="9"/>
            <color indexed="81"/>
            <rFont val="Tahoma"/>
            <family val="2"/>
          </rPr>
          <t>Liberaciones de reservas realizadas en cada mes de la vigencia.</t>
        </r>
      </text>
    </comment>
    <comment ref="A24" authorId="0" shapeId="0" xr:uid="{00000000-0006-0000-0300-00000B000000}">
      <text>
        <r>
          <rPr>
            <sz val="9"/>
            <color indexed="81"/>
            <rFont val="Tahoma"/>
            <family val="2"/>
          </rPr>
          <t>Reserva definitiva despues de liberaciones.</t>
        </r>
      </text>
    </comment>
    <comment ref="A25" authorId="0" shapeId="0" xr:uid="{00000000-0006-0000-0300-00000C000000}">
      <text>
        <r>
          <rPr>
            <sz val="9"/>
            <color indexed="81"/>
            <rFont val="Tahoma"/>
            <family val="2"/>
          </rPr>
          <t>Ejecución de los giros de la reserva para mes</t>
        </r>
      </text>
    </comment>
    <comment ref="A28" authorId="2" shapeId="0" xr:uid="{00000000-0006-0000-0300-00000D000000}">
      <text>
        <r>
          <rPr>
            <sz val="9"/>
            <color indexed="81"/>
            <rFont val="Tahoma"/>
            <family val="2"/>
          </rPr>
          <t>En este campo se diligencia el nombre de la actividad del proyecto que se reportó con rezago en su cumplimiento físico en la vigencia anterior</t>
        </r>
      </text>
    </comment>
    <comment ref="B28" authorId="2" shapeId="0" xr:uid="{00000000-0006-0000-0300-00000E000000}">
      <text>
        <r>
          <rPr>
            <sz val="9"/>
            <color indexed="81"/>
            <rFont val="Tahoma"/>
            <family val="2"/>
          </rPr>
          <t>Se diligencia el rezago reportado al corte de diciembre de la vigencia anterior</t>
        </r>
      </text>
    </comment>
    <comment ref="A33" authorId="2" shapeId="0" xr:uid="{00000000-0006-0000-0300-00000F000000}">
      <text>
        <r>
          <rPr>
            <sz val="9"/>
            <color indexed="81"/>
            <rFont val="Tahoma"/>
            <family val="2"/>
          </rPr>
          <t>En este campo se diligencia el nombre de la actividad del proyecto de inversión</t>
        </r>
      </text>
    </comment>
    <comment ref="B33" authorId="2" shapeId="0" xr:uid="{00000000-0006-0000-0300-000010000000}">
      <text>
        <r>
          <rPr>
            <sz val="9"/>
            <color indexed="81"/>
            <rFont val="Tahoma"/>
            <family val="2"/>
          </rPr>
          <t xml:space="preserve">Valor porcentual asignado a la actividad dentro del plan de acción. Es necesario tener en cuenta que la sumatoria de las ponderaciones de las actividades de un plan de acción debe ser igual al 100%. </t>
        </r>
      </text>
    </comment>
    <comment ref="D33" authorId="2" shapeId="0" xr:uid="{00000000-0006-0000-0300-000011000000}">
      <text>
        <r>
          <rPr>
            <sz val="9"/>
            <color indexed="81"/>
            <rFont val="Tahoma"/>
            <family val="2"/>
          </rPr>
          <t>Se diligencia la programación mensual de la actividad proyecto de inversión</t>
        </r>
      </text>
    </comment>
    <comment ref="A39" authorId="2" shapeId="0" xr:uid="{00000000-0006-0000-0300-000012000000}">
      <text>
        <r>
          <rPr>
            <sz val="9"/>
            <color rgb="FF000000"/>
            <rFont val="Tahoma"/>
            <family val="2"/>
          </rPr>
          <t>En este campo se diligencia el nombre de la tarea definida para la gestión de cumplimiento de la actividad del proyecto de inversión</t>
        </r>
      </text>
    </comment>
    <comment ref="B39" authorId="2" shapeId="0" xr:uid="{00000000-0006-0000-0300-000013000000}">
      <text>
        <r>
          <rPr>
            <sz val="9"/>
            <color indexed="81"/>
            <rFont val="Tahoma"/>
            <family val="2"/>
          </rPr>
          <t>Valor porcentual asignado a la tarea dentro de la actividad, conocida también como ponderación vertical. Es necesario tener en cuenta que la sumatoria de las ponderaciones de las tareas debe ser igual a la ponderación total definida para la meta, por lo cual la sumatoria de todas las actividades definidas en el plan de acción debe ser igual al 100%.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Microsoft Office User</author>
    <author>Daniel Avendaño</author>
    <author>Rocío López</author>
  </authors>
  <commentList>
    <comment ref="AR5" authorId="0" shapeId="0" xr:uid="{00000000-0006-0000-0400-000001000000}">
      <text>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S5" authorId="1" shapeId="0" xr:uid="{00000000-0006-0000-0400-000002000000}">
      <text>
        <r>
          <rPr>
            <sz val="10"/>
            <color indexed="81"/>
            <rFont val="Tahoma"/>
            <family val="2"/>
          </rPr>
          <t>En este campo se diligencia el link o la ruta donde se puede consultar las evidencias que soportan la ejecución reportada</t>
        </r>
      </text>
    </comment>
    <comment ref="AT5" authorId="0" shapeId="0" xr:uid="{00000000-0006-0000-0400-000003000000}">
      <text>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U5" authorId="0" shapeId="0" xr:uid="{00000000-0006-0000-0400-000004000000}">
      <text>
        <r>
          <rPr>
            <sz val="10"/>
            <color indexed="8"/>
            <rFont val="Tahoma"/>
            <family val="2"/>
          </rPr>
          <t>Relacionar el detalle del retraso, en coherencia con la programación de cada periodo. De presentarse esta situación es obligatorio diligenciar este campo.</t>
        </r>
      </text>
    </comment>
    <comment ref="AV5" authorId="0" shapeId="0" xr:uid="{00000000-0006-0000-0400-000005000000}">
      <text>
        <r>
          <rPr>
            <sz val="10"/>
            <color indexed="8"/>
            <rFont val="Tahoma"/>
            <family val="2"/>
          </rPr>
          <t xml:space="preserve">Relacionar la descripción de las alternativas de solución </t>
        </r>
      </text>
    </comment>
    <comment ref="A9" authorId="2" shapeId="0" xr:uid="{00000000-0006-0000-0400-000006000000}">
      <text>
        <r>
          <rPr>
            <sz val="10"/>
            <color indexed="81"/>
            <rFont val="Tahoma"/>
            <family val="2"/>
          </rPr>
          <t>Relacionar el producto PMR asociado</t>
        </r>
      </text>
    </comment>
    <comment ref="A10" authorId="2" shapeId="0" xr:uid="{00000000-0006-0000-0400-000007000000}">
      <text>
        <r>
          <rPr>
            <sz val="10"/>
            <color indexed="81"/>
            <rFont val="Tahoma"/>
            <family val="2"/>
          </rPr>
          <t>Relacionar el objetivo estratégico asociado</t>
        </r>
      </text>
    </comment>
    <comment ref="A11" authorId="0" shapeId="0" xr:uid="{00000000-0006-0000-0400-000008000000}">
      <text>
        <r>
          <rPr>
            <sz val="10"/>
            <color indexed="8"/>
            <rFont val="Tahoma"/>
            <family val="2"/>
          </rPr>
          <t xml:space="preserve">Seleccionar el nivel del indicador a reportar y relacionar el código asignado del indicador a medir segun: SEGPLAN, PMR, número de tarea, etc.
</t>
        </r>
      </text>
    </comment>
    <comment ref="D11" authorId="0" shapeId="0" xr:uid="{00000000-0006-0000-0400-000009000000}">
      <text>
        <r>
          <rPr>
            <sz val="10"/>
            <color indexed="8"/>
            <rFont val="Tahoma"/>
            <family val="2"/>
          </rPr>
          <t>Corresponde a la meta PDD o actividad del  proyecto articulada con el indicador de tarea a medir.
Así mismo, se podrá establecer la meta para los indicadores POA.</t>
        </r>
      </text>
    </comment>
    <comment ref="E11" authorId="0" shapeId="0" xr:uid="{00000000-0006-0000-0400-00000A000000}">
      <text>
        <r>
          <rPr>
            <sz val="10"/>
            <color indexed="8"/>
            <rFont val="Tahoma"/>
            <family val="2"/>
          </rPr>
          <t xml:space="preserve">Detallar la expresión cualitativa del indicador.
</t>
        </r>
        <r>
          <rPr>
            <sz val="10"/>
            <color indexed="8"/>
            <rFont val="Tahoma"/>
            <family val="2"/>
          </rPr>
          <t>Objeto + condición deseada del objeto (verbo conjugado) + elementos adicionales de contexto descriptivo</t>
        </r>
      </text>
    </comment>
    <comment ref="F11" authorId="2" shapeId="0" xr:uid="{00000000-0006-0000-0400-00000B000000}">
      <text>
        <r>
          <rPr>
            <sz val="10"/>
            <color indexed="81"/>
            <rFont val="Tahoma"/>
            <family val="2"/>
          </rPr>
          <t>Define la representación matemática del cálculo del indicador.</t>
        </r>
      </text>
    </comment>
    <comment ref="G11" authorId="0" shapeId="0" xr:uid="{00000000-0006-0000-0400-00000C000000}">
      <text>
        <r>
          <rPr>
            <sz val="10"/>
            <color indexed="8"/>
            <rFont val="Tahoma"/>
            <family val="2"/>
          </rPr>
          <t xml:space="preserve">En coherencia con los mediciones establecidas por la SDH, Corresponde a:
</t>
        </r>
        <r>
          <rPr>
            <sz val="10"/>
            <color indexed="8"/>
            <rFont val="Tahoma"/>
            <family val="2"/>
          </rPr>
          <t xml:space="preserve">Suma 
</t>
        </r>
        <r>
          <rPr>
            <sz val="10"/>
            <color indexed="8"/>
            <rFont val="Tahoma"/>
            <family val="2"/>
          </rPr>
          <t xml:space="preserve">Creciente
</t>
        </r>
        <r>
          <rPr>
            <sz val="10"/>
            <color indexed="8"/>
            <rFont val="Tahoma"/>
            <family val="2"/>
          </rPr>
          <t xml:space="preserve">Decreciente
</t>
        </r>
        <r>
          <rPr>
            <sz val="10"/>
            <color indexed="8"/>
            <rFont val="Tahoma"/>
            <family val="2"/>
          </rPr>
          <t>Constante</t>
        </r>
      </text>
    </comment>
    <comment ref="H11" authorId="2" shapeId="0" xr:uid="{00000000-0006-0000-0400-00000D000000}">
      <text>
        <r>
          <rPr>
            <sz val="10"/>
            <color indexed="81"/>
            <rFont val="Tahoma"/>
            <family val="2"/>
          </rPr>
          <t>Valor de la meta programada de acuerdo con el indicador formulado y el parámetro de referencia para determinar la magnitud</t>
        </r>
      </text>
    </comment>
    <comment ref="I11" authorId="2" shapeId="0" xr:uid="{00000000-0006-0000-0400-00000E000000}">
      <text>
        <r>
          <rPr>
            <sz val="10"/>
            <color indexed="81"/>
            <rFont val="Tahoma"/>
            <family val="2"/>
          </rPr>
          <t xml:space="preserve">Parámetro de referencia para determinar la magnitud y el tipo de unidad del indicador.  </t>
        </r>
      </text>
    </comment>
    <comment ref="J11" authorId="0" shapeId="0" xr:uid="{00000000-0006-0000-0400-00000F000000}">
      <text>
        <r>
          <rPr>
            <sz val="10"/>
            <color indexed="8"/>
            <rFont val="Tahoma"/>
            <family val="2"/>
          </rPr>
          <t>Describe los pasos o el proceso para calcular el indicador</t>
        </r>
      </text>
    </comment>
    <comment ref="K11" authorId="2" shapeId="0" xr:uid="{00000000-0006-0000-0400-000010000000}">
      <text>
        <r>
          <rPr>
            <sz val="10"/>
            <color indexed="81"/>
            <rFont val="Tahoma"/>
            <family val="2"/>
          </rPr>
          <t xml:space="preserve">Dependencia responsable de la medición y reporte del indicador. </t>
        </r>
      </text>
    </comment>
    <comment ref="L11" authorId="2" shapeId="0" xr:uid="{00000000-0006-0000-0400-000011000000}">
      <text>
        <r>
          <rPr>
            <sz val="10"/>
            <color indexed="81"/>
            <rFont val="Tahoma"/>
            <family val="2"/>
          </rPr>
          <t>Para los indicadores POA, únicamente diligenciar la vigencia a formular.</t>
        </r>
        <r>
          <rPr>
            <sz val="9"/>
            <color indexed="81"/>
            <rFont val="Tahoma"/>
            <family val="2"/>
          </rPr>
          <t xml:space="preserve">
</t>
        </r>
      </text>
    </comment>
    <comment ref="P11" authorId="0" shapeId="0" xr:uid="{00000000-0006-0000-0400-000012000000}">
      <text>
        <r>
          <rPr>
            <sz val="10"/>
            <color indexed="8"/>
            <rFont val="Tahoma"/>
            <family val="2"/>
          </rPr>
          <t xml:space="preserve">Se debe establecer la periodicidad de la medicicion del indicador y del reporte del seguimiento </t>
        </r>
      </text>
    </comment>
    <comment ref="Q11" authorId="2" shapeId="0" xr:uid="{00000000-0006-0000-0400-000013000000}">
      <text>
        <r>
          <rPr>
            <sz val="10"/>
            <color indexed="81"/>
            <rFont val="Tahoma"/>
            <family val="2"/>
          </rPr>
          <t>Se debe especificar cuáles serán los soportes que validan los resultados del indicador, así como la fuente o sistema de información del cual provienen los datos.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Rocío López</author>
    <author>LEGION</author>
  </authors>
  <commentList>
    <comment ref="A5" authorId="0" shapeId="0" xr:uid="{00000000-0006-0000-0600-000001000000}">
      <text>
        <r>
          <rPr>
            <sz val="10"/>
            <color indexed="81"/>
            <rFont val="Tahoma"/>
            <family val="2"/>
          </rPr>
          <t>En esta sección se diligencia la programación de la territorialización</t>
        </r>
      </text>
    </comment>
    <comment ref="AG5" authorId="0" shapeId="0" xr:uid="{00000000-0006-0000-0600-000002000000}">
      <text>
        <r>
          <rPr>
            <sz val="10"/>
            <color indexed="81"/>
            <rFont val="Tahoma"/>
            <family val="2"/>
          </rPr>
          <t>En esta sección se diligencia el avance mensual a la territorialización programada</t>
        </r>
      </text>
    </comment>
    <comment ref="A7" authorId="0" shapeId="0" xr:uid="{00000000-0006-0000-0600-000003000000}">
      <text>
        <r>
          <rPr>
            <sz val="9"/>
            <color indexed="81"/>
            <rFont val="Tahoma"/>
            <family val="2"/>
          </rPr>
          <t>Se diligencia el nombre del indicador o actividad a territorializar</t>
        </r>
      </text>
    </comment>
    <comment ref="B10" authorId="1" shapeId="0" xr:uid="{00000000-0006-0000-0600-000004000000}">
      <text>
        <r>
          <rPr>
            <sz val="9"/>
            <color indexed="81"/>
            <rFont val="Tahoma"/>
            <family val="2"/>
          </rPr>
          <t xml:space="preserve">En estos campos se debe relacionar la magnitud programada de manera mensual, para cada localidad.
</t>
        </r>
      </text>
    </comment>
    <comment ref="E10" authorId="1" shapeId="0" xr:uid="{00000000-0006-0000-0600-000005000000}">
      <text>
        <r>
          <rPr>
            <sz val="9"/>
            <color indexed="81"/>
            <rFont val="Tahoma"/>
            <family val="2"/>
          </rPr>
          <t xml:space="preserve">En estos campo se debe relacionar el presupuesto programado de manera trimestral, para cada localidad, por temas de reporte en el sistema SEGPLAN.
</t>
        </r>
      </text>
    </comment>
    <comment ref="AH10" authorId="1" shapeId="0" xr:uid="{00000000-0006-0000-0600-000006000000}">
      <text>
        <r>
          <rPr>
            <sz val="9"/>
            <color indexed="81"/>
            <rFont val="Tahoma"/>
            <family val="2"/>
          </rPr>
          <t>En este campo se debe relacionar la magnitud  ejecutada de manera mensual, para cada localidad.</t>
        </r>
      </text>
    </comment>
    <comment ref="AK10" authorId="1" shapeId="0" xr:uid="{00000000-0006-0000-0600-000007000000}">
      <text>
        <r>
          <rPr>
            <sz val="9"/>
            <color indexed="81"/>
            <rFont val="Tahoma"/>
            <family val="2"/>
          </rPr>
          <t>En este campo se debe relacionar el presupuesto  ejecutado de manera trimestral, para cada localidad, por temas de reporte en el sistema SEGPLAN.</t>
        </r>
        <r>
          <rPr>
            <b/>
            <sz val="9"/>
            <color indexed="81"/>
            <rFont val="Tahoma"/>
            <family val="2"/>
          </rPr>
          <t xml:space="preserve">
</t>
        </r>
      </text>
    </comment>
    <comment ref="A34" authorId="0" shapeId="0" xr:uid="{00000000-0006-0000-0600-000008000000}">
      <text>
        <r>
          <rPr>
            <sz val="9"/>
            <color indexed="81"/>
            <rFont val="Tahoma"/>
            <family val="2"/>
          </rPr>
          <t>Se diligencia el nombre del indicador o actividad a territorializar</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A7" authorId="0" shapeId="0" xr:uid="{00000000-0006-0000-0700-000001000000}">
      <text>
        <r>
          <rPr>
            <sz val="9"/>
            <color indexed="81"/>
            <rFont val="Tahoma"/>
            <family val="2"/>
          </rPr>
          <t>Fecha en la que el cambio solicitado al plan de acción es aprobado</t>
        </r>
      </text>
    </comment>
    <comment ref="B7" authorId="0" shapeId="0" xr:uid="{00000000-0006-0000-0700-000002000000}">
      <text>
        <r>
          <rPr>
            <sz val="9"/>
            <color indexed="81"/>
            <rFont val="Tahoma"/>
            <family val="2"/>
          </rPr>
          <t>Descripción de los cambios realizados en la actialización que corresponda</t>
        </r>
      </text>
    </comment>
    <comment ref="C7" authorId="0" shapeId="0" xr:uid="{00000000-0006-0000-0700-000003000000}">
      <text>
        <r>
          <rPr>
            <sz val="9"/>
            <color indexed="81"/>
            <rFont val="Tahoma"/>
            <family val="2"/>
          </rPr>
          <t>Justificación del motivo que genera el cambio en el plan de acción</t>
        </r>
      </text>
    </comment>
  </commentList>
</comments>
</file>

<file path=xl/sharedStrings.xml><?xml version="1.0" encoding="utf-8"?>
<sst xmlns="http://schemas.openxmlformats.org/spreadsheetml/2006/main" count="1191" uniqueCount="452">
  <si>
    <t>FORMULACIÓN Y SEGUIMIENTO PLAN DE ACCIÓN</t>
  </si>
  <si>
    <t>PESTAÑA - PA inversión</t>
  </si>
  <si>
    <t>ITEM</t>
  </si>
  <si>
    <t xml:space="preserve">DESCRIPCIÓN </t>
  </si>
  <si>
    <t>PERIODO REPORTADO</t>
  </si>
  <si>
    <t>En este campo se diligencia el mes al cual corresponde el reporte enviado.</t>
  </si>
  <si>
    <t>FECHA DE REPORTE</t>
  </si>
  <si>
    <t>En este campo se debe diligenciar la fecha en que es radicado ante la OAP el intrumento.</t>
  </si>
  <si>
    <t>TIPO DE REPORTE</t>
  </si>
  <si>
    <r>
      <rPr>
        <sz val="11"/>
        <color indexed="8"/>
        <rFont val="Arial"/>
        <family val="2"/>
      </rPr>
      <t>En este campo se selecciona según aplique.</t>
    </r>
    <r>
      <rPr>
        <b/>
        <sz val="11"/>
        <color indexed="8"/>
        <rFont val="Arial"/>
        <family val="2"/>
      </rPr>
      <t xml:space="preserve">
Programación: </t>
    </r>
    <r>
      <rPr>
        <sz val="11"/>
        <color indexed="8"/>
        <rFont val="Arial"/>
        <family val="2"/>
      </rPr>
      <t xml:space="preserve">Corresponde al proceso de formulación del plan de acción, el cual se realiza una vez por vigencia. </t>
    </r>
    <r>
      <rPr>
        <b/>
        <sz val="11"/>
        <color indexed="8"/>
        <rFont val="Arial"/>
        <family val="2"/>
      </rPr>
      <t xml:space="preserve">
Actualización: </t>
    </r>
    <r>
      <rPr>
        <sz val="11"/>
        <color indexed="8"/>
        <rFont val="Arial"/>
        <family val="2"/>
      </rPr>
      <t xml:space="preserve">Corresponde al proceso mediante el cual la gerencia del proyecto modifica o ajusta la información contenida en la formulación. 
</t>
    </r>
    <r>
      <rPr>
        <b/>
        <sz val="11"/>
        <color indexed="8"/>
        <rFont val="Arial"/>
        <family val="2"/>
      </rPr>
      <t xml:space="preserve">Seguimiento: </t>
    </r>
    <r>
      <rPr>
        <sz val="11"/>
        <color indexed="8"/>
        <rFont val="Arial"/>
        <family val="2"/>
      </rPr>
      <t xml:space="preserve">Corresponde al proceso de reporte de avance de las metas y actividades programadas. </t>
    </r>
  </si>
  <si>
    <t>NOMBRE DEL PROYECTO</t>
  </si>
  <si>
    <t>En este campo se diligencia el nombre del proyecto asignado y cargado en la ficha EBI de MGA.</t>
  </si>
  <si>
    <t>OBJETIVO ESTRATÉGICO</t>
  </si>
  <si>
    <t xml:space="preserve">En estos campos se debe diligenciar el detalle de la estructura Plan de Desarrollo vigente, bajo la cual se encuentra articulado el proyecto de inversión </t>
  </si>
  <si>
    <t>PROGRAMA</t>
  </si>
  <si>
    <t>META PDD</t>
  </si>
  <si>
    <t>En este campo se diligencia la meta Plan de Desarrollo vigente, bajo la cual se encuentra articulado el proyecto de inversión</t>
  </si>
  <si>
    <t>ACTIVIDAD MGA</t>
  </si>
  <si>
    <t>En este campo se diligencia el nombre de la actividad del proyecto de inversiónn</t>
  </si>
  <si>
    <t>RESERVA CONSTITUIDA</t>
  </si>
  <si>
    <t>Valor de la reserva constituida al inicio de la vigencia.</t>
  </si>
  <si>
    <t>LIBERACIONES</t>
  </si>
  <si>
    <t>Liberaciones de reservas realizadas en cada mes de la vigencia.</t>
  </si>
  <si>
    <t>RESERVA DEFINITIVA</t>
  </si>
  <si>
    <t>Reserva definitiva despues de liberaciones. Valor btenido despues de restar las liberaciones a los giros programados. (Formulado)</t>
  </si>
  <si>
    <t>GIROS</t>
  </si>
  <si>
    <t>Se diligencia la ejecución efectiva de los giros de la reserva para cada mes.</t>
  </si>
  <si>
    <t>PROGRAMACION DE COMPROMISOS</t>
  </si>
  <si>
    <t>Se diligencia la programación de compromisos correspondiente a cada actividad. Para este campo, los insumos son la programación del proyecto coincidente con la programación PAABS.</t>
  </si>
  <si>
    <t>COMPROMISOS</t>
  </si>
  <si>
    <t>Se diligencian los compromisos efectivamente ejecutados para cada atividad. Este dato debe coincidir con las ejecuciones de CRP en BOGDATA.</t>
  </si>
  <si>
    <t>PROGRAMACION DE GIROS</t>
  </si>
  <si>
    <t>Se diligencia la programación de giros correspondiente a cada actividad. Para este campo, los insumos son la programación del proyecto coincidente con el PAC.</t>
  </si>
  <si>
    <t>Se diligencia los giros efectivamente ejecutdos para cada actividad.  Este dato debe coincidir con las ejecuciones de CRP en BOGDATA.</t>
  </si>
  <si>
    <t>DESCRIPCIÓN DE LA ACTIVIDAD (Reserva)</t>
  </si>
  <si>
    <t>En este campo se diligencia el nombre de la actividad del proyecto que se reportó con rezago en su cumplimiento físico en la vigencia anterior.</t>
  </si>
  <si>
    <t>PROG.</t>
  </si>
  <si>
    <t>Se diligencia el rezago reportado al corte de diciembre de la vigencia anterior.</t>
  </si>
  <si>
    <t>AVANCE MENSUAL (Reservas)</t>
  </si>
  <si>
    <t>Se diligencia la programación mensaul para el cumplimiento del rezago de la actividad.</t>
  </si>
  <si>
    <t>DESCRIPCIÓN CUALITATIVA DEL AVANCE POR ACTIVIDAD (Reservas)</t>
  </si>
  <si>
    <t>Información correspondiente a reservas presupuestales.</t>
  </si>
  <si>
    <t>DESCRIPCIÓN CUALITATIVA  DE LA RESERVA PRESUPUESTAL (Reservas)</t>
  </si>
  <si>
    <t>Especificar las anulaciones, liberaciones, entre otros de la reserva presupuestal</t>
  </si>
  <si>
    <t>DESCRIPCIÓN DE LA ACTIVIDAD</t>
  </si>
  <si>
    <t>En este campo se diligencia el nombre de la actividad del proyecto de inversión. (Igual Actividad MGA)</t>
  </si>
  <si>
    <t>PONDERACIÓN ACTIVIDAD</t>
  </si>
  <si>
    <t>Valor porcentual asignado a la actividad dentro del plan de acción. Es necesario tener en cuenta que la sumatoria de las ponderaciones de las actividades de un plan de acción debe ser igual al 100%</t>
  </si>
  <si>
    <t>Programación</t>
  </si>
  <si>
    <t>Corresponde a las magnitudes que se mediran para cuantificar el bien o servicio, lo que se espera alcanzar en un periodo de tiempo a través de la ejecución o desempeño de las actividades.</t>
  </si>
  <si>
    <t>Ejecución</t>
  </si>
  <si>
    <t>Se diligencia la magnitud alcanzada durante el periodo reportado, a fin de cumplir la programación relizada para la actividad</t>
  </si>
  <si>
    <t>Avances y Logros Mensual (2.000 caracteres)</t>
  </si>
  <si>
    <t xml:space="preserve"> En este campo se deberá diligenciar lo relacionando a los logros y avances del mes en coherencia con lo registrado en el avance cuantitativo de la actividad (Columnas D a la O). Se recomienda dejar la información que se considere estratégica y de mayor relevancia.</t>
  </si>
  <si>
    <t>Avances y Logros Acumulado 
(2.000 caracteres)</t>
  </si>
  <si>
    <t>En este campo se deberá diligenciar lo relacionando a los logros y avances acumulados a la fecha del reporte en coherencia con lo registrado en el avance cuantitativo de la actividad (Columnas P).  Se recomienda dejar la información que se considere estratégica y de mayor relevancia. IMPORTANTE: Se debe diligenciar la descripción cualitativa de manera acumulada de manera ejecutiva, sin replicar toda la información mes a mes de los seguimientos.</t>
  </si>
  <si>
    <t>Retrasos y Alternativas de solución (1.000 caracteres)</t>
  </si>
  <si>
    <t>En este campo se deberá diligenciar lo relacionando a las dificultades y alternativas de solución presentadas en el periodo en el que se dan. Cuando la ejecución del proyecto se encuentra acorde a lo programado, no se diligencia este campo o se incluye que el proyecto no presenta retrasos. IMPORTANTE: Se debe diligenciar la descripción cualitativa de manera acumulada de manera ejecutiva, sin replicar toda la información mes a mes de los seguimientos.</t>
  </si>
  <si>
    <t>Beneficios</t>
  </si>
  <si>
    <t>En este campo se deberá diligenciar lo relacionando con los beneficio, de forma acumulada e integrada. IMPORTANTE: Se debe diligenciar la descripción cualitativa de manera acumulada de manera ejecutiva, sin replicar toda la información mes a mes de los seguimientos.</t>
  </si>
  <si>
    <t>DESCRIPCIÓN DE LA TAREA</t>
  </si>
  <si>
    <t>En este campo se diligencia el nombre de la tarea definida para la gestión de cumplimiento de la actividad del proyecto de inversión. Las tareas deben ser coherentes con las actividades a las cuales están asociadas y son aquellas que las dependencias deben llevar a cabo para producir los resultados definidos en las mismas.</t>
  </si>
  <si>
    <t>Programación (Tareas)</t>
  </si>
  <si>
    <t>Corresponde a las magnitudes que se mediran para cuantificar la tarea, lo que se espera alcanzar en un periodo de tiempo a través de la ejecución o desempeño de las actividades.</t>
  </si>
  <si>
    <t>Ejecución (Tareas)</t>
  </si>
  <si>
    <t>Se diligencia la magnitud alcanzada durante el periodo reportado, a fin de cumplir la programación relizada para la tarea.</t>
  </si>
  <si>
    <t>Logros y beneficios y Retrasos y alternativas de solución (2.000 caracteres) (Tareas)</t>
  </si>
  <si>
    <t>Este campo debe contener:
- El avance de la gestión mensual señalando las alertas que puedan afectar el cumplimiento de la tarea o producto, cuando aplique. 
- El avance acumulado y los productos obtenidos, indicando si se presentan retrasos y señalando las alternativas de solución que se implementarán.</t>
  </si>
  <si>
    <t>Evidencias de ejecución</t>
  </si>
  <si>
    <t>En este campo se pone el link o la ruta donde se puede consultar las evidencias que soportan la ejecución de las tareas.</t>
  </si>
  <si>
    <t>PESTAÑA - Indicadores PA</t>
  </si>
  <si>
    <t>PRODUCTO INSTITUCIONAL (PMR)</t>
  </si>
  <si>
    <t>Relacionar el producto PMR asociado</t>
  </si>
  <si>
    <t>OBJETIVO ESTRATEGICO</t>
  </si>
  <si>
    <t>NIVEL</t>
  </si>
  <si>
    <t>Seleccionar el nivel del indicador a reportar y relacionar el código asignado del indicador a medir segun: SEGPLAN, PMR, número de tarea, etc.</t>
  </si>
  <si>
    <t xml:space="preserve">META </t>
  </si>
  <si>
    <t>Corresponde a la meta PDD o actividad del  proyecto articulada con el indicador de tarea a medir.
Así mismo, se podrá establecer la meta para los indicadores POA.</t>
  </si>
  <si>
    <t>DESCRIPCIÓN DEL INDICADOR</t>
  </si>
  <si>
    <t>Detallar la expresión cualitativa del indicador.
Objeto + condición deseada del objeto (verbo conjugado) + elementos adicionales de contexto descriptivo</t>
  </si>
  <si>
    <t>FORMULA DEL INDICADOR</t>
  </si>
  <si>
    <t>Define la representación matemática del cálculo del indicador.</t>
  </si>
  <si>
    <t>TIPO DE ANUALIZACIÓN  (Según aplique)</t>
  </si>
  <si>
    <t>En coherencia con los mediciones establecidas por la SDH, Corresponde a:
Suma 
Creciente
Decreciente
Constante</t>
  </si>
  <si>
    <t xml:space="preserve">MAGNITUD CUATRIENIO
(Únicamente para indicadores PDD y PMR. 
Se debe diligenciar "A demanda" cuando aplique en los indicadores de tareas) </t>
  </si>
  <si>
    <t>Valor de la meta programada de acuerdo con el indicador formulado y el parámetro de referencia para determinar la magnitud</t>
  </si>
  <si>
    <t>UNIDAD DE MEDIDA</t>
  </si>
  <si>
    <t>Parámetro de referencia para determinar la magnitud y el tipo de unidad del indicador.  Ejemplo: Número de personas, Porcentaje de atenciones, etc.</t>
  </si>
  <si>
    <t xml:space="preserve">DESCRIPCIÓN DE LA MEDICIÓN </t>
  </si>
  <si>
    <t>Describe los pasos o el proceso para calcular el indicador. Esta descripción menciona los siguientes temas: • ¿Cómo es el procesamiento de los datos y cuál es la fuente de los mismos? • ¿En qué consiste el cálculo del indicador (si es una transformación de variables, cómo se debe realizar)? • De ser posible, una descripción de las variables utilizadas en el cálculo. or ejemplo: si el indicador es “Aulas con equipamientos para clases de TIC”, se debe definir qué se entiende por “equipamientos para clases de TIC”.</t>
  </si>
  <si>
    <t>RESPONSABLE DE LA MEDICIÓN</t>
  </si>
  <si>
    <t xml:space="preserve">Dependencia responsable de la medición y reporte del indicador. </t>
  </si>
  <si>
    <t>PROGRAMACIÓN ANUAL</t>
  </si>
  <si>
    <t>Se diligencia según la magnitud del cuatrenio, la prgramación esperada por vigencia para cumplir con el total esperado.</t>
  </si>
  <si>
    <t>PERIODICIDAD</t>
  </si>
  <si>
    <t>Define la temporalidad con la cual se reporta la información (mensual, bimestral, trimestral, semestral o anual).</t>
  </si>
  <si>
    <t>MEDIOS DE VERIFICACIÓN Y FUENTES DE INFORMACIÓN</t>
  </si>
  <si>
    <t>Se refiere a los soportes que validan los resultados del indicador, así como la fuente o sistema de información del cual provienen los datos</t>
  </si>
  <si>
    <t>PROGRAMACIÓN</t>
  </si>
  <si>
    <t>En este campo se debe relacionar la programación horizontal del desarrollo de las acciones de acuerdo a la medicición del indicador</t>
  </si>
  <si>
    <t>AVANCE</t>
  </si>
  <si>
    <t>En este campo se debe reportar el avance del desarrollo de acciones de acuerdo a la medición del indicador.
El avance cuantitativo debe tener relación con la meta programada</t>
  </si>
  <si>
    <t>TOTAL</t>
  </si>
  <si>
    <t>Este campo contiene dos columnas:
- MAGNITUD EJECUTADA: Correspondiente al avance acumulado de la meta a la fecha del reporte.
- % AVANCE: Formula que calcula el avance de la magnitud ejecutada a la fecha del reporte sobre la meta de la vigencia.</t>
  </si>
  <si>
    <t>DESCRIPCIÓN CUALITATIVA DEL AVANCE DEL PERIODO</t>
  </si>
  <si>
    <t>Los avances cualitativos no deben incluir siglas, deben ser claros, concisos y redactados en lenguaje claro, que permita la lectura de cualquier persona o grupo de valor.
Relacionar la descripción cualitativa del cumplimiento en coherencia con el avance del indicador.
De presentarse el mismo reporte (meta 1..n) indicarlo. ejemplo: avance reportado en proyecto XXX, actividad 1.</t>
  </si>
  <si>
    <t>EVIDENCIA DEL AVANCE DEL PERIODO</t>
  </si>
  <si>
    <t>En este campo se diligencia el link o la ruta donde se puede consultar las evidencias que soportan la ejecución reportada.</t>
  </si>
  <si>
    <t>DESCRIPCIÓN CUALITATIVA DEL AVANCE ACUMULADO</t>
  </si>
  <si>
    <t>Relacionar la descripción cualitativa del cumplimiento en coherencia con el avance del indicador.
De presentarse el mismo reporte (meta 1..n) indicarlo. ejemplo: avance reportado en proyecto XXX, actividad 1.
El avance cualitativo debe tener relación con el alcance de la actividad y las evidencias que soportan el cumplimiento
IMPORTANTE: Se debe diligenciar la descripción cualitativa de manera acumulada de manera ejecutiva, sin replicar toda la información mes a mes de los seguimientos.</t>
  </si>
  <si>
    <t>RETRASOS Y FACTORES LIMITANTES PARA EL CUMPLIMIENTO</t>
  </si>
  <si>
    <t>Relacionar el detalle del retraso, en coherencia con la programación de cada periodo. De presentarse esta situación es obligatorio diligenciar este campo.</t>
  </si>
  <si>
    <t>SOLUCIONES PROPUESTAS PARA RESOLVER LOS RETRASOS Y 
FACTORES LIMITANTES PARA EL CUMPLIMIENTO</t>
  </si>
  <si>
    <t xml:space="preserve">Relacionar la descripción de las alternativas de solución </t>
  </si>
  <si>
    <t>PESTAÑA No. 3 TERRITORIALIZACIÓN</t>
  </si>
  <si>
    <t>DESCRIPCIÓN</t>
  </si>
  <si>
    <t xml:space="preserve">Este anexo, responde a la necesidad de plasmar la información correspondiente que las acciones (derivadas de metas PDD, metas proyecto de inversión, indicadores PMR, actividades) que se territorializan incluyendo el enfoque diferencial y según grupo etario, así como las reportadas a nivel distrital.
De ser necesario las celdas correspondientes a enfoque diferencial, especificamente población con discapacidad (Sordociega, auditiva,, visual, multiple, mental, física, cognitiva, otro) y población LGBTI (Lesbianas, gays, bisexuales, hererosexuales, No responde...)  se puede establecer mayor desagregue de ser necesario en la misma celda. </t>
  </si>
  <si>
    <t>MAGNITUD</t>
  </si>
  <si>
    <t>En este campo se debe relacionar la magnitud programada y ejecutada de manera mensual, para cada localidad.</t>
  </si>
  <si>
    <t>PRESUPUESTO</t>
  </si>
  <si>
    <t>En este campo se debe relacionar el presupuesto programado y ejecutado de manera trimestral, para cada localidad, por temas de reporte en el sistema SEGPLAN.</t>
  </si>
  <si>
    <t>SECRETARÍA DISTRITAL DE LA MUJER</t>
  </si>
  <si>
    <t>Código: DE-FO-5</t>
  </si>
  <si>
    <t xml:space="preserve">DIRECCIONAMIENTO ESTRATEGICO </t>
  </si>
  <si>
    <t>Versión: 13</t>
  </si>
  <si>
    <t xml:space="preserve">FORMULACIÓN Y SEGUIMIENTO  PLAN DE ACCIÓN </t>
  </si>
  <si>
    <t>Fecha de Emisión: 28/06/2024</t>
  </si>
  <si>
    <t>Página 1 de 4</t>
  </si>
  <si>
    <t>JUL</t>
  </si>
  <si>
    <t>FORMULACION</t>
  </si>
  <si>
    <t>ACTUALIZACION</t>
  </si>
  <si>
    <t>SEGUIMIENTO</t>
  </si>
  <si>
    <t>X</t>
  </si>
  <si>
    <t>8219 - Fortalecimiento a la implementación, seguimiento y coordinación del Sistema Distrital de Cuidado en Bogotá D.C.</t>
  </si>
  <si>
    <t>2. Bogotá confía en su bien-estar</t>
  </si>
  <si>
    <t>2.12. Bogotá cuida a su gente</t>
  </si>
  <si>
    <t>105. Alcanzar 31 manzanas de cuidado en operación fortaleciendo los servicios actuales e implementando nuevas estrategias lideradas por la SDMujer, en el marco del Sistema Distrital de Cuidado.</t>
  </si>
  <si>
    <t>Implementar cuatro (4) modelos de operación (a nivel urbano y rural) que fortalezcan el cumplimiento de los objetivos del Sistema de Cuidado de acuerdo a su marco normativo Distrital y las necesidades identificadas a nivel social, cultural, ecónómicas, formativas y políticas.</t>
  </si>
  <si>
    <t>EJECUCIÓN PRESUPUESTAL DEL PROYECTO</t>
  </si>
  <si>
    <t>RESERVAS VIGENCIA ANTERIOR (en pesos, sin decimales)</t>
  </si>
  <si>
    <t>PRESUPUESTO ASIGNADO EN LA VIGENCIA ACTUAL (en pesos, sin decimales)</t>
  </si>
  <si>
    <t>ENE</t>
  </si>
  <si>
    <t>FEB</t>
  </si>
  <si>
    <t>MAR</t>
  </si>
  <si>
    <t>ABR</t>
  </si>
  <si>
    <t>MAY</t>
  </si>
  <si>
    <t>JUN</t>
  </si>
  <si>
    <t>AGO</t>
  </si>
  <si>
    <t>SEP</t>
  </si>
  <si>
    <t>OCT</t>
  </si>
  <si>
    <t>NOV</t>
  </si>
  <si>
    <t>DIC</t>
  </si>
  <si>
    <t>AVANCE PERIODO</t>
  </si>
  <si>
    <t>AVANCE TOTAL</t>
  </si>
  <si>
    <t xml:space="preserve">REPORTE ACTIVIDADES VIGENCIA ANTERIOR - Pendientes de cumplir por contratos sin ejecutar a 31.DIC (Reservas Presupuestales) </t>
  </si>
  <si>
    <t>AVANCE MENSUAL</t>
  </si>
  <si>
    <t>DESCRIPCIÓN CUALITATIVA DEL AVANCE POR ACTIVIDAD
(Logros y beneficios, y retrasos y alternativas de solución (2.000 caracteres))</t>
  </si>
  <si>
    <t>DESCRIPCIÓN CUALITATIVA  DE LA RESERVA PRESUPUESTAL</t>
  </si>
  <si>
    <t>EXPLICACIÓN: Información correspondiente a reservas presupuestales.</t>
  </si>
  <si>
    <t>REPORTE ACTIVIDADES VIGENCIA (Ejecución vigencia)</t>
  </si>
  <si>
    <t>AVANCE DE LA ACTIVIDAD</t>
  </si>
  <si>
    <t>DESCRIPCIÓN CUALITATIVA DEL AVANCE POR ACTIVIDAD</t>
  </si>
  <si>
    <t>Implementar cuatro (4) modelos de operación (a nivel urbano y rural) que fortalezcan el cumplimiento de los objetivos del Sistema de Cuidado de acuerdo a su marco normativo Distrital y las necesidades identificadas a nivel social, cultural, económicas, formativas y políticas.</t>
  </si>
  <si>
    <t>Orientación y asesoría psico jurídica: 
i.	841 cuidadoras (428 orientación y asesoría jurídica individual y 413 orientación psicosocial individual).	
ii.	Mes vencido: junio:
43 encuentros colectivos psico jurídicos con 618 personas beneficiarias.
A la fecha se encuentran en operación 23 manzanas de cuidado en el Distrito,  cumpliendo con la meta y ampliando así la oferta en localidades con índices altos de priorización a nivel distrital. 
Durante el mes se elaboró el soporte técnico para la solicitud de las vigencias futuras del proceso licitatorio del año siguiente de los Buses del Cuidado</t>
  </si>
  <si>
    <t>Acorde a los servicios básicos ofertados por el Sistema Distrital de Cuidado en el Decreto 415 de 2013  (Artículo 24), y en el marco de las competencias de la Secretaría Distrital de la Mujer, la Dirección del Sistema de Cuidado, en la vigencia referida al reporte, ha beneficiado del servicio de orientación y asesoría psico jurídica a un total de 841 personas cuidadoras  (428) orientación y asesoría jurídica y (413) orientación psicosocial) en modalidad individual, mientras que en modalidad colectiva, se ha realizado 43 encuentros colectivos psico jurídicos beneficiando a 618 personas. 
A la fecha se encuentran en operación 23 manzanas de cuidado en el Distrito,  cumpliendo con la meta y ampliando así la oferta en localidades con índices altos de priorización a nivel distrital.</t>
  </si>
  <si>
    <t>En relación con la oferta de orientación y asesoría psico jurídica en el mes de JULIO, en modalidad individual, se benefició un TOTAL de 841 personas cuidadoras, de las cuales 428 recibieron orientación y asesoría jurídica Y 413 personas cuidadoras recibieron orientación psicosocial. En relación con la oferta de orientación y asesoría psico jurídica en el mes de JUNIO (mes vencido), en modalidad colectiva, se beneficiaron 618 personas de 43 encuentros colectivos en temas como atención con enfoque diferencial, comunicación asertiva y buen trato, autocuidado, prevención de violencias contra las mujeres
Las 23 Manzanas del Cuidado inauguradas vienen ampliando la cobertura de atenciones y el posicionamiento en los territorios, beneficiando así a las personas cuidadoras y a las personas que requieren cuidados o altos niveles de apoyo en Bogotá.</t>
  </si>
  <si>
    <t>REPORTE TAREAS VIGENCIA (Ejecución vigencia)</t>
  </si>
  <si>
    <t>PONDERACIÓN VERTICAL (Porcentual)</t>
  </si>
  <si>
    <t>CRITERIOS DE SEGUIMIENTO</t>
  </si>
  <si>
    <t>CRONOGRAMA %</t>
  </si>
  <si>
    <t>DESCRIPCIÓN CUALITATIVA DEL AVANCE POR TAREA</t>
  </si>
  <si>
    <t>MES 1</t>
  </si>
  <si>
    <t>MES 2</t>
  </si>
  <si>
    <t>MES 3</t>
  </si>
  <si>
    <t>MES 4</t>
  </si>
  <si>
    <t>MES 5</t>
  </si>
  <si>
    <t>MES 6</t>
  </si>
  <si>
    <t>MES 7</t>
  </si>
  <si>
    <t>MES 8</t>
  </si>
  <si>
    <t>MES 9</t>
  </si>
  <si>
    <t>MES 10</t>
  </si>
  <si>
    <t>MES 11</t>
  </si>
  <si>
    <t>MES 12</t>
  </si>
  <si>
    <t>ACUMULADO</t>
  </si>
  <si>
    <t xml:space="preserve">Logros y beneficios y Retrasos y alternativas de solución (2.000 caracteres) </t>
  </si>
  <si>
    <t>Gestionar la puesta en marcha e implementación del modelo de operación de Manzanas del Cuidado, realizando seguimiento y monitoreo.</t>
  </si>
  <si>
    <t xml:space="preserve"> En el mes de Julio de 2024 se realizaron 23 recorridos territoriales que permitieron posicionar la estrategia de Manzanas del Cuidado en el territorio con personas cuidadoras y actores claves de cada localidad, asi mismo se realizaron 125 actividades de disfusion.</t>
  </si>
  <si>
    <t>Carpeta de Recorridos territoriales
Caperata de Difusión</t>
  </si>
  <si>
    <t>Gestionar la implementación técnica, juridica y financiera del modelo de operación de Buses del Cuidado para la prestación de servicios de cuidado en zonas rurales y urbanas de la ciudad de Bogotá .</t>
  </si>
  <si>
    <t xml:space="preserve">Se elaboró el soporte técnico para la solicitud de las vigencias futuras del proceso licitatorio del año siguiente de los Buses del Cuidado. El archivo contiene las hojas de cálculo que describen por una parte el análisis financiero el cual toma los valores del estudio de mercado indexado a 2024 con el estudio comparativo que toma los valores con menor dispersión para cada uno de los ítems que integran los componentes del estudio, y el formato de soporte con los detalles y valores indexados año a año hasta el 2027.
También se elaboró el formato de necesidades para validación de las áreas de la SDMujer. Este contiene todos los elementos que hacen parte del costeo de los Buses del Cuidado para remitir a las empresas del sector.
Se viene avanzando en los elementos que hacen parte del estudio de mercado como son las consultas en el SECOP para la referencia de precios y la construcción del archivo con los agregados macroeconómicos actualizados que luego harán parte del estudio de sector. Se avanzó en la  construcción del modelo de seguimiento al IPC con base en las series de empalme reportadas por el DANE mientras se avanza en la construcción de los demás indicadores determinantes para el sector.
</t>
  </si>
  <si>
    <t>Instrumentos planeación SCPI - ACTIVIDAD 2 - Todos los documentos (sharepoint.com)</t>
  </si>
  <si>
    <t>Realizar orientaciones psicosociales y orientaciones y asesorías jurídicas individuales a personas cuidadoras.</t>
  </si>
  <si>
    <t xml:space="preserve">I. En relación con la oferta de orientación y asesoría psico jurídica en el mes de JULIO, en modalidad individual, se benefició un TOTAL de 841 personas cuidadoras, de las cuales 428 recibieron orientación y asesoría jurídica en las localidades de: Antonio Nariño 12, Barrios Unidos 9, Bosa 16, Chapinero 7, Ciudad Bolívar 30, Engativá 19, Fontibón 26, Fuera de Bogotá 1,  Kennedy 28, La Candelaria 1, Mártires 11, Puente Aranda 21, Rafael Uribe 28, San Cristóbal 33, Santa Fe 9, Suba 13,  Teusaquillo 5,  Tunjuelito 10, Usaquén 13, Usme 23, Sin información 113.  Y 413 personas cuidadoras recibieron orientación psicosocial, distribuidas a lo largo de las localidades de la siguiente manera: Antonio Nariño 8, Barrios Unidos 10, Bosa 14, Chapinero 7, Ciudad Bolívar 34, Engativá 20, Fontibón 20, Fuera de Bogotá 1, Kennedy 53, Mártires 8, Puente Aranda 20, Rafael Uribe 18, San Cristóbal 33, Santa Fe 9, Suba 19, Teusaquillo 4,  Tunjuelito 7, Usaquén 8, Usme 25, Sin información 95 . </t>
  </si>
  <si>
    <t>ACTIVIDAD 3</t>
  </si>
  <si>
    <t xml:space="preserve">Desarrollar encuentros colectivos a través de talleres en temas de interés, con componente jurídico y componente psicosocial en los modelos de operación del Sistema Distrital de Cuidado. </t>
  </si>
  <si>
    <t xml:space="preserve">ii. En relación con la oferta de orientación y asesoría psico jurídica en el mes de JUNIO (mes vencido), en modalidad colectiva, se beneficiaron 618 personas de 43 encuentros colectivos en temas como atención con enfoque diferencial, comunicación asertiva y buen trato, autocuidado, prevención de violencias contra las mujeres; de la siguiente manera: Antonio Nariño 10, Antonio Nariño 28, Barrios Unidos	8, Barrios Unidos 27, Bosa Porvenir 14, Bosa Porvenir 6, Chapinero	10, Chapinero 17, Ciudad Bolívar – Manitas 10, Ciudad Bolívar – Manitas 13, Ciudad Bolívar – Mochuelo 14, Ecoparque 6, Ecoparque 6, Engativá	15, Engativá 10, Fontibón 7, Fontibón 20, Kennedy 14, Kennedy 14, Kennedy	43, Mártires 9, Mártires 11, Puente Aranda 8, Puente Aranda	5, Rafael Uribe Uribe 4, Rafael Uribe Uribe 8, San Cristóbal - Juan Rey	55, San Cristóbal - Juan Rey 17, San Cristóbal - Juan Rey 4, San Cristóbal - Juan Rey 15, San Cristóbal - San Blas 12, San Cristóbal - San Blas 9, Suba 13, Suba 13, Teusaquillo 12, Teusaquillo 7, Tunjuelito 11, Tunjuelito 10, Usaquén 25, Usaquén 12, Usme 20, Usme 18, Usme 28. </t>
  </si>
  <si>
    <t>ACTIVIDAD 4</t>
  </si>
  <si>
    <t>*Incluir tantas filas sean necesarias</t>
  </si>
  <si>
    <t>Coordinar un (1) mecanismo de Gobernanza para la articulación y gestión intersectorial con las entidades e instancias que permita la implementación, seguimiento y evaluación del Sistema Distrital de Cuidado.</t>
  </si>
  <si>
    <t>A. Se realizó sesión extraordinaria presecial de la Unidad Técnica de Apoyo (03.07.24), la No. 50 desde que se expidió el Decreto 237 de 2020 (derogado en la actualidad) y la 11va desde que se expidió el Decreto 415 de 2023.
B. Se realizó sesión ordinaria presecial de la Unidad Técnica de Apoyo (26.07.24), la No. 51 desde que se expidió el Decreto 237 de 2020 (derogado en la actualidad) y la 12va desde que se expidió el Decreto 415 de 2023. 
C. Se elaboró el acta de la Unidad Técnica de Apoyo realizada el 28.05.24 y se remitió a la secretaría técnica  el 12/07/24 para revisión.
D.  Se remitió acta del Mecanismo de Participación y Seguimiento de la sesión de No. 11 de 22 de marzo de 2024, acta de la Comisión Intersectorial de la sesión No. 16 del 04 de marzo de 2024, acta de la Comisión Intersectorial de la sesión No. 17 del 15 de abril de 2024 y primer informe de gestión de la Comisión Intersectorial del Sistema Distrital de Cuidado a OAP para publicación en las páginas Web de la Secretaría Distrital de la Mujer y el Sistema Distrital de Cuidado. (30.07.24).
E. Se socializó el proceso eleccionario del Mecanismo de Participación y Seguimiento en los Consejos Locales de Discapacidad de: Usaquén (17.07.24), Usme (17.07.24), Sumapaz (18.07.24), Bosa (18.07.24), Kennedy (18.07.24), Los Mártires (19.07.24), N/A (19.07.24), N/A (19.07.24), Chapinero (24.07.24), Suba (24.07.24) y Tunjuelito (31.07.24); así como a lideres de manzanas del cuidado (19.07.24) y referentes de las CIOM (19.07.24).</t>
  </si>
  <si>
    <t>N/A</t>
  </si>
  <si>
    <r>
      <rPr>
        <sz val="11"/>
        <rFont val="Arial"/>
        <family val="2"/>
      </rPr>
      <t>Gestionar</t>
    </r>
    <r>
      <rPr>
        <sz val="11"/>
        <color rgb="FF000000"/>
        <rFont val="Arial"/>
        <family val="2"/>
      </rPr>
      <t xml:space="preserve"> las sesiones de las instancias de coordinación y participación distrital del Mecanísmo de Gobernanza del Sistema Distrital de Cuidado de acuerdo con la normatividad vigente</t>
    </r>
    <r>
      <rPr>
        <sz val="11"/>
        <color rgb="FF000000"/>
        <rFont val="Arial"/>
        <family val="2"/>
      </rPr>
      <t>.</t>
    </r>
  </si>
  <si>
    <t>Documentos &gt; Soportes &gt; 7718 SIDICU  &gt; Segundo semestre  &gt; Julio  &gt; Meta 1 Actividad 2  &gt; Actividad 1</t>
  </si>
  <si>
    <t>Apoyar el seguimiento y articulación de las mesas temáticas existentes en el marco del mecanismo de gobernanza del Sistema de Cuidado.</t>
  </si>
  <si>
    <t>Actualizar los líneamientos y bases técnicas del Sistema de Cuidado.</t>
  </si>
  <si>
    <t>Elaborar documentos técnicos que permitan la transversalización de los enfoques en el Sistema Distrital de Cuidado, y el desarrollo de nuevas estrategias y modelos de operación.</t>
  </si>
  <si>
    <t>432. Vincular a 9000 mujeres en estrategias de empoderamiento social y político que aportan a la promoción y garantía de sus derechos.</t>
  </si>
  <si>
    <t>Implementrar una (1) estrategia de formación para mujeres, en el reconocimiento, empoderamiento y garantía de sus derechos que fomenten la autonomía en condiciones de equidad.</t>
  </si>
  <si>
    <t>Implementar una (1) estrategia de formación para mujeres, en el reconocimiento, empoderamiento y garantía de sus derechos que fomenten la autonomía en condiciones de equidad.</t>
  </si>
  <si>
    <t>Gestionar las acciones concertadas en el marco de la Políticas Públicas con comunidades, pueblos y organizaciones étnicas.</t>
  </si>
  <si>
    <t>Fortalecer el contenido de la estrategia de cuidado a cuidadoras en el componente de formación, incluyendo la metodologia para el empoderamiento social y político, con el fin de  vincular mujeres para la promoción y garantía de sus derechos</t>
  </si>
  <si>
    <t>Página 2 de 4</t>
  </si>
  <si>
    <t xml:space="preserve">PROGRAMACIÓN </t>
  </si>
  <si>
    <t>SOLUCIONES PROPUESTAS PARA RESOLVER LOS RETRASOS Y FACTORES LIMITANTES PARA EL CUMPLIMIENTO</t>
  </si>
  <si>
    <t>PRODUCTO INSTITUCIONAL (PMR):</t>
  </si>
  <si>
    <t xml:space="preserve"> Servicio de coordinación del Sistema Distrital de Cuidado  y servicios complementarios</t>
  </si>
  <si>
    <t>OBJETIVO ESTRATEGICO:</t>
  </si>
  <si>
    <t xml:space="preserve"> META</t>
  </si>
  <si>
    <t xml:space="preserve">MAGNITUD CUATRIENIO
(Únicamente para indicadores PDD y PMR. Se debe diligenciar "A demanda" cuando aplique en los indicadores de tareas) </t>
  </si>
  <si>
    <t>Meta PDD</t>
  </si>
  <si>
    <t>PMR</t>
  </si>
  <si>
    <t>Tarea</t>
  </si>
  <si>
    <t>MAGNITUD EJECUTADA</t>
  </si>
  <si>
    <t>AVANCE %</t>
  </si>
  <si>
    <t>Alcanzar 31 manzanas de cuidado en operación fortaleciendo los servicios actuales e implementando nuevas estrategias lideradas por la SDMujer, en el marco del Sistema Distrital de Cuidado</t>
  </si>
  <si>
    <t>Número de manzanas inauguradas</t>
  </si>
  <si>
    <t>Número de manzanas del cuidado en operación en Bogotá / Número de manzanas del cuidado programadas en Bogotá</t>
  </si>
  <si>
    <t>Suma</t>
  </si>
  <si>
    <t>Manzanas puestas en operación</t>
  </si>
  <si>
    <t>Dirección del Sistema de Cuidado</t>
  </si>
  <si>
    <t>Semestral</t>
  </si>
  <si>
    <t>SiMisional</t>
  </si>
  <si>
    <t>suma</t>
  </si>
  <si>
    <t>Vincular a 9000 mujeres en estrategias de empoderamiento social y político que aportan a la promoción y garantía de sus derechos</t>
  </si>
  <si>
    <t>Número de mujeres con estrategias de empoderamiento Social y político que aportan a la promoción y garantía de sus derechos.</t>
  </si>
  <si>
    <t>Mujeres formadas (Incluye certificadas) / Mujeres formadas (Incluye certificadas) programadas</t>
  </si>
  <si>
    <t>Mujeres formadas</t>
  </si>
  <si>
    <t>Mujeres  formadas en empoderamiento social y político (Incluye certificadas).</t>
  </si>
  <si>
    <t>Trimestral</t>
  </si>
  <si>
    <t>creciente</t>
  </si>
  <si>
    <t>Número de mujeres formadas en cuidados, en el marco de la estrategia cuidado a cuidadoras</t>
  </si>
  <si>
    <t>Mujeres únicas formadas (Incluye certificadas) / Mujeres únicas formadas (Incluye certificadas) programadas</t>
  </si>
  <si>
    <t>Mujeres únicas formadas en cuidados (Incluye certificadas).</t>
  </si>
  <si>
    <t xml:space="preserve">En el mes de julio de 2024 se obtuvieron los siguientes logros en el proceso de formación de la Estrategia Cuidado a Cuidadoras: 
Formación Complementaria: 640 cuidadoras graduadas. 
Homologación de Saberes: 56 cuidadoras certificadas. 
</t>
  </si>
  <si>
    <t xml:space="preserve">Anexo 2.6 Reporte Plan de Acción Julio 2024
Anexo 2.6.1 Reporte Simisional Certificadas a 31 Julio 2024
</t>
  </si>
  <si>
    <t xml:space="preserve">En el marco de los procesos realizados por la Dirección del Sistema de Cuidado en la vigencia referida para el plan de acción, se han beneficiado del servicio de formación complementaria 696 cuidadoras. Para la vigencia 2024 el total es de 2287 cuidadoras beneficiarias de los procesos de formación complementaria. </t>
  </si>
  <si>
    <t>ELABORÓ</t>
  </si>
  <si>
    <t>Firma:</t>
  </si>
  <si>
    <t>APROBÓ (Según aplique Gerenta de proyecto, Lider técnica y responsable de proceso)</t>
  </si>
  <si>
    <t>REVISÓ OFICINA ASESORA DE PLANEACIÓN</t>
  </si>
  <si>
    <t xml:space="preserve">VoBo. </t>
  </si>
  <si>
    <t>Nombre: Jacqueline Marín Pérez</t>
  </si>
  <si>
    <t>Nombre: Camila Andrea Gómez Guzmán</t>
  </si>
  <si>
    <t>Nombre:</t>
  </si>
  <si>
    <t>Cargo: Profesional Universitario</t>
  </si>
  <si>
    <t xml:space="preserve">Cargo: Directora del Sistema de Cuidado </t>
  </si>
  <si>
    <t xml:space="preserve">Cargo: </t>
  </si>
  <si>
    <t>Cargo: Jefe Oficina Asesora de Planeación</t>
  </si>
  <si>
    <t>Planes decreto 612</t>
  </si>
  <si>
    <t>Unidad de medida</t>
  </si>
  <si>
    <t>1. Plan Institucional de Archivos de la Entidad (PINAR)</t>
  </si>
  <si>
    <t>Número</t>
  </si>
  <si>
    <t>2. Plan Anual de Adquisiciones</t>
  </si>
  <si>
    <t>Procentaje</t>
  </si>
  <si>
    <t>3. Plan Anual de Vacantes</t>
  </si>
  <si>
    <t>4. Plan de Previsión de Recursos Humanos</t>
  </si>
  <si>
    <t>5. Plan Estratégico de Talento Humano</t>
  </si>
  <si>
    <t>6. Plan Institucional de Capacitación</t>
  </si>
  <si>
    <t>7. Plan de Incentivos Institucionales</t>
  </si>
  <si>
    <t>8. Plan de Trabajo Anual en Seguridad y Salud en el Trabajo</t>
  </si>
  <si>
    <t>9. Plan Anticorrupción y de Atención al Ciudadano</t>
  </si>
  <si>
    <t>10. Plan Estratégico de Tecnologías de la Información y las Comunicaciones (PETI)</t>
  </si>
  <si>
    <t>11. Plan de Tratamiento de Riesgos de Seguridad y Privacidad de la Información</t>
  </si>
  <si>
    <t>12. Plan de Seguridad y Privacidad de la Información</t>
  </si>
  <si>
    <t>Código: DE-FO-05</t>
  </si>
  <si>
    <t xml:space="preserve">FORMULACIÓN Y SEGUIMIENTO PLAN DE ACCIÓN </t>
  </si>
  <si>
    <t>ANEXO - TERRITORIALIZACIÓN</t>
  </si>
  <si>
    <t>Página 3 de 4</t>
  </si>
  <si>
    <t xml:space="preserve">SEGUIMIENTO </t>
  </si>
  <si>
    <t>FECHA DE REPORTE:</t>
  </si>
  <si>
    <t>INDICADOR / ACTIVIDAD:</t>
  </si>
  <si>
    <t>Número de mujeres vinculadas en estrategias de empoderamiento social y político que aportan a la promoción y garantía de sus derechos</t>
  </si>
  <si>
    <t>LOCALIDAD</t>
  </si>
  <si>
    <t>TOTAL POR LOCALIDAD</t>
  </si>
  <si>
    <t xml:space="preserve">ENFOQUE DIFERENCIAL </t>
  </si>
  <si>
    <t>GRUPO ETARIO</t>
  </si>
  <si>
    <t>Magnitud</t>
  </si>
  <si>
    <t>Presupuesto</t>
  </si>
  <si>
    <t>Indigenas</t>
  </si>
  <si>
    <t>Afrodescendientes</t>
  </si>
  <si>
    <t>Raizales</t>
  </si>
  <si>
    <t>Rrom</t>
  </si>
  <si>
    <t>Discapacidad</t>
  </si>
  <si>
    <t>LGBTI</t>
  </si>
  <si>
    <t>Menor de 12</t>
  </si>
  <si>
    <t>Entre 12 y 14</t>
  </si>
  <si>
    <t>Entre 15 y 28</t>
  </si>
  <si>
    <t>Entre 29 y 59</t>
  </si>
  <si>
    <t xml:space="preserve">Igual o mayo a 60 </t>
  </si>
  <si>
    <t>No responde</t>
  </si>
  <si>
    <t xml:space="preserve">Bogotá Distrito Capital </t>
  </si>
  <si>
    <t>1. Usaquen</t>
  </si>
  <si>
    <t>2. Chapinero</t>
  </si>
  <si>
    <t>3. Santafe</t>
  </si>
  <si>
    <t>4. San Cristobal</t>
  </si>
  <si>
    <t>5. Usme</t>
  </si>
  <si>
    <t>6. Tunjuelito</t>
  </si>
  <si>
    <t>7. Bosa</t>
  </si>
  <si>
    <t>8. Kennedy</t>
  </si>
  <si>
    <t>9. Fontibon</t>
  </si>
  <si>
    <t>10. Engativa</t>
  </si>
  <si>
    <t>11. Suba</t>
  </si>
  <si>
    <t>12. Barrios Unidos</t>
  </si>
  <si>
    <t>13. Teusaquillo</t>
  </si>
  <si>
    <t>14. Los Martires</t>
  </si>
  <si>
    <t>15. Antonio Nariño</t>
  </si>
  <si>
    <t>16. Puente Aranda</t>
  </si>
  <si>
    <t>17. La Candelaria</t>
  </si>
  <si>
    <t>18. Rafael Uribe Uribe</t>
  </si>
  <si>
    <t>19. Ciudad Bolivar</t>
  </si>
  <si>
    <t>20. Sumapaz</t>
  </si>
  <si>
    <t>TOTAL POR MES</t>
  </si>
  <si>
    <t xml:space="preserve"> </t>
  </si>
  <si>
    <t>Bogotá Distrito Capital</t>
  </si>
  <si>
    <t>1. Usaquén</t>
  </si>
  <si>
    <t>3. Santafé</t>
  </si>
  <si>
    <t>4. San Cristóbal</t>
  </si>
  <si>
    <t>9. Fontibón</t>
  </si>
  <si>
    <t>10. Engativá</t>
  </si>
  <si>
    <t>14. Los Mártires</t>
  </si>
  <si>
    <t>19. Ciudad Bolívar</t>
  </si>
  <si>
    <t>Página 4 de 4</t>
  </si>
  <si>
    <t>CONTROL DE CAMBIOS EN EL PLAN DE ACCIÓN</t>
  </si>
  <si>
    <t>Fecha de aprobación</t>
  </si>
  <si>
    <t>Cambio</t>
  </si>
  <si>
    <t>Justificación del cambio</t>
  </si>
  <si>
    <t>OBJETIVOS PDD</t>
  </si>
  <si>
    <t>METAS PDD</t>
  </si>
  <si>
    <t>PROYECTO</t>
  </si>
  <si>
    <t>Cod Producto</t>
  </si>
  <si>
    <t>Producto PMR</t>
  </si>
  <si>
    <t xml:space="preserve">TIPO DE ANUALIZACIÓN </t>
  </si>
  <si>
    <t>Mujeres</t>
  </si>
  <si>
    <t xml:space="preserve">Creciente </t>
  </si>
  <si>
    <t>Infancia (Menor de 12 años)</t>
  </si>
  <si>
    <t xml:space="preserve">Discapacidad </t>
  </si>
  <si>
    <t>1. Bogotá avanza en seguridad</t>
  </si>
  <si>
    <t>1.02. Cero tolerancia a las violencias contra las mujeres y basadas en género</t>
  </si>
  <si>
    <t>37. Asegurar que el 100% de los casos de representación jurídica ejercida por la SDMujer que requieran servicios de psicología forense y acompañamiento psicosocial, accedan a los mismos.</t>
  </si>
  <si>
    <r>
      <t>8221</t>
    </r>
    <r>
      <rPr>
        <sz val="11"/>
        <color rgb="FF000000"/>
        <rFont val="Calibri"/>
        <family val="2"/>
        <scheme val="minor"/>
      </rPr>
      <t xml:space="preserve"> - Ampliación de los servicios con enfoque diferencial para la atención a mujeres que ejercen actividades sexuales pagadas (ASP) en Bogotá D.C.</t>
    </r>
  </si>
  <si>
    <t>06</t>
  </si>
  <si>
    <t>Servicios de prevención, atención y acogida para el fortalecimiento del derecho de las mujeres a una vida libre de violencias</t>
  </si>
  <si>
    <t>Mujeres, hijos e hijas</t>
  </si>
  <si>
    <t>Decreciente</t>
  </si>
  <si>
    <t>Juventud (Entre 12 y 14 años)</t>
  </si>
  <si>
    <t>38. Aumentar a (22) espacios interinstitucionales los servicios jurídicos y psicosociales dirigidos a mujeres víctimas de violencia, fortaleciendo el modelo de ruta integral y la oferta de acompañamiento psico jurídico en los Centros de Atención de Fiscalía y URIs.</t>
  </si>
  <si>
    <t>8222 - Fortalecimiento de los servicios y estrategias con enfoque diferencial en el sector público y privado que vinculen a la ciudadanía y a las mujeres en sus diferencias y diversidad en Bogotá D.C.</t>
  </si>
  <si>
    <t>07</t>
  </si>
  <si>
    <t>Servicio de información estadística en temas de género. Concertado SASP</t>
  </si>
  <si>
    <t>Intervenciones</t>
  </si>
  <si>
    <t xml:space="preserve">Constante </t>
  </si>
  <si>
    <t>Juventud (Entre 15 y 28 años)</t>
  </si>
  <si>
    <t>3. Bogotá confia en su potencial</t>
  </si>
  <si>
    <t>3.17. Formación para el trabajo y acceso a oportunidades educativas</t>
  </si>
  <si>
    <t>39. Implementar en 6 casas refugio, los servicios con enfoque diferencial, brindando atención a mujeres víctimas de violencia y sus sistemas familiares dependientes. Entre otras, incluyendo una casa para mujeres de la ruralidad y campesinas y, un modelo intermedio.</t>
  </si>
  <si>
    <t>8207 - Implementación de una estrategia de comunicación para la promoción de los derechos de las mujeres, la prevención y atención de las violencias de género en Bogotá D.C.</t>
  </si>
  <si>
    <t>08</t>
  </si>
  <si>
    <t>Servicio de promoción de la garantía de derechos</t>
  </si>
  <si>
    <t>Consultas</t>
  </si>
  <si>
    <t>Adultez (Entre 29 y 59 años)</t>
  </si>
  <si>
    <t>5. Bogotá confía en su gobierno</t>
  </si>
  <si>
    <t>3.18. Ciencia, tecnología e innovación-CTel para desarrollar nuestro potencial y promover el de nuestros vecinos regionales</t>
  </si>
  <si>
    <t>41. Garantizar la prestación de servicios socio jurídicos y psicosociales especializados, de manera ágil, clara y oportuna, al 100% de las mujeres víctimas de violencia, remitidas a través de las estrategias línea púrpura, agencia mujer, sistema de alertas tempranas y hospitales, entre otros.</t>
  </si>
  <si>
    <t>8225 - Mejoramiento del modelo de operación por procesos de la Secretaría Distrital de la Mujer en Bogotá D.C.</t>
  </si>
  <si>
    <t>09</t>
  </si>
  <si>
    <t>Servicio de educación informal</t>
  </si>
  <si>
    <t>Casas</t>
  </si>
  <si>
    <t>Mayores (Igual o superior a 60 años)</t>
  </si>
  <si>
    <t>3.20. Promoción del emprendimiento formal, equitativo e incluyente</t>
  </si>
  <si>
    <t>42. Implementar un modelo integral de prevención y atención de violencias contra las mujeres en el transporte público y en el espacio público peatonal para el encuentro, construyendo entornos seguros e incluyentes.</t>
  </si>
  <si>
    <t>8181 - Producción de Información sobre los derechos de las mujeres para potenciar la toma de decisiones en Bogotá D.C.</t>
  </si>
  <si>
    <t>10</t>
  </si>
  <si>
    <t xml:space="preserve">	Servicio de formación para la participación ciudadana y liderazgo político.</t>
  </si>
  <si>
    <t>Personas</t>
  </si>
  <si>
    <t>5.33. Fortalecimiento institucional para un gobierno confiable</t>
  </si>
  <si>
    <t>43. Aumentar a 2 unidades de operación la estrategia Casa de Todas, una sede física y una móvil.</t>
  </si>
  <si>
    <t>8232 - Implementación de estrategias para el empoderamiento económico de las mujeres en toda su diversidad en Bogotá D.C.</t>
  </si>
  <si>
    <t>11</t>
  </si>
  <si>
    <t>Servicio de coordinación del Sistema Distrital de Cuidado  y servicios complementarios.</t>
  </si>
  <si>
    <t>Atenciones</t>
  </si>
  <si>
    <t>103. Implementar 1 estrategia de transformación cultural orientada al cambio comportamental, que posibilite la redistribución de los trabajos de cuidado, la prevención de las violencias contra las mujeres y la transformación de imaginarios discriminatorios, que limitan el ejercicio de sus derechos.</t>
  </si>
  <si>
    <t>8190 - Desarrollo de capacidades digitales para potenciar la inclusión social de las mujeres en zonas urbanas y rurales en Bogotá D.C.</t>
  </si>
  <si>
    <t>Orientaciones y asesorías</t>
  </si>
  <si>
    <t>104. Desarrollar 1 estrategia de comunicaciones con énfasis en promoción de derechos de las mujeres, prevención de violencias en su contra y transformación cultural con enfoque de género, que permita impulsar y posicionar las acciones, actividades y programas de la SDMujer en los ámbitos internacional, nacional, distrital, local y barrial.</t>
  </si>
  <si>
    <t>8205 - Fortalecimiento de la estrategia de acogida, atención y prevención de violencias contra las mujeres en el espacio público y privado en Bogotá D.C.</t>
  </si>
  <si>
    <t>Orientaciones</t>
  </si>
  <si>
    <t>8210 - Consolidación de la Estrategia de Justicia de Género como mecanismo para promover los derechos de las mujeres a una vida libre de violencias en Bogotá D.C.</t>
  </si>
  <si>
    <t>Estudios y/o investigaciones</t>
  </si>
  <si>
    <t>106. Mantener en funcionamiento el modelo de casas de igualdad de oportunidades para las mujeres en las 20 localidades, fortaleciendo la atención en los territorios urbanos y rurales.</t>
  </si>
  <si>
    <t>8200 - Implementación de las políticas públicas PPMYEG y PPASP para la garantía de los derechos de las mujeres, la transversalización del enfoque de género y la igualdad en Bogotá D.C.</t>
  </si>
  <si>
    <t>Contenidos</t>
  </si>
  <si>
    <t>107. Desarrollar 4 estrategias de empoderamiento para promover capacidades, liderazgos, participación, incidencia política y transformación de imaginarios culturales, que reproducen los estereotipos de género, en los territorios urbanos y rurales.</t>
  </si>
  <si>
    <t>Casos nuevos</t>
  </si>
  <si>
    <t>108. Consolidar 1 estrategia de transversalización de la Política Pública de Mujeres y Equidad de Género (PPMYEG), en las 20 localidades, con actores territoriales para reducir las brechas de género.</t>
  </si>
  <si>
    <t>8223 - Implementación de estrategias de participación, territorialización y transversalización de la Política Pública de Mujeres y Equidad de Género a nivel local en Bogotá D.C</t>
  </si>
  <si>
    <t>Ciudadanos y ciudadanas</t>
  </si>
  <si>
    <t>192. Cualificar 9000 mujeres, en sus diferencias y diversidades, en herramientas para la autonomía económica.</t>
  </si>
  <si>
    <t>8198 - Implementación de la estrategia de transformación cultural de la Secretaría Distrital de la Mujer en Bogotá D.C.</t>
  </si>
  <si>
    <t>Porcentaje</t>
  </si>
  <si>
    <t>193. Articular con los 15 sectores de la administración distrital, programas y acciones orientadas a garantizar los derechos humanos de las mujeres y a mitigar la violencia económica, política, institucional y comunitaria contra las mujeres, aportando al fortalecimiento de su autonomía económica, física y social, así como, al ejercicio pleno de su ciudadanía.</t>
  </si>
  <si>
    <t>194. Desarrollar 16 estudios y/o investigaciones del Observatorio de Mujeres y Equidad de Género - OMEG- que den cuenta de la situación de derechos de las mujeres, con datos diversificados para la toma de decisiones.</t>
  </si>
  <si>
    <t>355. Lograr al menos 92 puntos del índice de Gestión Pública Distrital.</t>
  </si>
  <si>
    <t>400. Formar 27.000 mujeres en habilidades digitales a través de los Centros de Inclusión Digital – CID, en zonas rurales y urbanas.</t>
  </si>
  <si>
    <t>INDICADORES PDD</t>
  </si>
  <si>
    <t>9. Número de mujeres formadas en los Centros de Inclusión Digital</t>
  </si>
  <si>
    <t>10. Porcentaje de avance en el diseño y acompañamiento de la estrategia de emprendimiento y empleabilidad para la autonomía económica de las mujeres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</si>
  <si>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</si>
  <si>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</si>
  <si>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</si>
  <si>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</si>
  <si>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39. Número de sectores que implementan acciones afirmativas con enfoque diferencial para desarrollar capacidades y promover los derechos de las mujeres en todas sus diversidades</t>
  </si>
  <si>
    <t>40. Política Pública de Mujeres y Equidad de Género implementada en articulación con los sectores responsables en su Plan de Acción</t>
  </si>
  <si>
    <t>41. Estrategia de transversalización implementada en los 15 sectores de la Administración Distrital</t>
  </si>
  <si>
    <t>54. Estrategia pedagógica para la valoración, la resignificación, el reconocimiento y la redistribución del trabajo de cuidado no remunerado implementada</t>
  </si>
  <si>
    <t>55. Porcentaje de avance en la definición técnica y coordinación para la implementación del sistema distrital de cuidado</t>
  </si>
  <si>
    <t>58. Estrategias de manzanas del cuidado y unidades móviles de servicios del cuidado implementadas</t>
  </si>
  <si>
    <t>324. Efectividad en la atención de la Línea Púrpura</t>
  </si>
  <si>
    <t>325. Número de Casas Refugio en operación</t>
  </si>
  <si>
    <t>326. Número de estrategias de comunicación y divulgación con enfoque de género, diferencial e interseccional diseñadas e implementadas</t>
  </si>
  <si>
    <t>327. Número de mujeres atendidas con perspectiva de género y derechos de las mujeres a través de Casas de Justicia y espacios de atención integral de la Fiscalía (CAPIV, CAIVAS)</t>
  </si>
  <si>
    <t>328. Número de URIs con estrategia de atención semi permanente para la protección de las mujeres víctimas de violencia y acceso a la justicia implementada</t>
  </si>
  <si>
    <t>329. Acciones estratégicas realizadas en el marco de los componentes del Sistema SOFIA</t>
  </si>
  <si>
    <t>487. Porcentaje de avance en la creación y fortalecimiento de infraestructura tecnológica del OMEG para la articulación con los sectores distritales</t>
  </si>
  <si>
    <t>489. Investigaciones realizadas</t>
  </si>
  <si>
    <t>431. Porcentaje de instancias con participación paritaria en el Distrito</t>
  </si>
  <si>
    <t>459. Número de mujeres vinculadas a procesos de formación para el desarrollo de capacidades de incidencia, liderazgo, empoderamiento y participación política de las mujeres</t>
  </si>
  <si>
    <t>461. Documento de lineamiento de presupuesto participativo sensible al género, formulado y adoptado</t>
  </si>
  <si>
    <t>567. Número de buenas prácticas de gestión administrativa y organizacionales implementadas</t>
  </si>
  <si>
    <t xml:space="preserve">Número de modelos de operación </t>
  </si>
  <si>
    <t>Número de documentos de lineamientos técnicos</t>
  </si>
  <si>
    <t>Número de personas en procesos de formación</t>
  </si>
  <si>
    <t>Número de modelos de operación / Número de modelos de operación  programados</t>
  </si>
  <si>
    <t>Modelos de operación</t>
  </si>
  <si>
    <t>Anual</t>
  </si>
  <si>
    <t>Mecanismo de gobernanza</t>
  </si>
  <si>
    <t>Estrategia de formación</t>
  </si>
  <si>
    <t>Participación en mecanismos de gobernanza</t>
  </si>
  <si>
    <t>Número de estrategias formuladas</t>
  </si>
  <si>
    <t>Orientación y asesoría psico jurídica: 
i. 841 cuidadoras (428 orientación y asesoría jurídica individual y 413 orientación psicosocial individual). 
ii. Mes vencido: junio:
43 encuentros colectivos psico jurídicos con 618 personas beneficiarias.
A la fecha se encuentran en operación 23 manzanas de cuidado en el Distrito,  cumpliendo con la meta y ampliando así la oferta en localidades con índices altos de priorización a nivel distrital. 
Durante el mes se elaboró el soporte técnico para la solicitud de las vigencias futuras del proceso licitatorio del año siguiente de los Buses del Cuidado</t>
  </si>
  <si>
    <t xml:space="preserve">Sin retrasos para el servicio de orientación y asesoría psico jurídica en modalidad individual y colectiva.  </t>
  </si>
  <si>
    <t xml:space="preserve">Cargo: Subsecretaria del Cuidado y Politicas de Igualdad (E) </t>
  </si>
  <si>
    <t>Nombre: Isabella Muñoz Gomez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</si>
</sst>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1" formatCode="_-* #,##0_-;\-* #,##0_-;_-* &quot;-&quot;_-;_-@_-"/>
    <numFmt numFmtId="164" formatCode="#,##0\ &quot;€&quot;;\-#,##0\ &quot;€&quot;"/>
    <numFmt numFmtId="165" formatCode="_-* #,##0\ &quot;€&quot;_-;\-* #,##0\ &quot;€&quot;_-;_-* &quot;-&quot;\ &quot;€&quot;_-;_-@_-"/>
    <numFmt numFmtId="166" formatCode="_-* #,##0.00\ &quot;€&quot;_-;\-* #,##0.00\ &quot;€&quot;_-;_-* &quot;-&quot;??\ &quot;€&quot;_-;_-@_-"/>
    <numFmt numFmtId="167" formatCode="_-&quot;$&quot;* #,##0.00_-;\-&quot;$&quot;* #,##0.00_-;_-&quot;$&quot;* &quot;-&quot;??_-;_-@_-"/>
    <numFmt numFmtId="168" formatCode="_-* #,##0\ _€_-;\-* #,##0\ _€_-;_-* &quot;-&quot;\ _€_-;_-@_-"/>
    <numFmt numFmtId="169" formatCode="_-* #,##0.00\ _€_-;\-* #,##0.00\ _€_-;_-* &quot;-&quot;??\ _€_-;_-@_-"/>
    <numFmt numFmtId="170" formatCode="_(&quot;$&quot;\ * #,##0.00_);_(&quot;$&quot;\ * \(#,##0.00\);_(&quot;$&quot;\ * &quot;-&quot;??_);_(@_)"/>
    <numFmt numFmtId="171" formatCode="_ &quot;$&quot;\ * #,##0.00_ ;_ &quot;$&quot;\ * \-#,##0.00_ ;_ &quot;$&quot;\ * &quot;-&quot;??_ ;_ @_ "/>
    <numFmt numFmtId="172" formatCode="_-* #,##0\ _€_-;\-* #,##0\ _€_-;_-* &quot;-&quot;??\ _€_-;_-@_-"/>
    <numFmt numFmtId="173" formatCode="0.0%"/>
    <numFmt numFmtId="174" formatCode="#,##0;[Red]#,##0"/>
    <numFmt numFmtId="175" formatCode="_-[$$-240A]\ * #,##0.00_-;\-[$$-240A]\ * #,##0.00_-;_-[$$-240A]\ * &quot;-&quot;??_-;_-@_-"/>
    <numFmt numFmtId="176" formatCode="&quot;$&quot;\ #,##0.00"/>
    <numFmt numFmtId="177" formatCode="#,##0.0"/>
  </numFmts>
  <fonts count="50" x14ac:knownFonts="1">
    <font>
      <sz val="11"/>
      <color theme="1"/>
      <name val="Calibri"/>
      <family val="2"/>
      <scheme val="minor"/>
    </font>
    <font>
      <sz val="11"/>
      <color indexed="8"/>
      <name val="Calibri"/>
      <family val="2"/>
    </font>
    <font>
      <sz val="10"/>
      <name val="Arial"/>
      <family val="2"/>
    </font>
    <font>
      <sz val="10"/>
      <name val="Arial Narrow"/>
      <family val="2"/>
    </font>
    <font>
      <sz val="10"/>
      <name val="Arial Narrow"/>
      <family val="2"/>
    </font>
    <font>
      <sz val="10"/>
      <color indexed="8"/>
      <name val="Tahoma"/>
      <family val="2"/>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0"/>
      <color theme="1"/>
      <name val="Verdana"/>
      <family val="2"/>
    </font>
    <font>
      <sz val="11"/>
      <color theme="1"/>
      <name val="Calibri"/>
      <family val="2"/>
    </font>
    <font>
      <b/>
      <sz val="11"/>
      <color theme="0"/>
      <name val="Calibri"/>
      <family val="2"/>
      <scheme val="minor"/>
    </font>
    <font>
      <sz val="17"/>
      <color theme="0"/>
      <name val="Calibri"/>
      <family val="2"/>
      <scheme val="minor"/>
    </font>
    <font>
      <sz val="11"/>
      <color rgb="FF0B744D"/>
      <name val="Calibri"/>
      <family val="2"/>
      <scheme val="minor"/>
    </font>
    <font>
      <sz val="11"/>
      <name val="Calibri"/>
      <family val="2"/>
      <scheme val="minor"/>
    </font>
    <font>
      <b/>
      <sz val="10"/>
      <color theme="1"/>
      <name val="Verdana"/>
      <family val="2"/>
    </font>
    <font>
      <sz val="11"/>
      <color rgb="FF9C5700"/>
      <name val="Calibri"/>
      <family val="2"/>
      <scheme val="minor"/>
    </font>
    <font>
      <sz val="42"/>
      <color theme="0"/>
      <name val="Segoe UI"/>
      <family val="2"/>
      <charset val="1"/>
    </font>
    <font>
      <sz val="11"/>
      <color theme="1"/>
      <name val="Times New Roman"/>
      <family val="1"/>
    </font>
    <font>
      <b/>
      <sz val="11"/>
      <color theme="1"/>
      <name val="Times New Roman"/>
      <family val="1"/>
    </font>
    <font>
      <sz val="11"/>
      <color rgb="FF000000"/>
      <name val="Times New Roman"/>
      <family val="1"/>
    </font>
    <font>
      <sz val="10"/>
      <color indexed="81"/>
      <name val="Tahoma"/>
      <family val="2"/>
    </font>
    <font>
      <b/>
      <sz val="10"/>
      <color theme="1"/>
      <name val="Arial"/>
      <family val="2"/>
    </font>
    <font>
      <sz val="11"/>
      <color rgb="FF000000"/>
      <name val="Aptos Narrow"/>
      <family val="2"/>
    </font>
    <font>
      <sz val="11"/>
      <color rgb="FF000000"/>
      <name val="Calibri"/>
      <family val="2"/>
      <scheme val="minor"/>
    </font>
    <font>
      <sz val="11"/>
      <name val="Arial"/>
      <family val="2"/>
    </font>
    <font>
      <b/>
      <sz val="11"/>
      <name val="Arial"/>
      <family val="2"/>
    </font>
    <font>
      <b/>
      <sz val="12"/>
      <name val="Arial"/>
      <family val="2"/>
    </font>
    <font>
      <sz val="11"/>
      <color theme="1"/>
      <name val="Arial"/>
      <family val="2"/>
    </font>
    <font>
      <b/>
      <sz val="12"/>
      <color theme="1"/>
      <name val="Arial"/>
      <family val="2"/>
    </font>
    <font>
      <b/>
      <sz val="11"/>
      <color indexed="10"/>
      <name val="Arial"/>
      <family val="2"/>
    </font>
    <font>
      <b/>
      <sz val="18"/>
      <color theme="0" tint="-0.34998626667073579"/>
      <name val="Arial"/>
      <family val="2"/>
    </font>
    <font>
      <b/>
      <sz val="11"/>
      <color theme="0" tint="-0.34998626667073579"/>
      <name val="Arial"/>
      <family val="2"/>
    </font>
    <font>
      <b/>
      <sz val="11"/>
      <color theme="1"/>
      <name val="Arial"/>
      <family val="2"/>
    </font>
    <font>
      <b/>
      <i/>
      <sz val="11"/>
      <name val="Arial"/>
      <family val="2"/>
    </font>
    <font>
      <b/>
      <sz val="11"/>
      <color theme="0"/>
      <name val="Arial"/>
      <family val="2"/>
    </font>
    <font>
      <b/>
      <sz val="11"/>
      <color indexed="8"/>
      <name val="Arial"/>
      <family val="2"/>
    </font>
    <font>
      <sz val="11"/>
      <color indexed="8"/>
      <name val="Arial"/>
      <family val="2"/>
    </font>
    <font>
      <b/>
      <sz val="10"/>
      <name val="Arial"/>
      <family val="2"/>
    </font>
    <font>
      <sz val="9"/>
      <color rgb="FF000000"/>
      <name val="Tahoma"/>
      <family val="2"/>
    </font>
    <font>
      <sz val="11"/>
      <color rgb="FF000000"/>
      <name val="Arial"/>
      <family val="2"/>
    </font>
    <font>
      <sz val="11"/>
      <color rgb="FF000000"/>
      <name val="Arial"/>
      <family val="2"/>
    </font>
    <font>
      <u/>
      <sz val="11"/>
      <color theme="10"/>
      <name val="Calibri"/>
      <family val="2"/>
      <scheme val="minor"/>
    </font>
    <font>
      <sz val="11"/>
      <name val="Arial"/>
      <family val="2"/>
    </font>
    <font>
      <sz val="11"/>
      <color rgb="FF000000"/>
      <name val="Arial"/>
      <family val="2"/>
      <charset val="1"/>
    </font>
    <font>
      <sz val="11"/>
      <color rgb="FF242424"/>
      <name val="Aptos Narrow"/>
      <family val="2"/>
    </font>
    <font>
      <sz val="12"/>
      <color theme="1"/>
      <name val="Arial"/>
      <family val="2"/>
    </font>
    <font>
      <sz val="12"/>
      <name val="Arial"/>
      <family val="2"/>
    </font>
    <font>
      <sz val="11.5"/>
      <name val="Arial"/>
      <family val="2"/>
    </font>
  </fonts>
  <fills count="22">
    <fill>
      <patternFill patternType="none"/>
    </fill>
    <fill>
      <patternFill patternType="gray125"/>
    </fill>
    <fill>
      <patternFill patternType="solid">
        <fgColor indexed="9"/>
        <bgColor indexed="64"/>
      </patternFill>
    </fill>
    <fill>
      <patternFill patternType="solid">
        <fgColor theme="9" tint="0.79998168889431442"/>
        <bgColor indexed="65"/>
      </patternFill>
    </fill>
    <fill>
      <patternFill patternType="solid">
        <fgColor theme="9" tint="0.79998168889431442"/>
        <bgColor theme="9" tint="0.79998168889431442"/>
      </patternFill>
    </fill>
    <fill>
      <patternFill patternType="solid">
        <fgColor rgb="FF217346"/>
        <bgColor indexed="64"/>
      </patternFill>
    </fill>
    <fill>
      <patternFill patternType="solid">
        <fgColor theme="9"/>
      </patternFill>
    </fill>
    <fill>
      <patternFill patternType="solid">
        <fgColor rgb="FFDBE5F1"/>
        <bgColor indexed="64"/>
      </patternFill>
    </fill>
    <fill>
      <patternFill patternType="solid">
        <fgColor rgb="FFFFEB9C"/>
      </patternFill>
    </fill>
    <fill>
      <patternFill patternType="solid">
        <fgColor theme="0"/>
        <bgColor indexed="64"/>
      </patternFill>
    </fill>
    <fill>
      <patternFill patternType="solid">
        <fgColor theme="7" tint="0.59999389629810485"/>
        <bgColor indexed="64"/>
      </patternFill>
    </fill>
    <fill>
      <patternFill patternType="solid">
        <fgColor rgb="FFDDDDDD"/>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499984740745262"/>
        <bgColor indexed="64"/>
      </patternFill>
    </fill>
    <fill>
      <patternFill patternType="solid">
        <fgColor theme="3" tint="0.39997558519241921"/>
        <bgColor indexed="64"/>
      </patternFill>
    </fill>
    <fill>
      <patternFill patternType="solid">
        <fgColor theme="4" tint="0.79998168889431442"/>
        <bgColor indexed="64"/>
      </patternFill>
    </fill>
    <fill>
      <patternFill patternType="solid">
        <fgColor rgb="FFFFFF00"/>
        <bgColor indexed="64"/>
      </patternFill>
    </fill>
    <fill>
      <patternFill patternType="solid">
        <fgColor theme="6" tint="0.79998168889431442"/>
        <bgColor indexed="64"/>
      </patternFill>
    </fill>
  </fills>
  <borders count="73">
    <border>
      <left/>
      <right/>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top style="thin">
        <color indexed="64"/>
      </top>
      <bottom style="medium">
        <color indexed="64"/>
      </bottom>
      <diagonal/>
    </border>
    <border>
      <left/>
      <right/>
      <top style="thin">
        <color theme="9" tint="0.39994506668294322"/>
      </top>
      <bottom style="thin">
        <color theme="9" tint="0.39994506668294322"/>
      </bottom>
      <diagonal/>
    </border>
    <border>
      <left/>
      <right style="thin">
        <color theme="9" tint="0.39991454817346722"/>
      </right>
      <top/>
      <bottom style="thin">
        <color theme="9" tint="0.39991454817346722"/>
      </bottom>
      <diagonal/>
    </border>
    <border>
      <left style="thin">
        <color theme="9" tint="0.39994506668294322"/>
      </left>
      <right/>
      <top/>
      <bottom style="thin">
        <color theme="9" tint="0.39991454817346722"/>
      </bottom>
      <diagonal/>
    </border>
    <border>
      <left style="medium">
        <color indexed="64"/>
      </left>
      <right style="medium">
        <color theme="0"/>
      </right>
      <top style="medium">
        <color indexed="64"/>
      </top>
      <bottom style="medium">
        <color theme="0"/>
      </bottom>
      <diagonal/>
    </border>
    <border>
      <left style="medium">
        <color theme="0"/>
      </left>
      <right/>
      <top style="medium">
        <color indexed="64"/>
      </top>
      <bottom style="medium">
        <color indexed="64"/>
      </bottom>
      <diagonal/>
    </border>
    <border>
      <left style="medium">
        <color theme="0"/>
      </left>
      <right/>
      <top/>
      <bottom style="medium">
        <color theme="0"/>
      </bottom>
      <diagonal/>
    </border>
    <border>
      <left style="medium">
        <color theme="0"/>
      </left>
      <right/>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35">
    <xf numFmtId="0" fontId="0" fillId="0" borderId="0"/>
    <xf numFmtId="0" fontId="8" fillId="3" borderId="62" applyNumberFormat="0" applyAlignment="0" applyProtection="0"/>
    <xf numFmtId="49" fontId="10" fillId="0" borderId="0" applyFill="0" applyBorder="0" applyProtection="0">
      <alignment horizontal="left" vertical="center"/>
    </xf>
    <xf numFmtId="0" fontId="11" fillId="4" borderId="63" applyNumberFormat="0" applyFont="0" applyFill="0" applyAlignment="0"/>
    <xf numFmtId="0" fontId="11" fillId="4" borderId="64" applyNumberFormat="0" applyFont="0" applyFill="0" applyAlignment="0"/>
    <xf numFmtId="0" fontId="13" fillId="5" borderId="0" applyNumberFormat="0" applyProtection="0">
      <alignment horizontal="left" wrapText="1" indent="4"/>
    </xf>
    <xf numFmtId="0" fontId="14" fillId="5" borderId="0" applyNumberFormat="0" applyProtection="0">
      <alignment horizontal="left" wrapText="1" indent="4"/>
    </xf>
    <xf numFmtId="0" fontId="12" fillId="6" borderId="0" applyNumberFormat="0" applyBorder="0" applyAlignment="0" applyProtection="0"/>
    <xf numFmtId="16" fontId="15" fillId="0" borderId="0" applyFont="0" applyFill="0" applyBorder="0" applyAlignment="0">
      <alignment horizontal="left"/>
    </xf>
    <xf numFmtId="0" fontId="16" fillId="7" borderId="0" applyNumberFormat="0" applyBorder="0" applyProtection="0">
      <alignment horizontal="center" vertical="center"/>
    </xf>
    <xf numFmtId="169" fontId="8" fillId="0" borderId="0" applyFont="0" applyFill="0" applyBorder="0" applyAlignment="0" applyProtection="0"/>
    <xf numFmtId="168" fontId="8" fillId="0" borderId="0" applyFont="0" applyFill="0" applyBorder="0" applyAlignment="0" applyProtection="0"/>
    <xf numFmtId="41" fontId="8" fillId="0" borderId="0" applyFont="0" applyFill="0" applyBorder="0" applyAlignment="0" applyProtection="0"/>
    <xf numFmtId="169" fontId="3" fillId="0" borderId="0" applyFont="0" applyFill="0" applyBorder="0" applyAlignment="0" applyProtection="0"/>
    <xf numFmtId="166" fontId="8" fillId="0" borderId="0" applyFont="0" applyFill="0" applyBorder="0" applyAlignment="0" applyProtection="0"/>
    <xf numFmtId="165" fontId="8" fillId="0" borderId="0" applyFont="0" applyFill="0" applyBorder="0" applyAlignment="0" applyProtection="0"/>
    <xf numFmtId="167" fontId="8" fillId="0" borderId="0" applyFont="0" applyFill="0" applyBorder="0" applyAlignment="0" applyProtection="0"/>
    <xf numFmtId="171" fontId="2" fillId="0" borderId="0" applyFont="0" applyFill="0" applyBorder="0" applyAlignment="0" applyProtection="0"/>
    <xf numFmtId="170" fontId="8" fillId="0" borderId="0" applyFont="0" applyFill="0" applyBorder="0" applyAlignment="0" applyProtection="0"/>
    <xf numFmtId="167" fontId="1" fillId="0" borderId="0" applyFont="0" applyFill="0" applyBorder="0" applyAlignment="0" applyProtection="0"/>
    <xf numFmtId="164" fontId="11" fillId="0" borderId="0" applyFont="0" applyFill="0" applyBorder="0" applyAlignment="0" applyProtection="0"/>
    <xf numFmtId="0" fontId="17" fillId="8" borderId="0" applyNumberFormat="0" applyBorder="0" applyAlignment="0" applyProtection="0"/>
    <xf numFmtId="0" fontId="2" fillId="0" borderId="0"/>
    <xf numFmtId="0" fontId="2" fillId="0" borderId="0"/>
    <xf numFmtId="0" fontId="11" fillId="0" borderId="0"/>
    <xf numFmtId="0" fontId="4" fillId="0" borderId="0"/>
    <xf numFmtId="0" fontId="3" fillId="0" borderId="0"/>
    <xf numFmtId="0" fontId="2" fillId="0" borderId="0"/>
    <xf numFmtId="9" fontId="8"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0" fontId="14" fillId="0" borderId="0" applyFill="0" applyBorder="0">
      <alignment wrapText="1"/>
    </xf>
    <xf numFmtId="0" fontId="9" fillId="0" borderId="0"/>
    <xf numFmtId="0" fontId="18" fillId="5" borderId="0" applyNumberFormat="0" applyBorder="0" applyProtection="0">
      <alignment horizontal="left" indent="1"/>
    </xf>
    <xf numFmtId="0" fontId="43" fillId="0" borderId="0" applyNumberFormat="0" applyFill="0" applyBorder="0" applyAlignment="0" applyProtection="0"/>
  </cellStyleXfs>
  <cellXfs count="450">
    <xf numFmtId="0" fontId="0" fillId="0" borderId="0" xfId="0"/>
    <xf numFmtId="0" fontId="0" fillId="0" borderId="0" xfId="0" applyAlignment="1">
      <alignment vertical="center"/>
    </xf>
    <xf numFmtId="0" fontId="19" fillId="0" borderId="0" xfId="0" applyFont="1" applyAlignment="1">
      <alignment vertical="center"/>
    </xf>
    <xf numFmtId="0" fontId="21" fillId="0" borderId="6" xfId="0" applyFont="1" applyBorder="1" applyAlignment="1">
      <alignment vertical="center"/>
    </xf>
    <xf numFmtId="0" fontId="19" fillId="0" borderId="6" xfId="0" applyFont="1" applyBorder="1" applyAlignment="1">
      <alignment horizontal="left" vertical="center"/>
    </xf>
    <xf numFmtId="0" fontId="20" fillId="0" borderId="0" xfId="0" applyFont="1" applyAlignment="1">
      <alignment horizontal="left" vertical="center"/>
    </xf>
    <xf numFmtId="0" fontId="20" fillId="10" borderId="6" xfId="0" applyFont="1" applyFill="1" applyBorder="1" applyAlignment="1">
      <alignment vertical="center"/>
    </xf>
    <xf numFmtId="0" fontId="19" fillId="0" borderId="0" xfId="0" applyFont="1" applyAlignment="1">
      <alignment horizontal="left" vertical="center"/>
    </xf>
    <xf numFmtId="0" fontId="0" fillId="0" borderId="6" xfId="0" applyBorder="1"/>
    <xf numFmtId="0" fontId="23" fillId="18" borderId="58" xfId="0" applyFont="1" applyFill="1" applyBorder="1" applyAlignment="1">
      <alignment horizontal="center" vertical="center"/>
    </xf>
    <xf numFmtId="0" fontId="23" fillId="18" borderId="69" xfId="0" applyFont="1" applyFill="1" applyBorder="1" applyAlignment="1">
      <alignment horizontal="left" vertical="center" wrapText="1"/>
    </xf>
    <xf numFmtId="0" fontId="23" fillId="0" borderId="6" xfId="0" applyFont="1" applyBorder="1" applyAlignment="1">
      <alignment horizontal="center" vertical="center"/>
    </xf>
    <xf numFmtId="0" fontId="23" fillId="0" borderId="6" xfId="0" applyFont="1" applyBorder="1" applyAlignment="1">
      <alignment horizontal="left" vertical="center" wrapText="1"/>
    </xf>
    <xf numFmtId="0" fontId="24" fillId="0" borderId="6" xfId="0" applyFont="1" applyBorder="1"/>
    <xf numFmtId="0" fontId="0" fillId="0" borderId="12" xfId="0" applyBorder="1" applyAlignment="1">
      <alignment vertical="center"/>
    </xf>
    <xf numFmtId="0" fontId="29" fillId="0" borderId="0" xfId="0" applyFont="1" applyAlignment="1">
      <alignment vertical="center"/>
    </xf>
    <xf numFmtId="0" fontId="27" fillId="0" borderId="5" xfId="22" applyFont="1" applyBorder="1" applyAlignment="1">
      <alignment horizontal="center" vertical="center" wrapText="1"/>
    </xf>
    <xf numFmtId="0" fontId="27" fillId="9" borderId="65" xfId="22" applyFont="1" applyFill="1" applyBorder="1" applyAlignment="1">
      <alignment vertical="center" wrapText="1"/>
    </xf>
    <xf numFmtId="0" fontId="27" fillId="9" borderId="67" xfId="22" applyFont="1" applyFill="1" applyBorder="1" applyAlignment="1">
      <alignment vertical="center" wrapText="1"/>
    </xf>
    <xf numFmtId="0" fontId="27" fillId="9" borderId="68" xfId="22" applyFont="1" applyFill="1" applyBorder="1" applyAlignment="1">
      <alignment vertical="center" wrapText="1"/>
    </xf>
    <xf numFmtId="0" fontId="27" fillId="9" borderId="0" xfId="22" applyFont="1" applyFill="1" applyAlignment="1">
      <alignment vertical="center" wrapText="1"/>
    </xf>
    <xf numFmtId="0" fontId="31" fillId="9" borderId="0" xfId="22" applyFont="1" applyFill="1" applyAlignment="1">
      <alignment vertical="center" wrapText="1"/>
    </xf>
    <xf numFmtId="0" fontId="26" fillId="9" borderId="0" xfId="22" applyFont="1" applyFill="1" applyAlignment="1">
      <alignment vertical="center" wrapText="1"/>
    </xf>
    <xf numFmtId="0" fontId="26" fillId="9" borderId="2" xfId="22" applyFont="1" applyFill="1" applyBorder="1" applyAlignment="1">
      <alignment vertical="center" wrapText="1"/>
    </xf>
    <xf numFmtId="0" fontId="27" fillId="9" borderId="1" xfId="22" applyFont="1" applyFill="1" applyBorder="1" applyAlignment="1">
      <alignment vertical="center" wrapText="1"/>
    </xf>
    <xf numFmtId="0" fontId="27" fillId="0" borderId="1" xfId="22" applyFont="1" applyBorder="1" applyAlignment="1">
      <alignment vertical="center" wrapText="1"/>
    </xf>
    <xf numFmtId="0" fontId="27" fillId="0" borderId="0" xfId="22" applyFont="1" applyAlignment="1">
      <alignment vertical="center" wrapText="1"/>
    </xf>
    <xf numFmtId="0" fontId="27" fillId="0" borderId="0" xfId="22" applyFont="1" applyAlignment="1">
      <alignment horizontal="center" vertical="center" wrapText="1"/>
    </xf>
    <xf numFmtId="0" fontId="33" fillId="0" borderId="0" xfId="0" applyFont="1" applyAlignment="1">
      <alignment horizontal="center" vertical="center"/>
    </xf>
    <xf numFmtId="0" fontId="34" fillId="0" borderId="0" xfId="0" applyFont="1" applyAlignment="1">
      <alignment horizontal="center" vertical="center" wrapText="1"/>
    </xf>
    <xf numFmtId="0" fontId="29" fillId="0" borderId="0" xfId="0" applyFont="1" applyAlignment="1">
      <alignment horizontal="center" vertical="center"/>
    </xf>
    <xf numFmtId="0" fontId="31" fillId="0" borderId="0" xfId="22" applyFont="1" applyAlignment="1">
      <alignment vertical="center" wrapText="1"/>
    </xf>
    <xf numFmtId="0" fontId="26" fillId="0" borderId="0" xfId="22" applyFont="1" applyAlignment="1">
      <alignment vertical="center" wrapText="1"/>
    </xf>
    <xf numFmtId="0" fontId="26" fillId="0" borderId="2" xfId="22" applyFont="1" applyBorder="1" applyAlignment="1">
      <alignment vertical="center" wrapText="1"/>
    </xf>
    <xf numFmtId="0" fontId="27" fillId="0" borderId="2" xfId="22" applyFont="1" applyBorder="1" applyAlignment="1">
      <alignment horizontal="center" vertical="center" wrapText="1"/>
    </xf>
    <xf numFmtId="0" fontId="27" fillId="9" borderId="1" xfId="22" applyFont="1" applyFill="1" applyBorder="1" applyAlignment="1">
      <alignment horizontal="center" vertical="center" wrapText="1"/>
    </xf>
    <xf numFmtId="0" fontId="27" fillId="9" borderId="66" xfId="22" applyFont="1" applyFill="1" applyBorder="1" applyAlignment="1">
      <alignment horizontal="center" vertical="center" wrapText="1"/>
    </xf>
    <xf numFmtId="0" fontId="35" fillId="9" borderId="0" xfId="22" applyFont="1" applyFill="1" applyAlignment="1">
      <alignment horizontal="center" vertical="center" wrapText="1"/>
    </xf>
    <xf numFmtId="0" fontId="27" fillId="9" borderId="0" xfId="22" applyFont="1" applyFill="1" applyAlignment="1">
      <alignment horizontal="center" vertical="center" wrapText="1"/>
    </xf>
    <xf numFmtId="0" fontId="35" fillId="0" borderId="0" xfId="22" applyFont="1" applyAlignment="1">
      <alignment horizontal="center" vertical="center" wrapText="1"/>
    </xf>
    <xf numFmtId="0" fontId="27" fillId="2" borderId="0" xfId="22" applyFont="1" applyFill="1" applyAlignment="1">
      <alignment vertical="center" wrapText="1"/>
    </xf>
    <xf numFmtId="0" fontId="29" fillId="9" borderId="1" xfId="0" applyFont="1" applyFill="1" applyBorder="1" applyAlignment="1">
      <alignment vertical="center"/>
    </xf>
    <xf numFmtId="0" fontId="29" fillId="9" borderId="0" xfId="0" applyFont="1" applyFill="1" applyAlignment="1">
      <alignment vertical="center"/>
    </xf>
    <xf numFmtId="0" fontId="29" fillId="9" borderId="2" xfId="0" applyFont="1" applyFill="1" applyBorder="1" applyAlignment="1">
      <alignment vertical="center"/>
    </xf>
    <xf numFmtId="174" fontId="29" fillId="0" borderId="0" xfId="0" applyNumberFormat="1" applyFont="1" applyAlignment="1">
      <alignment vertical="center"/>
    </xf>
    <xf numFmtId="0" fontId="27" fillId="13" borderId="18" xfId="22" applyFont="1" applyFill="1" applyBorder="1" applyAlignment="1">
      <alignment horizontal="center" vertical="center" wrapText="1"/>
    </xf>
    <xf numFmtId="0" fontId="27" fillId="13" borderId="24" xfId="22" applyFont="1" applyFill="1" applyBorder="1" applyAlignment="1">
      <alignment horizontal="center" vertical="center" wrapText="1"/>
    </xf>
    <xf numFmtId="0" fontId="27" fillId="13" borderId="25" xfId="22" applyFont="1" applyFill="1" applyBorder="1" applyAlignment="1">
      <alignment horizontal="center" vertical="center" wrapText="1"/>
    </xf>
    <xf numFmtId="0" fontId="27" fillId="13" borderId="26" xfId="22" applyFont="1" applyFill="1" applyBorder="1" applyAlignment="1">
      <alignment horizontal="center" vertical="center" wrapText="1"/>
    </xf>
    <xf numFmtId="0" fontId="27" fillId="12" borderId="0" xfId="22" applyFont="1" applyFill="1" applyAlignment="1">
      <alignment vertical="center" wrapText="1"/>
    </xf>
    <xf numFmtId="0" fontId="27" fillId="13" borderId="19" xfId="22" applyFont="1" applyFill="1" applyBorder="1" applyAlignment="1">
      <alignment horizontal="center" vertical="center" wrapText="1"/>
    </xf>
    <xf numFmtId="0" fontId="27" fillId="13" borderId="31" xfId="22" applyFont="1" applyFill="1" applyBorder="1" applyAlignment="1">
      <alignment horizontal="center" vertical="center" wrapText="1"/>
    </xf>
    <xf numFmtId="174" fontId="29" fillId="0" borderId="0" xfId="14" applyNumberFormat="1" applyFont="1" applyBorder="1" applyAlignment="1">
      <alignment vertical="center"/>
    </xf>
    <xf numFmtId="0" fontId="27" fillId="13" borderId="20" xfId="22" applyFont="1" applyFill="1" applyBorder="1" applyAlignment="1">
      <alignment vertical="center" wrapText="1"/>
    </xf>
    <xf numFmtId="172" fontId="29" fillId="0" borderId="14" xfId="10" applyNumberFormat="1" applyFont="1" applyBorder="1" applyAlignment="1">
      <alignment vertical="center"/>
    </xf>
    <xf numFmtId="172" fontId="29" fillId="0" borderId="4" xfId="10" applyNumberFormat="1" applyFont="1" applyBorder="1" applyAlignment="1">
      <alignment vertical="center"/>
    </xf>
    <xf numFmtId="172" fontId="29" fillId="0" borderId="15" xfId="10" applyNumberFormat="1" applyFont="1" applyBorder="1" applyAlignment="1">
      <alignment vertical="center"/>
    </xf>
    <xf numFmtId="172" fontId="29" fillId="0" borderId="20" xfId="10" applyNumberFormat="1" applyFont="1" applyBorder="1" applyAlignment="1">
      <alignment vertical="center"/>
    </xf>
    <xf numFmtId="172" fontId="29" fillId="0" borderId="21" xfId="10" applyNumberFormat="1" applyFont="1" applyBorder="1" applyAlignment="1">
      <alignment vertical="center"/>
    </xf>
    <xf numFmtId="172" fontId="29" fillId="0" borderId="22" xfId="10" applyNumberFormat="1" applyFont="1" applyBorder="1" applyAlignment="1">
      <alignment vertical="center"/>
    </xf>
    <xf numFmtId="0" fontId="27" fillId="13" borderId="13" xfId="22" applyFont="1" applyFill="1" applyBorder="1" applyAlignment="1">
      <alignment vertical="center" wrapText="1"/>
    </xf>
    <xf numFmtId="172" fontId="29" fillId="0" borderId="13" xfId="10" applyNumberFormat="1" applyFont="1" applyBorder="1" applyAlignment="1">
      <alignment vertical="center"/>
    </xf>
    <xf numFmtId="172" fontId="29" fillId="0" borderId="6" xfId="10" applyNumberFormat="1" applyFont="1" applyBorder="1" applyAlignment="1">
      <alignment vertical="center"/>
    </xf>
    <xf numFmtId="9" fontId="29" fillId="0" borderId="12" xfId="28" applyFont="1" applyBorder="1" applyAlignment="1">
      <alignment vertical="center"/>
    </xf>
    <xf numFmtId="9" fontId="29" fillId="0" borderId="16" xfId="28" applyFont="1" applyBorder="1" applyAlignment="1">
      <alignment vertical="center"/>
    </xf>
    <xf numFmtId="172" fontId="29" fillId="0" borderId="12" xfId="10" applyNumberFormat="1" applyFont="1" applyBorder="1" applyAlignment="1">
      <alignment vertical="center"/>
    </xf>
    <xf numFmtId="172" fontId="29" fillId="0" borderId="16" xfId="10" applyNumberFormat="1" applyFont="1" applyBorder="1" applyAlignment="1">
      <alignment vertical="center"/>
    </xf>
    <xf numFmtId="0" fontId="27" fillId="13" borderId="23" xfId="22" applyFont="1" applyFill="1" applyBorder="1" applyAlignment="1">
      <alignment vertical="center" wrapText="1"/>
    </xf>
    <xf numFmtId="172" fontId="29" fillId="0" borderId="23" xfId="10" applyNumberFormat="1" applyFont="1" applyBorder="1" applyAlignment="1">
      <alignment vertical="center"/>
    </xf>
    <xf numFmtId="172" fontId="29" fillId="0" borderId="5" xfId="10" applyNumberFormat="1" applyFont="1" applyBorder="1" applyAlignment="1">
      <alignment vertical="center"/>
    </xf>
    <xf numFmtId="172" fontId="29" fillId="0" borderId="27" xfId="10" applyNumberFormat="1" applyFont="1" applyBorder="1" applyAlignment="1">
      <alignment vertical="center"/>
    </xf>
    <xf numFmtId="9" fontId="29" fillId="0" borderId="28" xfId="28" applyFont="1" applyBorder="1" applyAlignment="1">
      <alignment vertical="center"/>
    </xf>
    <xf numFmtId="0" fontId="29" fillId="0" borderId="0" xfId="0" applyFont="1"/>
    <xf numFmtId="0" fontId="27" fillId="13" borderId="6" xfId="22" applyFont="1" applyFill="1" applyBorder="1" applyAlignment="1">
      <alignment horizontal="center" vertical="center" wrapText="1"/>
    </xf>
    <xf numFmtId="0" fontId="26" fillId="0" borderId="23" xfId="22" applyFont="1" applyBorder="1" applyAlignment="1">
      <alignment horizontal="left" vertical="center" wrapText="1"/>
    </xf>
    <xf numFmtId="168" fontId="27" fillId="0" borderId="5" xfId="11" applyFont="1" applyFill="1" applyBorder="1" applyAlignment="1" applyProtection="1">
      <alignment horizontal="center" vertical="center" wrapText="1"/>
    </xf>
    <xf numFmtId="0" fontId="26" fillId="0" borderId="1" xfId="22" applyFont="1" applyBorder="1" applyAlignment="1">
      <alignment horizontal="left" vertical="center" wrapText="1"/>
    </xf>
    <xf numFmtId="3" fontId="27" fillId="0" borderId="0" xfId="22" applyNumberFormat="1" applyFont="1" applyAlignment="1">
      <alignment horizontal="center" vertical="center" wrapText="1"/>
    </xf>
    <xf numFmtId="168" fontId="27" fillId="0" borderId="0" xfId="11" applyFont="1" applyFill="1" applyBorder="1" applyAlignment="1" applyProtection="1">
      <alignment horizontal="center" vertical="center" wrapText="1"/>
    </xf>
    <xf numFmtId="165" fontId="29" fillId="0" borderId="0" xfId="15" applyFont="1" applyAlignment="1">
      <alignment vertical="center"/>
    </xf>
    <xf numFmtId="0" fontId="27" fillId="0" borderId="3" xfId="22" applyFont="1" applyBorder="1" applyAlignment="1">
      <alignment horizontal="center" vertical="center" wrapText="1"/>
    </xf>
    <xf numFmtId="0" fontId="27" fillId="0" borderId="4" xfId="22" applyFont="1" applyBorder="1" applyAlignment="1">
      <alignment horizontal="left" vertical="center" wrapText="1"/>
    </xf>
    <xf numFmtId="169" fontId="27" fillId="0" borderId="3" xfId="10" applyFont="1" applyFill="1" applyBorder="1" applyAlignment="1" applyProtection="1">
      <alignment horizontal="center" vertical="center" wrapText="1"/>
    </xf>
    <xf numFmtId="0" fontId="27" fillId="10" borderId="5" xfId="22" applyFont="1" applyFill="1" applyBorder="1" applyAlignment="1">
      <alignment horizontal="left" vertical="center" wrapText="1"/>
    </xf>
    <xf numFmtId="173" fontId="27" fillId="10" borderId="5" xfId="28" applyNumberFormat="1" applyFont="1" applyFill="1" applyBorder="1" applyAlignment="1" applyProtection="1">
      <alignment vertical="center" wrapText="1"/>
    </xf>
    <xf numFmtId="9" fontId="27" fillId="10" borderId="5" xfId="28" applyFont="1" applyFill="1" applyBorder="1" applyAlignment="1" applyProtection="1">
      <alignment horizontal="center" vertical="center" wrapText="1"/>
    </xf>
    <xf numFmtId="165" fontId="34" fillId="0" borderId="0" xfId="15" applyFont="1" applyAlignment="1">
      <alignment vertical="center"/>
    </xf>
    <xf numFmtId="0" fontId="27" fillId="0" borderId="6" xfId="22" applyFont="1" applyBorder="1" applyAlignment="1">
      <alignment horizontal="left" vertical="center" wrapText="1"/>
    </xf>
    <xf numFmtId="9" fontId="26" fillId="0" borderId="6" xfId="29" applyFont="1" applyFill="1" applyBorder="1" applyAlignment="1" applyProtection="1">
      <alignment horizontal="center" vertical="center" wrapText="1"/>
      <protection locked="0"/>
    </xf>
    <xf numFmtId="9" fontId="27" fillId="0" borderId="6" xfId="22" applyNumberFormat="1" applyFont="1" applyBorder="1" applyAlignment="1">
      <alignment horizontal="center" vertical="center" wrapText="1"/>
    </xf>
    <xf numFmtId="0" fontId="34" fillId="0" borderId="0" xfId="0" applyFont="1" applyAlignment="1">
      <alignment vertical="center"/>
    </xf>
    <xf numFmtId="0" fontId="27" fillId="10" borderId="6" xfId="22" applyFont="1" applyFill="1" applyBorder="1" applyAlignment="1">
      <alignment horizontal="left" vertical="center" wrapText="1"/>
    </xf>
    <xf numFmtId="9" fontId="26" fillId="10" borderId="6" xfId="28" applyFont="1" applyFill="1" applyBorder="1" applyAlignment="1" applyProtection="1">
      <alignment horizontal="center" vertical="center" wrapText="1"/>
      <protection locked="0"/>
    </xf>
    <xf numFmtId="0" fontId="29" fillId="0" borderId="0" xfId="0" applyFont="1" applyAlignment="1">
      <alignment horizontal="left" vertical="center"/>
    </xf>
    <xf numFmtId="0" fontId="34" fillId="14" borderId="6" xfId="0" applyFont="1" applyFill="1" applyBorder="1" applyAlignment="1">
      <alignment horizontal="left" vertical="center"/>
    </xf>
    <xf numFmtId="0" fontId="34" fillId="14" borderId="6" xfId="0" applyFont="1" applyFill="1" applyBorder="1" applyAlignment="1">
      <alignment horizontal="center" vertical="center"/>
    </xf>
    <xf numFmtId="0" fontId="34" fillId="0" borderId="6" xfId="0" applyFont="1" applyBorder="1" applyAlignment="1">
      <alignment horizontal="left" vertical="center"/>
    </xf>
    <xf numFmtId="0" fontId="29" fillId="0" borderId="3" xfId="0" applyFont="1" applyBorder="1" applyAlignment="1">
      <alignment horizontal="left" vertical="center"/>
    </xf>
    <xf numFmtId="0" fontId="37" fillId="0" borderId="3" xfId="0" applyFont="1" applyBorder="1" applyAlignment="1">
      <alignment horizontal="left" vertical="center" wrapText="1"/>
    </xf>
    <xf numFmtId="0" fontId="29" fillId="0" borderId="6" xfId="0" applyFont="1" applyBorder="1" applyAlignment="1">
      <alignment vertical="center" wrapText="1"/>
    </xf>
    <xf numFmtId="0" fontId="29" fillId="0" borderId="4" xfId="0" applyFont="1" applyBorder="1" applyAlignment="1">
      <alignment vertical="center" wrapText="1"/>
    </xf>
    <xf numFmtId="0" fontId="34" fillId="16" borderId="6" xfId="0" applyFont="1" applyFill="1" applyBorder="1" applyAlignment="1">
      <alignment horizontal="left" vertical="center"/>
    </xf>
    <xf numFmtId="0" fontId="29" fillId="16" borderId="4" xfId="0" applyFont="1" applyFill="1" applyBorder="1" applyAlignment="1">
      <alignment vertical="center" wrapText="1"/>
    </xf>
    <xf numFmtId="0" fontId="29" fillId="0" borderId="4" xfId="0" applyFont="1" applyBorder="1" applyAlignment="1">
      <alignment horizontal="left" vertical="center" wrapText="1"/>
    </xf>
    <xf numFmtId="0" fontId="29" fillId="16" borderId="4" xfId="0" applyFont="1" applyFill="1" applyBorder="1" applyAlignment="1">
      <alignment horizontal="left" vertical="center" wrapText="1"/>
    </xf>
    <xf numFmtId="0" fontId="34" fillId="0" borderId="6" xfId="0" applyFont="1" applyBorder="1" applyAlignment="1">
      <alignment horizontal="left" vertical="center" wrapText="1"/>
    </xf>
    <xf numFmtId="0" fontId="34" fillId="16" borderId="6" xfId="0" applyFont="1" applyFill="1" applyBorder="1" applyAlignment="1">
      <alignment horizontal="left" vertical="center" wrapText="1"/>
    </xf>
    <xf numFmtId="0" fontId="34" fillId="0" borderId="6" xfId="0" applyFont="1" applyBorder="1" applyAlignment="1">
      <alignment vertical="center" wrapText="1"/>
    </xf>
    <xf numFmtId="0" fontId="29" fillId="0" borderId="6" xfId="0" applyFont="1" applyBorder="1" applyAlignment="1">
      <alignment horizontal="left" vertical="center" wrapText="1"/>
    </xf>
    <xf numFmtId="0" fontId="26" fillId="9" borderId="6" xfId="0" applyFont="1" applyFill="1" applyBorder="1" applyAlignment="1">
      <alignment horizontal="left" vertical="center" wrapText="1"/>
    </xf>
    <xf numFmtId="0" fontId="34" fillId="10" borderId="6" xfId="0" applyFont="1" applyFill="1" applyBorder="1" applyAlignment="1">
      <alignment horizontal="center" vertical="center" wrapText="1"/>
    </xf>
    <xf numFmtId="0" fontId="34" fillId="0" borderId="6" xfId="0" applyFont="1" applyBorder="1" applyAlignment="1">
      <alignment horizontal="center" vertical="center" wrapText="1"/>
    </xf>
    <xf numFmtId="0" fontId="29" fillId="0" borderId="6" xfId="0" applyFont="1" applyBorder="1" applyAlignment="1">
      <alignment horizontal="center" vertical="center"/>
    </xf>
    <xf numFmtId="0" fontId="29" fillId="0" borderId="29" xfId="0" applyFont="1" applyBorder="1" applyAlignment="1">
      <alignment horizontal="center" vertical="center"/>
    </xf>
    <xf numFmtId="0" fontId="34" fillId="10" borderId="29" xfId="0" applyFont="1" applyFill="1" applyBorder="1" applyAlignment="1">
      <alignment vertical="center"/>
    </xf>
    <xf numFmtId="0" fontId="34" fillId="10" borderId="7" xfId="0" applyFont="1" applyFill="1" applyBorder="1" applyAlignment="1">
      <alignment vertical="center"/>
    </xf>
    <xf numFmtId="0" fontId="34" fillId="10" borderId="8" xfId="0" applyFont="1" applyFill="1" applyBorder="1" applyAlignment="1">
      <alignment vertical="center"/>
    </xf>
    <xf numFmtId="0" fontId="29" fillId="0" borderId="30" xfId="0" applyFont="1" applyBorder="1" applyAlignment="1">
      <alignment horizontal="center" vertical="center"/>
    </xf>
    <xf numFmtId="0" fontId="34" fillId="10" borderId="30" xfId="0" applyFont="1" applyFill="1" applyBorder="1" applyAlignment="1">
      <alignment vertical="center"/>
    </xf>
    <xf numFmtId="0" fontId="34" fillId="10" borderId="0" xfId="0" applyFont="1" applyFill="1" applyAlignment="1">
      <alignment vertical="center"/>
    </xf>
    <xf numFmtId="0" fontId="34" fillId="10" borderId="9" xfId="0" applyFont="1" applyFill="1" applyBorder="1" applyAlignment="1">
      <alignment vertical="center"/>
    </xf>
    <xf numFmtId="0" fontId="29" fillId="0" borderId="15" xfId="0" applyFont="1" applyBorder="1" applyAlignment="1">
      <alignment horizontal="center" vertical="center"/>
    </xf>
    <xf numFmtId="0" fontId="34" fillId="10" borderId="15" xfId="0" applyFont="1" applyFill="1" applyBorder="1" applyAlignment="1">
      <alignment vertical="center"/>
    </xf>
    <xf numFmtId="0" fontId="34" fillId="10" borderId="10" xfId="0" applyFont="1" applyFill="1" applyBorder="1" applyAlignment="1">
      <alignment vertical="center"/>
    </xf>
    <xf numFmtId="0" fontId="34" fillId="10" borderId="11" xfId="0" applyFont="1" applyFill="1" applyBorder="1" applyAlignment="1">
      <alignment vertical="center"/>
    </xf>
    <xf numFmtId="0" fontId="27" fillId="10" borderId="3" xfId="0" applyFont="1" applyFill="1" applyBorder="1" applyAlignment="1">
      <alignment horizontal="center" vertical="center" wrapText="1"/>
    </xf>
    <xf numFmtId="9" fontId="34" fillId="10" borderId="6" xfId="28" applyFont="1" applyFill="1" applyBorder="1" applyAlignment="1">
      <alignment horizontal="center" vertical="center" wrapText="1"/>
    </xf>
    <xf numFmtId="9" fontId="29" fillId="0" borderId="0" xfId="28" applyFont="1" applyAlignment="1">
      <alignment vertical="center"/>
    </xf>
    <xf numFmtId="0" fontId="27" fillId="13" borderId="6" xfId="0" applyFont="1" applyFill="1" applyBorder="1" applyAlignment="1">
      <alignment horizontal="left" vertical="center" wrapText="1"/>
    </xf>
    <xf numFmtId="0" fontId="27" fillId="13" borderId="6" xfId="0" applyFont="1" applyFill="1" applyBorder="1" applyAlignment="1">
      <alignment vertical="center" wrapText="1"/>
    </xf>
    <xf numFmtId="0" fontId="38" fillId="9" borderId="0" xfId="0" applyFont="1" applyFill="1" applyAlignment="1">
      <alignment vertical="center"/>
    </xf>
    <xf numFmtId="0" fontId="38" fillId="9" borderId="0" xfId="0" applyFont="1" applyFill="1" applyAlignment="1">
      <alignment horizontal="center" vertical="center"/>
    </xf>
    <xf numFmtId="0" fontId="27" fillId="10" borderId="12" xfId="0" applyFont="1" applyFill="1" applyBorder="1" applyAlignment="1">
      <alignment horizontal="center" vertical="center" wrapText="1"/>
    </xf>
    <xf numFmtId="0" fontId="39" fillId="10" borderId="17" xfId="0" applyFont="1" applyFill="1" applyBorder="1" applyAlignment="1">
      <alignment horizontal="center" vertical="center" wrapText="1"/>
    </xf>
    <xf numFmtId="0" fontId="39" fillId="10" borderId="4" xfId="0" applyFont="1" applyFill="1" applyBorder="1" applyAlignment="1">
      <alignment horizontal="center" vertical="center" wrapText="1"/>
    </xf>
    <xf numFmtId="49" fontId="27" fillId="10" borderId="3" xfId="0" applyNumberFormat="1" applyFont="1" applyFill="1" applyBorder="1" applyAlignment="1">
      <alignment horizontal="center" vertical="center" wrapText="1"/>
    </xf>
    <xf numFmtId="0" fontId="39" fillId="10" borderId="3" xfId="0" applyFont="1" applyFill="1" applyBorder="1" applyAlignment="1">
      <alignment horizontal="center" vertical="center" wrapText="1"/>
    </xf>
    <xf numFmtId="49" fontId="39" fillId="10" borderId="3" xfId="0" applyNumberFormat="1" applyFont="1" applyFill="1" applyBorder="1" applyAlignment="1">
      <alignment horizontal="center" vertical="center" wrapText="1"/>
    </xf>
    <xf numFmtId="0" fontId="38" fillId="0" borderId="6" xfId="0" applyFont="1" applyBorder="1" applyAlignment="1">
      <alignment vertical="center"/>
    </xf>
    <xf numFmtId="176" fontId="38" fillId="0" borderId="6" xfId="14" applyNumberFormat="1" applyFont="1" applyBorder="1" applyAlignment="1">
      <alignment vertical="center"/>
    </xf>
    <xf numFmtId="0" fontId="38" fillId="12" borderId="6" xfId="0" applyFont="1" applyFill="1" applyBorder="1" applyAlignment="1">
      <alignment horizontal="center" vertical="center"/>
    </xf>
    <xf numFmtId="175" fontId="37" fillId="11" borderId="6" xfId="15" applyNumberFormat="1" applyFont="1" applyFill="1" applyBorder="1" applyAlignment="1">
      <alignment horizontal="center" vertical="center"/>
    </xf>
    <xf numFmtId="175" fontId="37" fillId="0" borderId="6" xfId="15" applyNumberFormat="1" applyFont="1" applyFill="1" applyBorder="1" applyAlignment="1">
      <alignment horizontal="center" vertical="center"/>
    </xf>
    <xf numFmtId="0" fontId="37" fillId="0" borderId="6" xfId="0" applyFont="1" applyBorder="1" applyAlignment="1">
      <alignment vertical="center"/>
    </xf>
    <xf numFmtId="0" fontId="37" fillId="0" borderId="6" xfId="0" applyFont="1" applyBorder="1" applyAlignment="1">
      <alignment vertical="center" wrapText="1"/>
    </xf>
    <xf numFmtId="0" fontId="37" fillId="11" borderId="6" xfId="0" applyFont="1" applyFill="1" applyBorder="1" applyAlignment="1">
      <alignment horizontal="left" vertical="center"/>
    </xf>
    <xf numFmtId="0" fontId="37" fillId="11" borderId="6" xfId="0" applyFont="1" applyFill="1" applyBorder="1" applyAlignment="1">
      <alignment horizontal="center" vertical="center"/>
    </xf>
    <xf numFmtId="176" fontId="37" fillId="11" borderId="6" xfId="14" applyNumberFormat="1" applyFont="1" applyFill="1" applyBorder="1" applyAlignment="1">
      <alignment horizontal="center" vertical="center"/>
    </xf>
    <xf numFmtId="0" fontId="37" fillId="12" borderId="6" xfId="0" applyFont="1" applyFill="1" applyBorder="1" applyAlignment="1">
      <alignment horizontal="center" vertical="center"/>
    </xf>
    <xf numFmtId="175" fontId="37" fillId="11" borderId="6" xfId="0" applyNumberFormat="1" applyFont="1" applyFill="1" applyBorder="1" applyAlignment="1">
      <alignment horizontal="center" vertical="center"/>
    </xf>
    <xf numFmtId="0" fontId="28" fillId="0" borderId="22" xfId="0" applyFont="1" applyBorder="1" applyAlignment="1">
      <alignment horizontal="left" vertical="center" wrapText="1"/>
    </xf>
    <xf numFmtId="0" fontId="28" fillId="0" borderId="16" xfId="0" applyFont="1" applyBorder="1" applyAlignment="1">
      <alignment horizontal="left" vertical="center" wrapText="1"/>
    </xf>
    <xf numFmtId="0" fontId="30" fillId="0" borderId="28" xfId="0" applyFont="1" applyBorder="1" applyAlignment="1">
      <alignment horizontal="left" vertical="center" wrapText="1"/>
    </xf>
    <xf numFmtId="0" fontId="27" fillId="13" borderId="23" xfId="22" applyFont="1" applyFill="1" applyBorder="1" applyAlignment="1">
      <alignment horizontal="center" vertical="center" wrapText="1"/>
    </xf>
    <xf numFmtId="0" fontId="27" fillId="13" borderId="5" xfId="22" applyFont="1" applyFill="1" applyBorder="1" applyAlignment="1">
      <alignment horizontal="center" vertical="center" wrapText="1"/>
    </xf>
    <xf numFmtId="0" fontId="29" fillId="0" borderId="14" xfId="0" applyFont="1" applyBorder="1"/>
    <xf numFmtId="0" fontId="29" fillId="0" borderId="4" xfId="0" applyFont="1" applyBorder="1"/>
    <xf numFmtId="0" fontId="29" fillId="0" borderId="13" xfId="0" applyFont="1" applyBorder="1"/>
    <xf numFmtId="0" fontId="29" fillId="0" borderId="6" xfId="0" applyFont="1" applyBorder="1"/>
    <xf numFmtId="0" fontId="29" fillId="0" borderId="23" xfId="0" applyFont="1" applyBorder="1"/>
    <xf numFmtId="0" fontId="29" fillId="0" borderId="5" xfId="0" applyFont="1" applyBorder="1"/>
    <xf numFmtId="0" fontId="26" fillId="0" borderId="0" xfId="0" applyFont="1" applyAlignment="1">
      <alignment vertical="center"/>
    </xf>
    <xf numFmtId="0" fontId="26" fillId="0" borderId="0" xfId="22" applyFont="1" applyAlignment="1">
      <alignment horizontal="center" vertical="center" wrapText="1"/>
    </xf>
    <xf numFmtId="0" fontId="26" fillId="0" borderId="2" xfId="22" applyFont="1" applyBorder="1" applyAlignment="1">
      <alignment horizontal="center" vertical="center" wrapText="1"/>
    </xf>
    <xf numFmtId="165" fontId="26" fillId="0" borderId="0" xfId="15" applyFont="1" applyAlignment="1">
      <alignment vertical="center"/>
    </xf>
    <xf numFmtId="9" fontId="26" fillId="10" borderId="5" xfId="30" applyFont="1" applyFill="1" applyBorder="1" applyAlignment="1" applyProtection="1">
      <alignment vertical="center" wrapText="1"/>
    </xf>
    <xf numFmtId="9" fontId="27" fillId="0" borderId="3" xfId="22" applyNumberFormat="1" applyFont="1" applyBorder="1" applyAlignment="1">
      <alignment horizontal="center" vertical="center" wrapText="1"/>
    </xf>
    <xf numFmtId="9" fontId="26" fillId="0" borderId="6" xfId="28" applyFont="1" applyFill="1" applyBorder="1" applyAlignment="1" applyProtection="1">
      <alignment horizontal="center" vertical="center" wrapText="1"/>
      <protection locked="0"/>
    </xf>
    <xf numFmtId="9" fontId="29" fillId="0" borderId="6" xfId="10" applyNumberFormat="1" applyFont="1" applyBorder="1" applyAlignment="1">
      <alignment vertical="center"/>
    </xf>
    <xf numFmtId="9" fontId="29" fillId="0" borderId="5" xfId="10" applyNumberFormat="1" applyFont="1" applyBorder="1" applyAlignment="1">
      <alignment vertical="center"/>
    </xf>
    <xf numFmtId="9" fontId="27" fillId="0" borderId="12" xfId="22" applyNumberFormat="1" applyFont="1" applyBorder="1" applyAlignment="1">
      <alignment horizontal="center" vertical="center" wrapText="1"/>
    </xf>
    <xf numFmtId="0" fontId="38" fillId="20" borderId="6" xfId="0" applyFont="1" applyFill="1" applyBorder="1" applyAlignment="1">
      <alignment vertical="center"/>
    </xf>
    <xf numFmtId="0" fontId="45" fillId="0" borderId="6" xfId="0" applyFont="1" applyBorder="1"/>
    <xf numFmtId="9" fontId="27" fillId="0" borderId="3" xfId="28" applyFont="1" applyBorder="1" applyAlignment="1">
      <alignment horizontal="center" vertical="center" wrapText="1"/>
    </xf>
    <xf numFmtId="0" fontId="47" fillId="0" borderId="0" xfId="0" applyFont="1"/>
    <xf numFmtId="0" fontId="47" fillId="0" borderId="0" xfId="0" applyFont="1" applyAlignment="1">
      <alignment vertical="center"/>
    </xf>
    <xf numFmtId="0" fontId="48" fillId="0" borderId="6" xfId="0" applyFont="1" applyBorder="1" applyAlignment="1">
      <alignment horizontal="center" vertical="center"/>
    </xf>
    <xf numFmtId="0" fontId="48" fillId="0" borderId="6" xfId="0" applyFont="1" applyBorder="1" applyAlignment="1">
      <alignment horizontal="left" vertical="center" wrapText="1"/>
    </xf>
    <xf numFmtId="0" fontId="48" fillId="0" borderId="6" xfId="0" applyFont="1" applyBorder="1" applyAlignment="1">
      <alignment vertical="center" wrapText="1"/>
    </xf>
    <xf numFmtId="0" fontId="48" fillId="0" borderId="6" xfId="0" applyFont="1" applyBorder="1" applyAlignment="1">
      <alignment horizontal="center" vertical="center" wrapText="1"/>
    </xf>
    <xf numFmtId="0" fontId="48" fillId="0" borderId="6" xfId="0" applyFont="1" applyBorder="1" applyAlignment="1">
      <alignment vertical="center"/>
    </xf>
    <xf numFmtId="168" fontId="48" fillId="0" borderId="6" xfId="11" applyFont="1" applyFill="1" applyBorder="1" applyAlignment="1">
      <alignment horizontal="center" vertical="center" wrapText="1"/>
    </xf>
    <xf numFmtId="9" fontId="48" fillId="0" borderId="12" xfId="28" applyFont="1" applyFill="1" applyBorder="1" applyAlignment="1">
      <alignment vertical="center"/>
    </xf>
    <xf numFmtId="0" fontId="48" fillId="0" borderId="71" xfId="0" applyFont="1" applyBorder="1" applyAlignment="1">
      <alignment vertical="center"/>
    </xf>
    <xf numFmtId="0" fontId="48" fillId="0" borderId="0" xfId="0" applyFont="1"/>
    <xf numFmtId="0" fontId="48" fillId="0" borderId="0" xfId="0" applyFont="1" applyAlignment="1">
      <alignment vertical="center"/>
    </xf>
    <xf numFmtId="3" fontId="48" fillId="0" borderId="6" xfId="0" applyNumberFormat="1" applyFont="1" applyBorder="1" applyAlignment="1">
      <alignment vertical="center"/>
    </xf>
    <xf numFmtId="9" fontId="48" fillId="0" borderId="71" xfId="28" applyFont="1" applyFill="1" applyBorder="1" applyAlignment="1">
      <alignment horizontal="center" vertical="center"/>
    </xf>
    <xf numFmtId="0" fontId="48" fillId="0" borderId="71" xfId="0" applyFont="1" applyBorder="1" applyAlignment="1">
      <alignment horizontal="center" vertical="center"/>
    </xf>
    <xf numFmtId="0" fontId="48" fillId="0" borderId="3" xfId="0" applyFont="1" applyBorder="1" applyAlignment="1">
      <alignment horizontal="center" vertical="center"/>
    </xf>
    <xf numFmtId="0" fontId="48" fillId="0" borderId="3" xfId="0" applyFont="1" applyBorder="1" applyAlignment="1">
      <alignment horizontal="left" vertical="center" wrapText="1"/>
    </xf>
    <xf numFmtId="0" fontId="48" fillId="0" borderId="3" xfId="0" applyFont="1" applyBorder="1" applyAlignment="1">
      <alignment vertical="center" wrapText="1"/>
    </xf>
    <xf numFmtId="0" fontId="48" fillId="0" borderId="3" xfId="0" applyFont="1" applyBorder="1" applyAlignment="1">
      <alignment horizontal="center" vertical="center" wrapText="1"/>
    </xf>
    <xf numFmtId="0" fontId="48" fillId="0" borderId="3" xfId="0" applyFont="1" applyBorder="1" applyAlignment="1">
      <alignment vertical="center"/>
    </xf>
    <xf numFmtId="3" fontId="48" fillId="0" borderId="3" xfId="0" applyNumberFormat="1" applyFont="1" applyBorder="1" applyAlignment="1">
      <alignment vertical="center"/>
    </xf>
    <xf numFmtId="9" fontId="48" fillId="0" borderId="29" xfId="28" applyFont="1" applyFill="1" applyBorder="1" applyAlignment="1">
      <alignment vertical="center"/>
    </xf>
    <xf numFmtId="9" fontId="48" fillId="0" borderId="72" xfId="28" applyFont="1" applyFill="1" applyBorder="1" applyAlignment="1">
      <alignment horizontal="left" vertical="top" wrapText="1"/>
    </xf>
    <xf numFmtId="9" fontId="48" fillId="0" borderId="72" xfId="28" applyFont="1" applyFill="1" applyBorder="1" applyAlignment="1">
      <alignment vertical="center"/>
    </xf>
    <xf numFmtId="0" fontId="48" fillId="0" borderId="72" xfId="0" applyFont="1" applyBorder="1" applyAlignment="1">
      <alignment vertical="center"/>
    </xf>
    <xf numFmtId="177" fontId="48" fillId="0" borderId="6" xfId="0" applyNumberFormat="1" applyFont="1" applyBorder="1" applyAlignment="1">
      <alignment vertical="center"/>
    </xf>
    <xf numFmtId="9" fontId="48" fillId="0" borderId="3" xfId="28" applyFont="1" applyFill="1" applyBorder="1" applyAlignment="1">
      <alignment horizontal="center" vertical="center" wrapText="1"/>
    </xf>
    <xf numFmtId="9" fontId="48" fillId="0" borderId="6" xfId="28" applyFont="1" applyFill="1" applyBorder="1" applyAlignment="1">
      <alignment vertical="center"/>
    </xf>
    <xf numFmtId="9" fontId="48" fillId="0" borderId="6" xfId="28" applyFont="1" applyFill="1" applyBorder="1" applyAlignment="1">
      <alignment horizontal="left" vertical="top" wrapText="1"/>
    </xf>
    <xf numFmtId="9" fontId="48" fillId="0" borderId="6" xfId="0" applyNumberFormat="1" applyFont="1" applyBorder="1" applyAlignment="1">
      <alignment vertical="center"/>
    </xf>
    <xf numFmtId="9" fontId="48" fillId="0" borderId="6" xfId="28" applyFont="1" applyFill="1" applyBorder="1" applyAlignment="1">
      <alignment horizontal="center" vertical="center" wrapText="1"/>
    </xf>
    <xf numFmtId="9" fontId="49" fillId="0" borderId="6" xfId="28" applyFont="1" applyFill="1" applyBorder="1" applyAlignment="1">
      <alignment horizontal="left" vertical="center" wrapText="1"/>
    </xf>
    <xf numFmtId="0" fontId="26" fillId="9" borderId="12" xfId="0" applyFont="1" applyFill="1" applyBorder="1" applyAlignment="1">
      <alignment horizontal="left" vertical="center" wrapText="1"/>
    </xf>
    <xf numFmtId="0" fontId="26" fillId="9" borderId="39" xfId="0" applyFont="1" applyFill="1" applyBorder="1" applyAlignment="1">
      <alignment horizontal="left" vertical="center" wrapText="1"/>
    </xf>
    <xf numFmtId="0" fontId="36" fillId="17" borderId="12" xfId="0" applyFont="1" applyFill="1" applyBorder="1" applyAlignment="1">
      <alignment horizontal="center" vertical="center"/>
    </xf>
    <xf numFmtId="0" fontId="36" fillId="17" borderId="39" xfId="0" applyFont="1" applyFill="1" applyBorder="1" applyAlignment="1">
      <alignment horizontal="center" vertical="center"/>
    </xf>
    <xf numFmtId="0" fontId="34" fillId="15" borderId="12" xfId="0" applyFont="1" applyFill="1" applyBorder="1" applyAlignment="1">
      <alignment horizontal="left" vertical="center" wrapText="1"/>
    </xf>
    <xf numFmtId="0" fontId="34" fillId="15" borderId="39" xfId="0" applyFont="1" applyFill="1" applyBorder="1" applyAlignment="1">
      <alignment horizontal="left" vertical="center" wrapText="1"/>
    </xf>
    <xf numFmtId="0" fontId="34" fillId="19" borderId="12" xfId="0" applyFont="1" applyFill="1" applyBorder="1" applyAlignment="1">
      <alignment horizontal="center" vertical="center"/>
    </xf>
    <xf numFmtId="0" fontId="34" fillId="19" borderId="39" xfId="0" applyFont="1" applyFill="1" applyBorder="1" applyAlignment="1">
      <alignment horizontal="center" vertical="center"/>
    </xf>
    <xf numFmtId="2" fontId="26" fillId="0" borderId="13" xfId="22" applyNumberFormat="1" applyFont="1" applyBorder="1" applyAlignment="1">
      <alignment vertical="center" wrapText="1"/>
    </xf>
    <xf numFmtId="2" fontId="26" fillId="0" borderId="6" xfId="22" applyNumberFormat="1" applyFont="1" applyBorder="1" applyAlignment="1">
      <alignment horizontal="center" vertical="center" wrapText="1"/>
    </xf>
    <xf numFmtId="9" fontId="26" fillId="0" borderId="6" xfId="22" applyNumberFormat="1" applyFont="1" applyBorder="1" applyAlignment="1">
      <alignment horizontal="center" vertical="center" wrapText="1"/>
    </xf>
    <xf numFmtId="9" fontId="43" fillId="0" borderId="30" xfId="34" applyNumberFormat="1" applyBorder="1" applyAlignment="1">
      <alignment horizontal="center" vertical="center" wrapText="1"/>
    </xf>
    <xf numFmtId="9" fontId="43" fillId="0" borderId="0" xfId="34" applyNumberFormat="1" applyBorder="1" applyAlignment="1">
      <alignment horizontal="center" vertical="center" wrapText="1"/>
    </xf>
    <xf numFmtId="9" fontId="43" fillId="0" borderId="2" xfId="34" applyNumberFormat="1" applyBorder="1" applyAlignment="1">
      <alignment horizontal="center" vertical="center" wrapText="1"/>
    </xf>
    <xf numFmtId="9" fontId="43" fillId="0" borderId="15" xfId="34" applyNumberFormat="1" applyBorder="1" applyAlignment="1">
      <alignment horizontal="center" vertical="center" wrapText="1"/>
    </xf>
    <xf numFmtId="9" fontId="43" fillId="0" borderId="10" xfId="34" applyNumberFormat="1" applyBorder="1" applyAlignment="1">
      <alignment horizontal="center" vertical="center" wrapText="1"/>
    </xf>
    <xf numFmtId="9" fontId="43" fillId="0" borderId="60" xfId="34" applyNumberFormat="1" applyBorder="1" applyAlignment="1">
      <alignment horizontal="center" vertical="center" wrapText="1"/>
    </xf>
    <xf numFmtId="9" fontId="43" fillId="0" borderId="29" xfId="34" applyNumberFormat="1" applyBorder="1" applyAlignment="1">
      <alignment horizontal="center" vertical="center" wrapText="1"/>
    </xf>
    <xf numFmtId="9" fontId="26" fillId="0" borderId="7" xfId="22" applyNumberFormat="1" applyFont="1" applyBorder="1" applyAlignment="1">
      <alignment horizontal="center" vertical="center" wrapText="1"/>
    </xf>
    <xf numFmtId="9" fontId="26" fillId="0" borderId="59" xfId="22" applyNumberFormat="1" applyFont="1" applyBorder="1" applyAlignment="1">
      <alignment horizontal="center" vertical="center" wrapText="1"/>
    </xf>
    <xf numFmtId="9" fontId="26" fillId="0" borderId="15" xfId="22" applyNumberFormat="1" applyFont="1" applyBorder="1" applyAlignment="1">
      <alignment horizontal="center" vertical="center" wrapText="1"/>
    </xf>
    <xf numFmtId="9" fontId="26" fillId="0" borderId="10" xfId="22" applyNumberFormat="1" applyFont="1" applyBorder="1" applyAlignment="1">
      <alignment horizontal="center" vertical="center" wrapText="1"/>
    </xf>
    <xf numFmtId="9" fontId="26" fillId="0" borderId="60" xfId="22" applyNumberFormat="1" applyFont="1" applyBorder="1" applyAlignment="1">
      <alignment horizontal="center" vertical="center" wrapText="1"/>
    </xf>
    <xf numFmtId="0" fontId="27" fillId="13" borderId="32" xfId="22" applyFont="1" applyFill="1" applyBorder="1" applyAlignment="1">
      <alignment horizontal="center" vertical="center" wrapText="1"/>
    </xf>
    <xf numFmtId="0" fontId="27" fillId="13" borderId="34" xfId="22" applyFont="1" applyFill="1" applyBorder="1" applyAlignment="1">
      <alignment horizontal="center" vertical="center" wrapText="1"/>
    </xf>
    <xf numFmtId="0" fontId="27" fillId="13" borderId="6" xfId="22" applyFont="1" applyFill="1" applyBorder="1" applyAlignment="1">
      <alignment horizontal="center" vertical="center" wrapText="1"/>
    </xf>
    <xf numFmtId="0" fontId="27" fillId="9" borderId="20" xfId="22" applyFont="1" applyFill="1" applyBorder="1" applyAlignment="1">
      <alignment horizontal="center" vertical="center" wrapText="1"/>
    </xf>
    <xf numFmtId="0" fontId="27" fillId="9" borderId="21" xfId="22" applyFont="1" applyFill="1" applyBorder="1" applyAlignment="1">
      <alignment horizontal="center" vertical="center" wrapText="1"/>
    </xf>
    <xf numFmtId="0" fontId="27" fillId="9" borderId="22" xfId="22" applyFont="1" applyFill="1" applyBorder="1" applyAlignment="1">
      <alignment horizontal="center" vertical="center" wrapText="1"/>
    </xf>
    <xf numFmtId="0" fontId="27" fillId="0" borderId="32" xfId="22" applyFont="1" applyBorder="1" applyAlignment="1">
      <alignment horizontal="center" vertical="center" wrapText="1"/>
    </xf>
    <xf numFmtId="0" fontId="27" fillId="0" borderId="33" xfId="22" applyFont="1" applyBorder="1" applyAlignment="1">
      <alignment horizontal="center" vertical="center" wrapText="1"/>
    </xf>
    <xf numFmtId="0" fontId="27" fillId="0" borderId="34" xfId="22" applyFont="1" applyBorder="1" applyAlignment="1">
      <alignment horizontal="center" vertical="center" wrapText="1"/>
    </xf>
    <xf numFmtId="0" fontId="27" fillId="13" borderId="16" xfId="22" applyFont="1" applyFill="1" applyBorder="1" applyAlignment="1">
      <alignment horizontal="center" vertical="center" wrapText="1"/>
    </xf>
    <xf numFmtId="0" fontId="26" fillId="0" borderId="5" xfId="22" applyFont="1" applyBorder="1" applyAlignment="1">
      <alignment horizontal="center" vertical="center" wrapText="1"/>
    </xf>
    <xf numFmtId="0" fontId="26" fillId="0" borderId="28" xfId="22" applyFont="1" applyBorder="1" applyAlignment="1">
      <alignment horizontal="center" vertical="center" wrapText="1"/>
    </xf>
    <xf numFmtId="0" fontId="27" fillId="13" borderId="47" xfId="22" applyFont="1" applyFill="1" applyBorder="1" applyAlignment="1">
      <alignment horizontal="center" vertical="center" wrapText="1"/>
    </xf>
    <xf numFmtId="0" fontId="27" fillId="13" borderId="45" xfId="22" applyFont="1" applyFill="1" applyBorder="1" applyAlignment="1">
      <alignment horizontal="center" vertical="center" wrapText="1"/>
    </xf>
    <xf numFmtId="0" fontId="27" fillId="13" borderId="48" xfId="22" applyFont="1" applyFill="1" applyBorder="1" applyAlignment="1">
      <alignment horizontal="center" vertical="center" wrapText="1"/>
    </xf>
    <xf numFmtId="0" fontId="27" fillId="13" borderId="33" xfId="22" applyFont="1" applyFill="1" applyBorder="1" applyAlignment="1">
      <alignment horizontal="center" vertical="center" wrapText="1"/>
    </xf>
    <xf numFmtId="0" fontId="27" fillId="0" borderId="24" xfId="22" applyFont="1" applyBorder="1" applyAlignment="1">
      <alignment horizontal="center" vertical="center" wrapText="1"/>
    </xf>
    <xf numFmtId="0" fontId="27" fillId="0" borderId="25" xfId="22" applyFont="1" applyBorder="1" applyAlignment="1">
      <alignment horizontal="center" vertical="center" wrapText="1"/>
    </xf>
    <xf numFmtId="0" fontId="27" fillId="0" borderId="26" xfId="22" applyFont="1" applyBorder="1" applyAlignment="1">
      <alignment horizontal="center" vertical="center" wrapText="1"/>
    </xf>
    <xf numFmtId="3" fontId="27" fillId="0" borderId="5" xfId="22" applyNumberFormat="1" applyFont="1" applyBorder="1" applyAlignment="1">
      <alignment horizontal="center" vertical="center" wrapText="1"/>
    </xf>
    <xf numFmtId="0" fontId="27" fillId="9" borderId="45" xfId="22" applyFont="1" applyFill="1" applyBorder="1" applyAlignment="1">
      <alignment horizontal="left" vertical="center" wrapText="1"/>
    </xf>
    <xf numFmtId="0" fontId="27" fillId="13" borderId="13" xfId="22" applyFont="1" applyFill="1" applyBorder="1" applyAlignment="1">
      <alignment horizontal="center" vertical="center" wrapText="1"/>
    </xf>
    <xf numFmtId="0" fontId="27" fillId="13" borderId="32" xfId="22" applyFont="1" applyFill="1" applyBorder="1" applyAlignment="1">
      <alignment horizontal="left" vertical="center" wrapText="1"/>
    </xf>
    <xf numFmtId="0" fontId="27" fillId="13" borderId="34" xfId="22" applyFont="1" applyFill="1" applyBorder="1" applyAlignment="1">
      <alignment horizontal="left" vertical="center" wrapText="1"/>
    </xf>
    <xf numFmtId="0" fontId="35" fillId="0" borderId="32" xfId="22" applyFont="1" applyBorder="1" applyAlignment="1">
      <alignment horizontal="center" vertical="center" wrapText="1"/>
    </xf>
    <xf numFmtId="0" fontId="35" fillId="0" borderId="33" xfId="22" applyFont="1" applyBorder="1" applyAlignment="1">
      <alignment horizontal="center" vertical="center" wrapText="1"/>
    </xf>
    <xf numFmtId="0" fontId="35" fillId="0" borderId="34" xfId="22" applyFont="1" applyBorder="1" applyAlignment="1">
      <alignment horizontal="center" vertical="center" wrapText="1"/>
    </xf>
    <xf numFmtId="0" fontId="27" fillId="13" borderId="35" xfId="22" applyFont="1" applyFill="1" applyBorder="1" applyAlignment="1">
      <alignment horizontal="left" vertical="center" wrapText="1"/>
    </xf>
    <xf numFmtId="0" fontId="27" fillId="13" borderId="37" xfId="22" applyFont="1" applyFill="1" applyBorder="1" applyAlignment="1">
      <alignment horizontal="left" vertical="center" wrapText="1"/>
    </xf>
    <xf numFmtId="0" fontId="27" fillId="13" borderId="1" xfId="22" applyFont="1" applyFill="1" applyBorder="1" applyAlignment="1">
      <alignment horizontal="left" vertical="center" wrapText="1"/>
    </xf>
    <xf numFmtId="0" fontId="27" fillId="13" borderId="2" xfId="22" applyFont="1" applyFill="1" applyBorder="1" applyAlignment="1">
      <alignment horizontal="left" vertical="center" wrapText="1"/>
    </xf>
    <xf numFmtId="0" fontId="27" fillId="13" borderId="47" xfId="22" applyFont="1" applyFill="1" applyBorder="1" applyAlignment="1">
      <alignment horizontal="left" vertical="center" wrapText="1"/>
    </xf>
    <xf numFmtId="0" fontId="27" fillId="13" borderId="48" xfId="22" applyFont="1" applyFill="1" applyBorder="1" applyAlignment="1">
      <alignment horizontal="left" vertical="center" wrapText="1"/>
    </xf>
    <xf numFmtId="0" fontId="27" fillId="13" borderId="36" xfId="22" applyFont="1" applyFill="1" applyBorder="1" applyAlignment="1">
      <alignment horizontal="left" vertical="center" wrapText="1"/>
    </xf>
    <xf numFmtId="0" fontId="27" fillId="13" borderId="0" xfId="22" applyFont="1" applyFill="1" applyAlignment="1">
      <alignment horizontal="left" vertical="center" wrapText="1"/>
    </xf>
    <xf numFmtId="0" fontId="27" fillId="13" borderId="45" xfId="22" applyFont="1" applyFill="1" applyBorder="1" applyAlignment="1">
      <alignment horizontal="left" vertical="center" wrapText="1"/>
    </xf>
    <xf numFmtId="0" fontId="34" fillId="0" borderId="49" xfId="0" applyFont="1" applyBorder="1" applyAlignment="1">
      <alignment horizontal="center" vertical="center"/>
    </xf>
    <xf numFmtId="0" fontId="34" fillId="0" borderId="50" xfId="0" applyFont="1" applyBorder="1" applyAlignment="1">
      <alignment horizontal="center" vertical="center"/>
    </xf>
    <xf numFmtId="0" fontId="27" fillId="0" borderId="35" xfId="22" applyFont="1" applyBorder="1" applyAlignment="1">
      <alignment horizontal="center" vertical="center" wrapText="1"/>
    </xf>
    <xf numFmtId="0" fontId="27" fillId="0" borderId="36" xfId="22" applyFont="1" applyBorder="1" applyAlignment="1">
      <alignment horizontal="center" vertical="center" wrapText="1"/>
    </xf>
    <xf numFmtId="0" fontId="27" fillId="0" borderId="37" xfId="22" applyFont="1" applyBorder="1" applyAlignment="1">
      <alignment horizontal="center" vertical="center" wrapText="1"/>
    </xf>
    <xf numFmtId="0" fontId="27" fillId="0" borderId="1" xfId="22" applyFont="1" applyBorder="1" applyAlignment="1">
      <alignment horizontal="center" vertical="center" wrapText="1"/>
    </xf>
    <xf numFmtId="0" fontId="27" fillId="0" borderId="0" xfId="22" applyFont="1" applyAlignment="1">
      <alignment horizontal="center" vertical="center" wrapText="1"/>
    </xf>
    <xf numFmtId="0" fontId="27" fillId="0" borderId="2" xfId="22" applyFont="1" applyBorder="1" applyAlignment="1">
      <alignment horizontal="center" vertical="center" wrapText="1"/>
    </xf>
    <xf numFmtId="0" fontId="27" fillId="0" borderId="47" xfId="22" applyFont="1" applyBorder="1" applyAlignment="1">
      <alignment horizontal="center" vertical="center" wrapText="1"/>
    </xf>
    <xf numFmtId="0" fontId="27" fillId="0" borderId="45" xfId="22" applyFont="1" applyBorder="1" applyAlignment="1">
      <alignment horizontal="center" vertical="center" wrapText="1"/>
    </xf>
    <xf numFmtId="0" fontId="27" fillId="0" borderId="48" xfId="22" applyFont="1" applyBorder="1" applyAlignment="1">
      <alignment horizontal="center" vertical="center" wrapText="1"/>
    </xf>
    <xf numFmtId="0" fontId="34" fillId="0" borderId="49" xfId="0" applyFont="1" applyBorder="1" applyAlignment="1">
      <alignment horizontal="center" vertical="center" wrapText="1"/>
    </xf>
    <xf numFmtId="0" fontId="34" fillId="0" borderId="50" xfId="0" applyFont="1" applyBorder="1" applyAlignment="1">
      <alignment horizontal="center" vertical="center" wrapText="1"/>
    </xf>
    <xf numFmtId="0" fontId="29" fillId="0" borderId="51" xfId="0" applyFont="1" applyBorder="1" applyAlignment="1">
      <alignment horizontal="center" vertical="center"/>
    </xf>
    <xf numFmtId="0" fontId="29" fillId="0" borderId="52" xfId="0" applyFont="1" applyBorder="1" applyAlignment="1">
      <alignment horizontal="center" vertical="center"/>
    </xf>
    <xf numFmtId="0" fontId="34" fillId="0" borderId="53" xfId="0" applyFont="1" applyBorder="1" applyAlignment="1">
      <alignment horizontal="center" vertical="center" wrapText="1"/>
    </xf>
    <xf numFmtId="0" fontId="34" fillId="0" borderId="54" xfId="0" applyFont="1" applyBorder="1" applyAlignment="1">
      <alignment horizontal="center" vertical="center" wrapText="1"/>
    </xf>
    <xf numFmtId="0" fontId="29" fillId="0" borderId="53" xfId="0" applyFont="1" applyBorder="1" applyAlignment="1">
      <alignment horizontal="center" vertical="center"/>
    </xf>
    <xf numFmtId="0" fontId="29" fillId="0" borderId="54" xfId="0" applyFont="1" applyBorder="1" applyAlignment="1">
      <alignment horizontal="center" vertical="center"/>
    </xf>
    <xf numFmtId="14" fontId="33" fillId="0" borderId="35" xfId="0" applyNumberFormat="1" applyFont="1" applyBorder="1" applyAlignment="1">
      <alignment horizontal="center" vertical="center"/>
    </xf>
    <xf numFmtId="0" fontId="33" fillId="0" borderId="37" xfId="0" applyFont="1" applyBorder="1" applyAlignment="1">
      <alignment horizontal="center" vertical="center"/>
    </xf>
    <xf numFmtId="0" fontId="33" fillId="0" borderId="1" xfId="0" applyFont="1" applyBorder="1" applyAlignment="1">
      <alignment horizontal="center" vertical="center"/>
    </xf>
    <xf numFmtId="0" fontId="33" fillId="0" borderId="2" xfId="0" applyFont="1" applyBorder="1" applyAlignment="1">
      <alignment horizontal="center" vertical="center"/>
    </xf>
    <xf numFmtId="0" fontId="33" fillId="0" borderId="47" xfId="0" applyFont="1" applyBorder="1" applyAlignment="1">
      <alignment horizontal="center" vertical="center"/>
    </xf>
    <xf numFmtId="0" fontId="33" fillId="0" borderId="48" xfId="0" applyFont="1" applyBorder="1" applyAlignment="1">
      <alignment horizontal="center" vertical="center"/>
    </xf>
    <xf numFmtId="0" fontId="32" fillId="0" borderId="55" xfId="0" applyFont="1" applyBorder="1" applyAlignment="1">
      <alignment horizontal="center" vertical="center"/>
    </xf>
    <xf numFmtId="0" fontId="32" fillId="0" borderId="56" xfId="0" applyFont="1" applyBorder="1" applyAlignment="1">
      <alignment horizontal="center" vertical="center"/>
    </xf>
    <xf numFmtId="0" fontId="32" fillId="0" borderId="57" xfId="0" applyFont="1" applyBorder="1" applyAlignment="1">
      <alignment horizontal="center" vertical="center"/>
    </xf>
    <xf numFmtId="0" fontId="34" fillId="0" borderId="51" xfId="0" applyFont="1" applyBorder="1" applyAlignment="1">
      <alignment horizontal="center" vertical="center" wrapText="1"/>
    </xf>
    <xf numFmtId="0" fontId="34" fillId="0" borderId="52" xfId="0" applyFont="1" applyBorder="1" applyAlignment="1">
      <alignment horizontal="center" vertical="center" wrapText="1"/>
    </xf>
    <xf numFmtId="0" fontId="26" fillId="0" borderId="35" xfId="22" applyFont="1" applyBorder="1" applyAlignment="1">
      <alignment horizontal="center" vertical="center" wrapText="1"/>
    </xf>
    <xf numFmtId="0" fontId="26" fillId="0" borderId="1" xfId="22" applyFont="1" applyBorder="1" applyAlignment="1">
      <alignment horizontal="center" vertical="center" wrapText="1"/>
    </xf>
    <xf numFmtId="0" fontId="26" fillId="0" borderId="47" xfId="22" applyFont="1" applyBorder="1" applyAlignment="1">
      <alignment horizontal="center" vertical="center" wrapText="1"/>
    </xf>
    <xf numFmtId="0" fontId="27" fillId="0" borderId="24" xfId="22" applyFont="1" applyBorder="1" applyAlignment="1">
      <alignment horizontal="center" vertical="center"/>
    </xf>
    <xf numFmtId="0" fontId="27" fillId="0" borderId="25" xfId="22" applyFont="1" applyBorder="1" applyAlignment="1">
      <alignment horizontal="center" vertical="center"/>
    </xf>
    <xf numFmtId="0" fontId="27" fillId="0" borderId="26" xfId="22" applyFont="1" applyBorder="1" applyAlignment="1">
      <alignment horizontal="center" vertical="center"/>
    </xf>
    <xf numFmtId="0" fontId="27" fillId="0" borderId="20" xfId="22" applyFont="1" applyBorder="1" applyAlignment="1">
      <alignment horizontal="center" vertical="center" wrapText="1"/>
    </xf>
    <xf numFmtId="0" fontId="27" fillId="0" borderId="21" xfId="22" applyFont="1" applyBorder="1" applyAlignment="1">
      <alignment horizontal="center" vertical="center" wrapText="1"/>
    </xf>
    <xf numFmtId="0" fontId="27" fillId="0" borderId="22" xfId="22" applyFont="1" applyBorder="1" applyAlignment="1">
      <alignment horizontal="center" vertical="center" wrapText="1"/>
    </xf>
    <xf numFmtId="0" fontId="27" fillId="0" borderId="23" xfId="22" applyFont="1" applyBorder="1" applyAlignment="1">
      <alignment horizontal="center" vertical="center" wrapText="1"/>
    </xf>
    <xf numFmtId="0" fontId="27" fillId="0" borderId="5" xfId="22" applyFont="1" applyBorder="1" applyAlignment="1">
      <alignment horizontal="center" vertical="center" wrapText="1"/>
    </xf>
    <xf numFmtId="0" fontId="27" fillId="0" borderId="28" xfId="22" applyFont="1" applyBorder="1" applyAlignment="1">
      <alignment horizontal="center" vertical="center" wrapText="1"/>
    </xf>
    <xf numFmtId="0" fontId="28" fillId="0" borderId="32" xfId="0" applyFont="1" applyBorder="1" applyAlignment="1">
      <alignment horizontal="left" vertical="center" wrapText="1"/>
    </xf>
    <xf numFmtId="0" fontId="28" fillId="0" borderId="33" xfId="0" applyFont="1" applyBorder="1" applyAlignment="1">
      <alignment horizontal="left" vertical="center" wrapText="1"/>
    </xf>
    <xf numFmtId="0" fontId="28" fillId="0" borderId="34" xfId="0" applyFont="1" applyBorder="1" applyAlignment="1">
      <alignment horizontal="left" vertical="center" wrapText="1"/>
    </xf>
    <xf numFmtId="0" fontId="30" fillId="0" borderId="32" xfId="0" applyFont="1" applyBorder="1" applyAlignment="1">
      <alignment horizontal="left" vertical="center" wrapText="1"/>
    </xf>
    <xf numFmtId="0" fontId="30" fillId="0" borderId="33" xfId="0" applyFont="1" applyBorder="1" applyAlignment="1">
      <alignment horizontal="left" vertical="center" wrapText="1"/>
    </xf>
    <xf numFmtId="0" fontId="30" fillId="0" borderId="34" xfId="0" applyFont="1" applyBorder="1" applyAlignment="1">
      <alignment horizontal="left" vertical="center" wrapText="1"/>
    </xf>
    <xf numFmtId="0" fontId="27" fillId="13" borderId="12" xfId="22" applyFont="1" applyFill="1" applyBorder="1" applyAlignment="1">
      <alignment horizontal="center" vertical="center" wrapText="1"/>
    </xf>
    <xf numFmtId="0" fontId="27" fillId="13" borderId="38" xfId="22" applyFont="1" applyFill="1" applyBorder="1" applyAlignment="1">
      <alignment horizontal="center" vertical="center" wrapText="1"/>
    </xf>
    <xf numFmtId="0" fontId="27" fillId="13" borderId="39" xfId="22" applyFont="1" applyFill="1" applyBorder="1" applyAlignment="1">
      <alignment horizontal="center" vertical="center" wrapText="1"/>
    </xf>
    <xf numFmtId="0" fontId="26" fillId="13" borderId="6" xfId="22" applyFont="1" applyFill="1" applyBorder="1" applyAlignment="1">
      <alignment horizontal="center" vertical="center" wrapText="1"/>
    </xf>
    <xf numFmtId="0" fontId="27" fillId="13" borderId="52" xfId="22" applyFont="1" applyFill="1" applyBorder="1" applyAlignment="1">
      <alignment horizontal="center" vertical="center" wrapText="1"/>
    </xf>
    <xf numFmtId="0" fontId="27" fillId="0" borderId="58" xfId="22" applyFont="1" applyBorder="1" applyAlignment="1">
      <alignment horizontal="left" vertical="center" wrapText="1"/>
    </xf>
    <xf numFmtId="0" fontId="27" fillId="0" borderId="18" xfId="22" applyFont="1" applyBorder="1" applyAlignment="1">
      <alignment horizontal="left" vertical="center" wrapText="1"/>
    </xf>
    <xf numFmtId="9" fontId="27" fillId="0" borderId="3" xfId="28" applyFont="1" applyFill="1" applyBorder="1" applyAlignment="1">
      <alignment horizontal="center" vertical="center" wrapText="1"/>
    </xf>
    <xf numFmtId="9" fontId="27" fillId="0" borderId="19" xfId="28" applyFont="1" applyFill="1" applyBorder="1" applyAlignment="1">
      <alignment horizontal="center" vertical="center" wrapText="1"/>
    </xf>
    <xf numFmtId="0" fontId="27" fillId="13" borderId="20" xfId="22" applyFont="1" applyFill="1" applyBorder="1" applyAlignment="1">
      <alignment horizontal="center" vertical="center" wrapText="1"/>
    </xf>
    <xf numFmtId="0" fontId="27" fillId="13" borderId="21" xfId="22" applyFont="1" applyFill="1" applyBorder="1" applyAlignment="1">
      <alignment horizontal="center" vertical="center" wrapText="1"/>
    </xf>
    <xf numFmtId="2" fontId="41" fillId="0" borderId="58" xfId="22" applyNumberFormat="1" applyFont="1" applyBorder="1" applyAlignment="1">
      <alignment horizontal="left" vertical="center" wrapText="1"/>
    </xf>
    <xf numFmtId="2" fontId="41" fillId="0" borderId="14" xfId="22" applyNumberFormat="1" applyFont="1" applyBorder="1" applyAlignment="1">
      <alignment horizontal="left" vertical="center" wrapText="1"/>
    </xf>
    <xf numFmtId="0" fontId="27" fillId="13" borderId="40" xfId="22" applyFont="1" applyFill="1" applyBorder="1" applyAlignment="1">
      <alignment horizontal="center" vertical="center" wrapText="1"/>
    </xf>
    <xf numFmtId="0" fontId="27" fillId="13" borderId="4" xfId="22" applyFont="1" applyFill="1" applyBorder="1" applyAlignment="1">
      <alignment horizontal="center" vertical="center" wrapText="1"/>
    </xf>
    <xf numFmtId="0" fontId="27" fillId="13" borderId="41" xfId="22" applyFont="1" applyFill="1" applyBorder="1" applyAlignment="1">
      <alignment horizontal="center" vertical="center" wrapText="1"/>
    </xf>
    <xf numFmtId="0" fontId="27" fillId="13" borderId="42" xfId="22" applyFont="1" applyFill="1" applyBorder="1" applyAlignment="1">
      <alignment horizontal="center" vertical="center" wrapText="1"/>
    </xf>
    <xf numFmtId="0" fontId="27" fillId="13" borderId="43" xfId="22" applyFont="1" applyFill="1" applyBorder="1" applyAlignment="1">
      <alignment horizontal="center" vertical="center" wrapText="1"/>
    </xf>
    <xf numFmtId="9" fontId="26" fillId="0" borderId="29" xfId="30" applyFont="1" applyFill="1" applyBorder="1" applyAlignment="1" applyProtection="1">
      <alignment horizontal="center" vertical="center" wrapText="1"/>
    </xf>
    <xf numFmtId="9" fontId="26" fillId="0" borderId="7" xfId="30" applyFont="1" applyFill="1" applyBorder="1" applyAlignment="1" applyProtection="1">
      <alignment horizontal="center" vertical="center" wrapText="1"/>
    </xf>
    <xf numFmtId="9" fontId="26" fillId="0" borderId="8" xfId="30" applyFont="1" applyFill="1" applyBorder="1" applyAlignment="1" applyProtection="1">
      <alignment horizontal="center" vertical="center" wrapText="1"/>
    </xf>
    <xf numFmtId="9" fontId="26" fillId="0" borderId="44" xfId="30" applyFont="1" applyFill="1" applyBorder="1" applyAlignment="1" applyProtection="1">
      <alignment horizontal="center" vertical="center" wrapText="1"/>
    </xf>
    <xf numFmtId="9" fontId="26" fillId="0" borderId="45" xfId="30" applyFont="1" applyFill="1" applyBorder="1" applyAlignment="1" applyProtection="1">
      <alignment horizontal="center" vertical="center" wrapText="1"/>
    </xf>
    <xf numFmtId="9" fontId="26" fillId="0" borderId="46" xfId="30" applyFont="1" applyFill="1" applyBorder="1" applyAlignment="1" applyProtection="1">
      <alignment horizontal="center" vertical="center" wrapText="1"/>
    </xf>
    <xf numFmtId="9" fontId="26" fillId="0" borderId="59" xfId="30" applyFont="1" applyFill="1" applyBorder="1" applyAlignment="1" applyProtection="1">
      <alignment horizontal="center" vertical="center" wrapText="1"/>
    </xf>
    <xf numFmtId="9" fontId="26" fillId="0" borderId="48" xfId="30" applyFont="1" applyFill="1" applyBorder="1" applyAlignment="1" applyProtection="1">
      <alignment horizontal="center" vertical="center" wrapText="1"/>
    </xf>
    <xf numFmtId="0" fontId="27" fillId="13" borderId="22" xfId="22" applyFont="1" applyFill="1" applyBorder="1" applyAlignment="1">
      <alignment horizontal="center" vertical="center" wrapText="1"/>
    </xf>
    <xf numFmtId="9" fontId="44" fillId="0" borderId="29" xfId="22" applyNumberFormat="1" applyFont="1" applyBorder="1" applyAlignment="1">
      <alignment horizontal="center" vertical="center" wrapText="1"/>
    </xf>
    <xf numFmtId="9" fontId="43" fillId="0" borderId="71" xfId="34" applyNumberFormat="1" applyBorder="1" applyAlignment="1">
      <alignment horizontal="center" vertical="center" wrapText="1"/>
    </xf>
    <xf numFmtId="9" fontId="26" fillId="0" borderId="71" xfId="22" applyNumberFormat="1" applyFont="1" applyBorder="1" applyAlignment="1">
      <alignment horizontal="center" vertical="center" wrapText="1"/>
    </xf>
    <xf numFmtId="9" fontId="26" fillId="0" borderId="29" xfId="22" applyNumberFormat="1" applyFont="1" applyBorder="1" applyAlignment="1">
      <alignment horizontal="center" vertical="center" wrapText="1"/>
    </xf>
    <xf numFmtId="9" fontId="26" fillId="0" borderId="8" xfId="22" applyNumberFormat="1" applyFont="1" applyBorder="1" applyAlignment="1">
      <alignment horizontal="center" vertical="center" wrapText="1"/>
    </xf>
    <xf numFmtId="9" fontId="26" fillId="0" borderId="11" xfId="22" applyNumberFormat="1" applyFont="1" applyBorder="1" applyAlignment="1">
      <alignment horizontal="center" vertical="center" wrapText="1"/>
    </xf>
    <xf numFmtId="9" fontId="26" fillId="0" borderId="30" xfId="22" applyNumberFormat="1" applyFont="1" applyBorder="1" applyAlignment="1">
      <alignment horizontal="center" vertical="center" wrapText="1"/>
    </xf>
    <xf numFmtId="9" fontId="26" fillId="0" borderId="0" xfId="22" applyNumberFormat="1" applyFont="1" applyAlignment="1">
      <alignment horizontal="center" vertical="center" wrapText="1"/>
    </xf>
    <xf numFmtId="9" fontId="26" fillId="0" borderId="2" xfId="22" applyNumberFormat="1" applyFont="1" applyBorder="1" applyAlignment="1">
      <alignment horizontal="center" vertical="center" wrapText="1"/>
    </xf>
    <xf numFmtId="9" fontId="26" fillId="0" borderId="6" xfId="30" applyFont="1" applyFill="1" applyBorder="1" applyAlignment="1" applyProtection="1">
      <alignment horizontal="center" vertical="center" wrapText="1"/>
    </xf>
    <xf numFmtId="9" fontId="26" fillId="0" borderId="16" xfId="30" applyFont="1" applyFill="1" applyBorder="1" applyAlignment="1" applyProtection="1">
      <alignment horizontal="center" vertical="center" wrapText="1"/>
    </xf>
    <xf numFmtId="9" fontId="26" fillId="0" borderId="5" xfId="30" applyFont="1" applyFill="1" applyBorder="1" applyAlignment="1" applyProtection="1">
      <alignment horizontal="center" vertical="center" wrapText="1"/>
    </xf>
    <xf numFmtId="9" fontId="26" fillId="0" borderId="28" xfId="30" applyFont="1" applyFill="1" applyBorder="1" applyAlignment="1" applyProtection="1">
      <alignment horizontal="center" vertical="center" wrapText="1"/>
    </xf>
    <xf numFmtId="0" fontId="27" fillId="13" borderId="29" xfId="22" applyFont="1" applyFill="1" applyBorder="1" applyAlignment="1">
      <alignment horizontal="center" vertical="center" wrapText="1"/>
    </xf>
    <xf numFmtId="0" fontId="27" fillId="13" borderId="7" xfId="22" applyFont="1" applyFill="1" applyBorder="1" applyAlignment="1">
      <alignment horizontal="center" vertical="center" wrapText="1"/>
    </xf>
    <xf numFmtId="0" fontId="27" fillId="13" borderId="8" xfId="22" applyFont="1" applyFill="1" applyBorder="1" applyAlignment="1">
      <alignment horizontal="center" vertical="center" wrapText="1"/>
    </xf>
    <xf numFmtId="0" fontId="27" fillId="13" borderId="59" xfId="22" applyFont="1" applyFill="1" applyBorder="1" applyAlignment="1">
      <alignment horizontal="center" vertical="center" wrapText="1"/>
    </xf>
    <xf numFmtId="2" fontId="42" fillId="0" borderId="13" xfId="22" applyNumberFormat="1" applyFont="1" applyBorder="1" applyAlignment="1">
      <alignment vertical="center" wrapText="1"/>
    </xf>
    <xf numFmtId="2" fontId="26" fillId="0" borderId="58" xfId="22" applyNumberFormat="1" applyFont="1" applyBorder="1" applyAlignment="1">
      <alignment horizontal="left" vertical="center" wrapText="1"/>
    </xf>
    <xf numFmtId="2" fontId="26" fillId="0" borderId="14" xfId="22" applyNumberFormat="1" applyFont="1" applyBorder="1" applyAlignment="1">
      <alignment horizontal="left" vertical="center" wrapText="1"/>
    </xf>
    <xf numFmtId="2" fontId="26" fillId="0" borderId="3" xfId="22" applyNumberFormat="1" applyFont="1" applyBorder="1" applyAlignment="1">
      <alignment horizontal="center" vertical="center" wrapText="1"/>
    </xf>
    <xf numFmtId="2" fontId="26" fillId="0" borderId="4" xfId="22" applyNumberFormat="1" applyFont="1" applyBorder="1" applyAlignment="1">
      <alignment horizontal="center" vertical="center" wrapText="1"/>
    </xf>
    <xf numFmtId="9" fontId="46" fillId="0" borderId="6" xfId="30" applyFont="1" applyFill="1" applyBorder="1" applyAlignment="1" applyProtection="1">
      <alignment horizontal="left" vertical="top" wrapText="1"/>
    </xf>
    <xf numFmtId="9" fontId="26" fillId="0" borderId="6" xfId="30" applyFont="1" applyFill="1" applyBorder="1" applyAlignment="1" applyProtection="1">
      <alignment horizontal="left" vertical="top" wrapText="1"/>
    </xf>
    <xf numFmtId="9" fontId="26" fillId="0" borderId="16" xfId="30" applyFont="1" applyFill="1" applyBorder="1" applyAlignment="1" applyProtection="1">
      <alignment horizontal="left" vertical="top" wrapText="1"/>
    </xf>
    <xf numFmtId="9" fontId="26" fillId="0" borderId="5" xfId="30" applyFont="1" applyFill="1" applyBorder="1" applyAlignment="1" applyProtection="1">
      <alignment horizontal="left" vertical="top" wrapText="1"/>
    </xf>
    <xf numFmtId="9" fontId="26" fillId="0" borderId="28" xfId="30" applyFont="1" applyFill="1" applyBorder="1" applyAlignment="1" applyProtection="1">
      <alignment horizontal="left" vertical="top" wrapText="1"/>
    </xf>
    <xf numFmtId="9" fontId="27" fillId="9" borderId="3" xfId="28" applyFont="1" applyFill="1" applyBorder="1" applyAlignment="1">
      <alignment horizontal="center" vertical="center" wrapText="1"/>
    </xf>
    <xf numFmtId="9" fontId="27" fillId="9" borderId="19" xfId="28" applyFont="1" applyFill="1" applyBorder="1" applyAlignment="1">
      <alignment horizontal="center" vertical="center" wrapText="1"/>
    </xf>
    <xf numFmtId="9" fontId="41" fillId="0" borderId="29" xfId="30" applyFont="1" applyFill="1" applyBorder="1" applyAlignment="1" applyProtection="1">
      <alignment horizontal="center" vertical="center" wrapText="1"/>
    </xf>
    <xf numFmtId="9" fontId="46" fillId="0" borderId="6" xfId="30" applyFont="1" applyFill="1" applyBorder="1" applyAlignment="1" applyProtection="1">
      <alignment horizontal="center" vertical="center" wrapText="1"/>
    </xf>
    <xf numFmtId="9" fontId="46" fillId="0" borderId="71" xfId="22" applyNumberFormat="1" applyFont="1" applyBorder="1" applyAlignment="1">
      <alignment horizontal="center" vertical="center" wrapText="1"/>
    </xf>
    <xf numFmtId="2" fontId="26" fillId="21" borderId="13" xfId="22" applyNumberFormat="1" applyFont="1" applyFill="1" applyBorder="1" applyAlignment="1">
      <alignment horizontal="left" vertical="center" wrapText="1"/>
    </xf>
    <xf numFmtId="0" fontId="27" fillId="9" borderId="6" xfId="22" applyFont="1" applyFill="1" applyBorder="1" applyAlignment="1">
      <alignment horizontal="left" vertical="center" wrapText="1"/>
    </xf>
    <xf numFmtId="0" fontId="34" fillId="10" borderId="12" xfId="0" applyFont="1" applyFill="1" applyBorder="1" applyAlignment="1">
      <alignment horizontal="center" vertical="center"/>
    </xf>
    <xf numFmtId="0" fontId="34" fillId="10" borderId="38" xfId="0" applyFont="1" applyFill="1" applyBorder="1" applyAlignment="1">
      <alignment horizontal="center" vertical="center"/>
    </xf>
    <xf numFmtId="0" fontId="29" fillId="0" borderId="6" xfId="0" applyFont="1" applyBorder="1" applyAlignment="1">
      <alignment horizontal="left" vertical="center"/>
    </xf>
    <xf numFmtId="0" fontId="34" fillId="10" borderId="12" xfId="0" applyFont="1" applyFill="1" applyBorder="1" applyAlignment="1">
      <alignment horizontal="center" vertical="center" wrapText="1"/>
    </xf>
    <xf numFmtId="0" fontId="34" fillId="10" borderId="38" xfId="0" applyFont="1" applyFill="1" applyBorder="1" applyAlignment="1">
      <alignment horizontal="center" vertical="center" wrapText="1"/>
    </xf>
    <xf numFmtId="0" fontId="34" fillId="10" borderId="3" xfId="0" applyFont="1" applyFill="1" applyBorder="1" applyAlignment="1">
      <alignment horizontal="center" vertical="center" wrapText="1"/>
    </xf>
    <xf numFmtId="0" fontId="34" fillId="10" borderId="4" xfId="0" applyFont="1" applyFill="1" applyBorder="1" applyAlignment="1">
      <alignment horizontal="center" vertical="center" wrapText="1"/>
    </xf>
    <xf numFmtId="0" fontId="29" fillId="0" borderId="15" xfId="0" applyFont="1" applyBorder="1" applyAlignment="1">
      <alignment horizontal="left" vertical="center"/>
    </xf>
    <xf numFmtId="0" fontId="29" fillId="0" borderId="10" xfId="0" applyFont="1" applyBorder="1" applyAlignment="1">
      <alignment horizontal="left" vertical="center"/>
    </xf>
    <xf numFmtId="0" fontId="29" fillId="0" borderId="11" xfId="0" applyFont="1" applyBorder="1" applyAlignment="1">
      <alignment horizontal="left" vertical="center"/>
    </xf>
    <xf numFmtId="0" fontId="34" fillId="10" borderId="39" xfId="0" applyFont="1" applyFill="1" applyBorder="1" applyAlignment="1">
      <alignment horizontal="center" vertical="center" wrapText="1"/>
    </xf>
    <xf numFmtId="0" fontId="34" fillId="10" borderId="17" xfId="0" applyFont="1" applyFill="1" applyBorder="1" applyAlignment="1">
      <alignment horizontal="center" vertical="center" wrapText="1"/>
    </xf>
    <xf numFmtId="0" fontId="34" fillId="10" borderId="39" xfId="0" applyFont="1" applyFill="1" applyBorder="1" applyAlignment="1">
      <alignment horizontal="center" vertical="center"/>
    </xf>
    <xf numFmtId="0" fontId="34" fillId="10" borderId="29" xfId="0" applyFont="1" applyFill="1" applyBorder="1" applyAlignment="1">
      <alignment horizontal="center" vertical="center"/>
    </xf>
    <xf numFmtId="0" fontId="34" fillId="10" borderId="7" xfId="0" applyFont="1" applyFill="1" applyBorder="1" applyAlignment="1">
      <alignment horizontal="center" vertical="center"/>
    </xf>
    <xf numFmtId="0" fontId="34" fillId="10" borderId="8" xfId="0" applyFont="1" applyFill="1" applyBorder="1" applyAlignment="1">
      <alignment horizontal="center" vertical="center"/>
    </xf>
    <xf numFmtId="0" fontId="34" fillId="10" borderId="30" xfId="0" applyFont="1" applyFill="1" applyBorder="1" applyAlignment="1">
      <alignment horizontal="center" vertical="center"/>
    </xf>
    <xf numFmtId="0" fontId="34" fillId="10" borderId="0" xfId="0" applyFont="1" applyFill="1" applyAlignment="1">
      <alignment horizontal="center" vertical="center"/>
    </xf>
    <xf numFmtId="0" fontId="34" fillId="10" borderId="9" xfId="0" applyFont="1" applyFill="1" applyBorder="1" applyAlignment="1">
      <alignment horizontal="center" vertical="center"/>
    </xf>
    <xf numFmtId="0" fontId="34" fillId="10" borderId="15" xfId="0" applyFont="1" applyFill="1" applyBorder="1" applyAlignment="1">
      <alignment horizontal="center" vertical="center"/>
    </xf>
    <xf numFmtId="0" fontId="34" fillId="10" borderId="10" xfId="0" applyFont="1" applyFill="1" applyBorder="1" applyAlignment="1">
      <alignment horizontal="center" vertical="center"/>
    </xf>
    <xf numFmtId="0" fontId="34" fillId="10" borderId="11" xfId="0" applyFont="1" applyFill="1" applyBorder="1" applyAlignment="1">
      <alignment horizontal="center" vertical="center"/>
    </xf>
    <xf numFmtId="0" fontId="34" fillId="10" borderId="6" xfId="0" applyFont="1" applyFill="1" applyBorder="1" applyAlignment="1">
      <alignment horizontal="center" vertical="center" wrapText="1"/>
    </xf>
    <xf numFmtId="14" fontId="33" fillId="0" borderId="6" xfId="0" applyNumberFormat="1" applyFont="1" applyBorder="1" applyAlignment="1">
      <alignment horizontal="center" vertical="center"/>
    </xf>
    <xf numFmtId="0" fontId="33" fillId="0" borderId="6" xfId="0" applyFont="1" applyBorder="1" applyAlignment="1">
      <alignment horizontal="center" vertical="center"/>
    </xf>
    <xf numFmtId="0" fontId="34" fillId="12" borderId="6" xfId="22" applyFont="1" applyFill="1" applyBorder="1" applyAlignment="1">
      <alignment horizontal="center" vertical="center" wrapText="1"/>
    </xf>
    <xf numFmtId="0" fontId="27" fillId="12" borderId="6" xfId="22" applyFont="1" applyFill="1" applyBorder="1" applyAlignment="1">
      <alignment horizontal="center" vertical="center" wrapText="1"/>
    </xf>
    <xf numFmtId="0" fontId="28" fillId="0" borderId="43" xfId="0" applyFont="1" applyBorder="1" applyAlignment="1">
      <alignment horizontal="left" vertical="center" wrapText="1"/>
    </xf>
    <xf numFmtId="0" fontId="28" fillId="0" borderId="21" xfId="0" applyFont="1" applyBorder="1" applyAlignment="1">
      <alignment horizontal="left" vertical="center" wrapText="1"/>
    </xf>
    <xf numFmtId="0" fontId="28" fillId="0" borderId="70" xfId="0" applyFont="1" applyBorder="1" applyAlignment="1">
      <alignment horizontal="left" vertical="center" wrapText="1"/>
    </xf>
    <xf numFmtId="0" fontId="30" fillId="0" borderId="6" xfId="0" applyFont="1" applyBorder="1" applyAlignment="1">
      <alignment horizontal="left" vertical="center" wrapText="1"/>
    </xf>
    <xf numFmtId="0" fontId="30" fillId="0" borderId="6" xfId="0" applyFont="1" applyBorder="1" applyAlignment="1">
      <alignment horizontal="center" vertical="center"/>
    </xf>
    <xf numFmtId="0" fontId="30" fillId="0" borderId="12" xfId="0" applyFont="1" applyBorder="1" applyAlignment="1">
      <alignment horizontal="center" vertical="center"/>
    </xf>
    <xf numFmtId="0" fontId="30" fillId="0" borderId="38" xfId="0" applyFont="1" applyBorder="1" applyAlignment="1">
      <alignment horizontal="center" vertical="center"/>
    </xf>
    <xf numFmtId="0" fontId="30" fillId="0" borderId="39" xfId="0" applyFont="1" applyBorder="1" applyAlignment="1">
      <alignment horizontal="center" vertical="center"/>
    </xf>
    <xf numFmtId="0" fontId="30" fillId="0" borderId="29" xfId="0" applyFont="1" applyBorder="1" applyAlignment="1">
      <alignment horizontal="center" vertical="center"/>
    </xf>
    <xf numFmtId="0" fontId="30" fillId="0" borderId="7" xfId="0" applyFont="1" applyBorder="1" applyAlignment="1">
      <alignment horizontal="center" vertical="center"/>
    </xf>
    <xf numFmtId="0" fontId="30" fillId="0" borderId="8" xfId="0" applyFont="1" applyBorder="1" applyAlignment="1">
      <alignment horizontal="center" vertical="center"/>
    </xf>
    <xf numFmtId="0" fontId="30" fillId="0" borderId="15" xfId="0" applyFont="1" applyBorder="1" applyAlignment="1">
      <alignment horizontal="center" vertical="center"/>
    </xf>
    <xf numFmtId="0" fontId="30" fillId="0" borderId="10" xfId="0" applyFont="1" applyBorder="1" applyAlignment="1">
      <alignment horizontal="center" vertical="center"/>
    </xf>
    <xf numFmtId="0" fontId="30" fillId="0" borderId="11" xfId="0" applyFont="1" applyBorder="1" applyAlignment="1">
      <alignment horizontal="center" vertical="center"/>
    </xf>
    <xf numFmtId="0" fontId="27" fillId="10" borderId="12" xfId="0" applyFont="1" applyFill="1" applyBorder="1" applyAlignment="1">
      <alignment horizontal="center" vertical="center" wrapText="1"/>
    </xf>
    <xf numFmtId="0" fontId="27" fillId="10" borderId="39" xfId="0" applyFont="1" applyFill="1" applyBorder="1" applyAlignment="1">
      <alignment horizontal="center" vertical="center" wrapText="1"/>
    </xf>
    <xf numFmtId="0" fontId="27" fillId="10" borderId="3" xfId="0" applyFont="1" applyFill="1" applyBorder="1" applyAlignment="1">
      <alignment horizontal="center" vertical="center" wrapText="1"/>
    </xf>
    <xf numFmtId="0" fontId="27" fillId="10" borderId="4" xfId="0" applyFont="1" applyFill="1" applyBorder="1" applyAlignment="1">
      <alignment horizontal="center" vertical="center" wrapText="1"/>
    </xf>
    <xf numFmtId="0" fontId="27" fillId="10" borderId="38" xfId="0" applyFont="1" applyFill="1" applyBorder="1" applyAlignment="1">
      <alignment horizontal="center" vertical="center" wrapText="1"/>
    </xf>
    <xf numFmtId="0" fontId="27" fillId="0" borderId="12" xfId="0" applyFont="1" applyBorder="1" applyAlignment="1">
      <alignment horizontal="center" vertical="center" wrapText="1"/>
    </xf>
    <xf numFmtId="0" fontId="27" fillId="0" borderId="38" xfId="0" applyFont="1" applyBorder="1" applyAlignment="1">
      <alignment horizontal="center" vertical="center" wrapText="1"/>
    </xf>
    <xf numFmtId="0" fontId="27" fillId="0" borderId="39" xfId="0" applyFont="1" applyBorder="1" applyAlignment="1">
      <alignment horizontal="center" vertical="center" wrapText="1"/>
    </xf>
    <xf numFmtId="0" fontId="37" fillId="13" borderId="4" xfId="0" applyFont="1" applyFill="1" applyBorder="1" applyAlignment="1">
      <alignment horizontal="center" vertical="center"/>
    </xf>
    <xf numFmtId="0" fontId="37" fillId="13" borderId="6" xfId="0" applyFont="1" applyFill="1" applyBorder="1" applyAlignment="1">
      <alignment horizontal="center" vertical="center"/>
    </xf>
    <xf numFmtId="0" fontId="27" fillId="0" borderId="6" xfId="0" applyFont="1" applyBorder="1" applyAlignment="1">
      <alignment horizontal="center" vertical="center"/>
    </xf>
    <xf numFmtId="0" fontId="34" fillId="0" borderId="29" xfId="0" applyFont="1" applyBorder="1" applyAlignment="1">
      <alignment vertical="center" wrapText="1"/>
    </xf>
    <xf numFmtId="0" fontId="34" fillId="0" borderId="7" xfId="0" applyFont="1" applyBorder="1" applyAlignment="1">
      <alignment vertical="center" wrapText="1"/>
    </xf>
    <xf numFmtId="0" fontId="34" fillId="0" borderId="8" xfId="0" applyFont="1" applyBorder="1" applyAlignment="1">
      <alignment vertical="center" wrapText="1"/>
    </xf>
    <xf numFmtId="0" fontId="34" fillId="0" borderId="6" xfId="0" applyFont="1" applyBorder="1" applyAlignment="1">
      <alignment horizontal="center" vertical="center"/>
    </xf>
    <xf numFmtId="0" fontId="27" fillId="0" borderId="6" xfId="0" applyFont="1" applyBorder="1" applyAlignment="1">
      <alignment vertical="center" wrapText="1"/>
    </xf>
    <xf numFmtId="0" fontId="26" fillId="0" borderId="20" xfId="22" applyFont="1" applyBorder="1" applyAlignment="1">
      <alignment horizontal="center" vertical="center" wrapText="1"/>
    </xf>
    <xf numFmtId="0" fontId="26" fillId="0" borderId="13" xfId="22" applyFont="1" applyBorder="1" applyAlignment="1">
      <alignment horizontal="center" vertical="center" wrapText="1"/>
    </xf>
    <xf numFmtId="0" fontId="26" fillId="0" borderId="23" xfId="22" applyFont="1" applyBorder="1" applyAlignment="1">
      <alignment horizontal="center" vertical="center" wrapText="1"/>
    </xf>
    <xf numFmtId="0" fontId="27" fillId="0" borderId="21" xfId="22" applyFont="1" applyBorder="1" applyAlignment="1">
      <alignment horizontal="center" vertical="center"/>
    </xf>
    <xf numFmtId="0" fontId="27" fillId="0" borderId="6" xfId="22" applyFont="1" applyBorder="1" applyAlignment="1">
      <alignment horizontal="center" vertical="center"/>
    </xf>
    <xf numFmtId="0" fontId="27" fillId="0" borderId="6" xfId="22" applyFont="1" applyBorder="1" applyAlignment="1">
      <alignment horizontal="center" vertical="center" wrapText="1"/>
    </xf>
    <xf numFmtId="0" fontId="27" fillId="13" borderId="5" xfId="22" applyFont="1" applyFill="1" applyBorder="1" applyAlignment="1">
      <alignment horizontal="center" vertical="center" wrapText="1"/>
    </xf>
    <xf numFmtId="0" fontId="27" fillId="13" borderId="28" xfId="22" applyFont="1" applyFill="1" applyBorder="1" applyAlignment="1">
      <alignment horizontal="center" vertical="center" wrapText="1"/>
    </xf>
    <xf numFmtId="0" fontId="29" fillId="0" borderId="12" xfId="0" applyFont="1" applyBorder="1" applyAlignment="1">
      <alignment horizontal="center"/>
    </xf>
    <xf numFmtId="0" fontId="29" fillId="0" borderId="38" xfId="0" applyFont="1" applyBorder="1" applyAlignment="1">
      <alignment horizontal="center"/>
    </xf>
    <xf numFmtId="0" fontId="29" fillId="0" borderId="52" xfId="0" applyFont="1" applyBorder="1" applyAlignment="1">
      <alignment horizontal="center"/>
    </xf>
    <xf numFmtId="0" fontId="29" fillId="0" borderId="15" xfId="0" applyFont="1" applyBorder="1" applyAlignment="1">
      <alignment horizontal="center"/>
    </xf>
    <xf numFmtId="0" fontId="29" fillId="0" borderId="10" xfId="0" applyFont="1" applyBorder="1" applyAlignment="1">
      <alignment horizontal="center"/>
    </xf>
    <xf numFmtId="0" fontId="29" fillId="0" borderId="60" xfId="0" applyFont="1" applyBorder="1" applyAlignment="1">
      <alignment horizontal="center"/>
    </xf>
    <xf numFmtId="0" fontId="29" fillId="0" borderId="27" xfId="0" applyFont="1" applyBorder="1" applyAlignment="1">
      <alignment horizontal="center"/>
    </xf>
    <xf numFmtId="0" fontId="29" fillId="0" borderId="61" xfId="0" applyFont="1" applyBorder="1" applyAlignment="1">
      <alignment horizontal="center"/>
    </xf>
    <xf numFmtId="0" fontId="29" fillId="0" borderId="54" xfId="0" applyFont="1" applyBorder="1" applyAlignment="1">
      <alignment horizontal="center"/>
    </xf>
    <xf numFmtId="0" fontId="27" fillId="13" borderId="49" xfId="22" applyFont="1" applyFill="1" applyBorder="1" applyAlignment="1">
      <alignment horizontal="center" vertical="center" wrapText="1"/>
    </xf>
    <xf numFmtId="0" fontId="27" fillId="13" borderId="50" xfId="22" applyFont="1" applyFill="1" applyBorder="1" applyAlignment="1">
      <alignment horizontal="center" vertical="center" wrapText="1"/>
    </xf>
  </cellXfs>
  <cellStyles count="35">
    <cellStyle name="20% - Énfasis6 2" xfId="1" xr:uid="{00000000-0005-0000-0000-000000000000}"/>
    <cellStyle name="BodyStyle" xfId="2" xr:uid="{00000000-0005-0000-0000-000001000000}"/>
    <cellStyle name="Borde de la tabla derecha" xfId="3" xr:uid="{00000000-0005-0000-0000-000002000000}"/>
    <cellStyle name="Borde de la tabla izquierda" xfId="4" xr:uid="{00000000-0005-0000-0000-000003000000}"/>
    <cellStyle name="Encabezado 1 2" xfId="5" xr:uid="{00000000-0005-0000-0000-000004000000}"/>
    <cellStyle name="Encabezado 2" xfId="6" xr:uid="{00000000-0005-0000-0000-000005000000}"/>
    <cellStyle name="Énfasis6 2" xfId="7" xr:uid="{00000000-0005-0000-0000-000006000000}"/>
    <cellStyle name="Fecha" xfId="8" xr:uid="{00000000-0005-0000-0000-000007000000}"/>
    <cellStyle name="HeaderStyle" xfId="9" xr:uid="{00000000-0005-0000-0000-000008000000}"/>
    <cellStyle name="Hyperlink" xfId="34" xr:uid="{00000000-0005-0000-0000-000009000000}"/>
    <cellStyle name="Millares" xfId="10" builtinId="3"/>
    <cellStyle name="Millares [0]" xfId="11" builtinId="6"/>
    <cellStyle name="Millares [0] 2" xfId="12" xr:uid="{00000000-0005-0000-0000-00000C000000}"/>
    <cellStyle name="Millares 2" xfId="13" xr:uid="{00000000-0005-0000-0000-00000D000000}"/>
    <cellStyle name="Moneda" xfId="14" builtinId="4"/>
    <cellStyle name="Moneda [0]" xfId="15" builtinId="7"/>
    <cellStyle name="Moneda 130" xfId="16" xr:uid="{00000000-0005-0000-0000-000010000000}"/>
    <cellStyle name="Moneda 2" xfId="17" xr:uid="{00000000-0005-0000-0000-000011000000}"/>
    <cellStyle name="Moneda 2 2" xfId="18" xr:uid="{00000000-0005-0000-0000-000012000000}"/>
    <cellStyle name="Moneda 23" xfId="19" xr:uid="{00000000-0005-0000-0000-000013000000}"/>
    <cellStyle name="Moneda 3" xfId="20" xr:uid="{00000000-0005-0000-0000-000014000000}"/>
    <cellStyle name="Neutral 2" xfId="21" xr:uid="{00000000-0005-0000-0000-000015000000}"/>
    <cellStyle name="Normal" xfId="0" builtinId="0"/>
    <cellStyle name="Normal 2" xfId="22" xr:uid="{00000000-0005-0000-0000-000017000000}"/>
    <cellStyle name="Normal 2 2" xfId="23" xr:uid="{00000000-0005-0000-0000-000018000000}"/>
    <cellStyle name="Normal 2 3" xfId="24" xr:uid="{00000000-0005-0000-0000-000019000000}"/>
    <cellStyle name="Normal 3" xfId="25" xr:uid="{00000000-0005-0000-0000-00001A000000}"/>
    <cellStyle name="Normal 3 2" xfId="26" xr:uid="{00000000-0005-0000-0000-00001B000000}"/>
    <cellStyle name="Normal 6 2" xfId="27" xr:uid="{00000000-0005-0000-0000-00001C000000}"/>
    <cellStyle name="Porcentaje" xfId="28" builtinId="5"/>
    <cellStyle name="Porcentaje 2" xfId="29" xr:uid="{00000000-0005-0000-0000-00001E000000}"/>
    <cellStyle name="Porcentual 2" xfId="30" xr:uid="{00000000-0005-0000-0000-00001F000000}"/>
    <cellStyle name="Texto de inicio" xfId="31" xr:uid="{00000000-0005-0000-0000-000020000000}"/>
    <cellStyle name="Texto de la columna A" xfId="32" xr:uid="{00000000-0005-0000-0000-000021000000}"/>
    <cellStyle name="Título 4" xfId="33" xr:uid="{00000000-0005-0000-0000-00002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2178" name="Picture 47">
          <a:extLst>
            <a:ext uri="{FF2B5EF4-FFF2-40B4-BE49-F238E27FC236}">
              <a16:creationId xmlns:a16="http://schemas.microsoft.com/office/drawing/2014/main" id="{16BC92F2-7AC6-1845-6836-1F6C9AB34D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4F127BC4-3958-4A04-A533-B8B5AEACFB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DCC69846-C60D-4198-8006-C1F2E226A7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180975</xdr:colOff>
      <xdr:row>0</xdr:row>
      <xdr:rowOff>76200</xdr:rowOff>
    </xdr:from>
    <xdr:to>
      <xdr:col>0</xdr:col>
      <xdr:colOff>1171575</xdr:colOff>
      <xdr:row>3</xdr:row>
      <xdr:rowOff>9525</xdr:rowOff>
    </xdr:to>
    <xdr:pic>
      <xdr:nvPicPr>
        <xdr:cNvPr id="82975" name="Picture 47">
          <a:extLst>
            <a:ext uri="{FF2B5EF4-FFF2-40B4-BE49-F238E27FC236}">
              <a16:creationId xmlns:a16="http://schemas.microsoft.com/office/drawing/2014/main" id="{62735B58-1724-3686-B4E6-7472C0689C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76200"/>
          <a:ext cx="9906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secretariadistritald.sharepoint.com/sites/Instrumentosplaneacin2021/Documentos%20compartidos/Forms/AllItems.aspx?ct=1723576338861&amp;or=OWA%2DNT%2DMail&amp;cid=16539923%2D4d9a%2Dc169%2Ddf38%2D9ef00476651f&amp;ga=1&amp;id=%2Fsites%2FInstrumentosplaneacin2021%2FDocumentos%20compartidos%2FSoportes%202024%2F7718%20SIDICU%2FSEGUNDO%20SEMESTRE%2FJULIO%2FMETA%201%20ACTIVIDAD%201%2FACTIVIDAD%202&amp;viewid=68aac705%2D4aa3%2D4ebd%2Dae20%2D113091543b36" TargetMode="External"/><Relationship Id="rId7" Type="http://schemas.openxmlformats.org/officeDocument/2006/relationships/comments" Target="../comments1.xml"/><Relationship Id="rId2" Type="http://schemas.openxmlformats.org/officeDocument/2006/relationships/hyperlink" Target="https://secretariadistritald.sharepoint.com/:f:/s/Instrumentosplaneacin2021/ErVmuhFEwOdDilIZ-XqETY8BbaB31S7cPo5XmWMR6NOZjg?e=cBHbwE" TargetMode="External"/><Relationship Id="rId1" Type="http://schemas.openxmlformats.org/officeDocument/2006/relationships/hyperlink" Target="https://secretariadistritald.sharepoint.com/:f:/s/Instrumentosplaneacin2021/ElTzGmfKYXdNkUAX1Cftu_sB9THPAreis6IZ8vo61i3gfA?e=9nqDkr"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0">
    <tabColor theme="6" tint="0.39997558519241921"/>
    <pageSetUpPr fitToPage="1"/>
  </sheetPr>
  <dimension ref="A1:B74"/>
  <sheetViews>
    <sheetView topLeftCell="B10" zoomScale="90" zoomScaleNormal="90" workbookViewId="0">
      <selection activeCell="B7" sqref="B7"/>
    </sheetView>
  </sheetViews>
  <sheetFormatPr baseColWidth="10" defaultColWidth="10.85546875" defaultRowHeight="14.25" x14ac:dyDescent="0.25"/>
  <cols>
    <col min="1" max="1" width="72" style="93" bestFit="1" customWidth="1"/>
    <col min="2" max="2" width="82.42578125" style="93" customWidth="1"/>
    <col min="3" max="3" width="10.85546875" style="93"/>
    <col min="4" max="4" width="31.140625" style="93" customWidth="1"/>
    <col min="5" max="5" width="70.140625" style="93" customWidth="1"/>
    <col min="6" max="6" width="17.42578125" style="93" customWidth="1"/>
    <col min="7" max="8" width="21.85546875" style="93" customWidth="1"/>
    <col min="9" max="9" width="19.42578125" style="93" customWidth="1"/>
    <col min="10" max="10" width="42" style="93" customWidth="1"/>
    <col min="11" max="256" width="10.85546875" style="93"/>
    <col min="257" max="257" width="72" style="93" bestFit="1" customWidth="1"/>
    <col min="258" max="258" width="78.42578125" style="93" customWidth="1"/>
    <col min="259" max="259" width="10.85546875" style="93"/>
    <col min="260" max="260" width="31.140625" style="93" customWidth="1"/>
    <col min="261" max="261" width="70.140625" style="93" customWidth="1"/>
    <col min="262" max="262" width="17.42578125" style="93" customWidth="1"/>
    <col min="263" max="264" width="21.85546875" style="93" customWidth="1"/>
    <col min="265" max="265" width="19.42578125" style="93" customWidth="1"/>
    <col min="266" max="266" width="42" style="93" customWidth="1"/>
    <col min="267" max="512" width="10.85546875" style="93"/>
    <col min="513" max="513" width="72" style="93" bestFit="1" customWidth="1"/>
    <col min="514" max="514" width="78.42578125" style="93" customWidth="1"/>
    <col min="515" max="515" width="10.85546875" style="93"/>
    <col min="516" max="516" width="31.140625" style="93" customWidth="1"/>
    <col min="517" max="517" width="70.140625" style="93" customWidth="1"/>
    <col min="518" max="518" width="17.42578125" style="93" customWidth="1"/>
    <col min="519" max="520" width="21.85546875" style="93" customWidth="1"/>
    <col min="521" max="521" width="19.42578125" style="93" customWidth="1"/>
    <col min="522" max="522" width="42" style="93" customWidth="1"/>
    <col min="523" max="768" width="10.85546875" style="93"/>
    <col min="769" max="769" width="72" style="93" bestFit="1" customWidth="1"/>
    <col min="770" max="770" width="78.42578125" style="93" customWidth="1"/>
    <col min="771" max="771" width="10.85546875" style="93"/>
    <col min="772" max="772" width="31.140625" style="93" customWidth="1"/>
    <col min="773" max="773" width="70.140625" style="93" customWidth="1"/>
    <col min="774" max="774" width="17.42578125" style="93" customWidth="1"/>
    <col min="775" max="776" width="21.85546875" style="93" customWidth="1"/>
    <col min="777" max="777" width="19.42578125" style="93" customWidth="1"/>
    <col min="778" max="778" width="42" style="93" customWidth="1"/>
    <col min="779" max="1024" width="10.85546875" style="93"/>
    <col min="1025" max="1025" width="72" style="93" bestFit="1" customWidth="1"/>
    <col min="1026" max="1026" width="78.42578125" style="93" customWidth="1"/>
    <col min="1027" max="1027" width="10.85546875" style="93"/>
    <col min="1028" max="1028" width="31.140625" style="93" customWidth="1"/>
    <col min="1029" max="1029" width="70.140625" style="93" customWidth="1"/>
    <col min="1030" max="1030" width="17.42578125" style="93" customWidth="1"/>
    <col min="1031" max="1032" width="21.85546875" style="93" customWidth="1"/>
    <col min="1033" max="1033" width="19.42578125" style="93" customWidth="1"/>
    <col min="1034" max="1034" width="42" style="93" customWidth="1"/>
    <col min="1035" max="1280" width="10.85546875" style="93"/>
    <col min="1281" max="1281" width="72" style="93" bestFit="1" customWidth="1"/>
    <col min="1282" max="1282" width="78.42578125" style="93" customWidth="1"/>
    <col min="1283" max="1283" width="10.85546875" style="93"/>
    <col min="1284" max="1284" width="31.140625" style="93" customWidth="1"/>
    <col min="1285" max="1285" width="70.140625" style="93" customWidth="1"/>
    <col min="1286" max="1286" width="17.42578125" style="93" customWidth="1"/>
    <col min="1287" max="1288" width="21.85546875" style="93" customWidth="1"/>
    <col min="1289" max="1289" width="19.42578125" style="93" customWidth="1"/>
    <col min="1290" max="1290" width="42" style="93" customWidth="1"/>
    <col min="1291" max="1536" width="10.85546875" style="93"/>
    <col min="1537" max="1537" width="72" style="93" bestFit="1" customWidth="1"/>
    <col min="1538" max="1538" width="78.42578125" style="93" customWidth="1"/>
    <col min="1539" max="1539" width="10.85546875" style="93"/>
    <col min="1540" max="1540" width="31.140625" style="93" customWidth="1"/>
    <col min="1541" max="1541" width="70.140625" style="93" customWidth="1"/>
    <col min="1542" max="1542" width="17.42578125" style="93" customWidth="1"/>
    <col min="1543" max="1544" width="21.85546875" style="93" customWidth="1"/>
    <col min="1545" max="1545" width="19.42578125" style="93" customWidth="1"/>
    <col min="1546" max="1546" width="42" style="93" customWidth="1"/>
    <col min="1547" max="1792" width="10.85546875" style="93"/>
    <col min="1793" max="1793" width="72" style="93" bestFit="1" customWidth="1"/>
    <col min="1794" max="1794" width="78.42578125" style="93" customWidth="1"/>
    <col min="1795" max="1795" width="10.85546875" style="93"/>
    <col min="1796" max="1796" width="31.140625" style="93" customWidth="1"/>
    <col min="1797" max="1797" width="70.140625" style="93" customWidth="1"/>
    <col min="1798" max="1798" width="17.42578125" style="93" customWidth="1"/>
    <col min="1799" max="1800" width="21.85546875" style="93" customWidth="1"/>
    <col min="1801" max="1801" width="19.42578125" style="93" customWidth="1"/>
    <col min="1802" max="1802" width="42" style="93" customWidth="1"/>
    <col min="1803" max="2048" width="10.85546875" style="93"/>
    <col min="2049" max="2049" width="72" style="93" bestFit="1" customWidth="1"/>
    <col min="2050" max="2050" width="78.42578125" style="93" customWidth="1"/>
    <col min="2051" max="2051" width="10.85546875" style="93"/>
    <col min="2052" max="2052" width="31.140625" style="93" customWidth="1"/>
    <col min="2053" max="2053" width="70.140625" style="93" customWidth="1"/>
    <col min="2054" max="2054" width="17.42578125" style="93" customWidth="1"/>
    <col min="2055" max="2056" width="21.85546875" style="93" customWidth="1"/>
    <col min="2057" max="2057" width="19.42578125" style="93" customWidth="1"/>
    <col min="2058" max="2058" width="42" style="93" customWidth="1"/>
    <col min="2059" max="2304" width="10.85546875" style="93"/>
    <col min="2305" max="2305" width="72" style="93" bestFit="1" customWidth="1"/>
    <col min="2306" max="2306" width="78.42578125" style="93" customWidth="1"/>
    <col min="2307" max="2307" width="10.85546875" style="93"/>
    <col min="2308" max="2308" width="31.140625" style="93" customWidth="1"/>
    <col min="2309" max="2309" width="70.140625" style="93" customWidth="1"/>
    <col min="2310" max="2310" width="17.42578125" style="93" customWidth="1"/>
    <col min="2311" max="2312" width="21.85546875" style="93" customWidth="1"/>
    <col min="2313" max="2313" width="19.42578125" style="93" customWidth="1"/>
    <col min="2314" max="2314" width="42" style="93" customWidth="1"/>
    <col min="2315" max="2560" width="10.85546875" style="93"/>
    <col min="2561" max="2561" width="72" style="93" bestFit="1" customWidth="1"/>
    <col min="2562" max="2562" width="78.42578125" style="93" customWidth="1"/>
    <col min="2563" max="2563" width="10.85546875" style="93"/>
    <col min="2564" max="2564" width="31.140625" style="93" customWidth="1"/>
    <col min="2565" max="2565" width="70.140625" style="93" customWidth="1"/>
    <col min="2566" max="2566" width="17.42578125" style="93" customWidth="1"/>
    <col min="2567" max="2568" width="21.85546875" style="93" customWidth="1"/>
    <col min="2569" max="2569" width="19.42578125" style="93" customWidth="1"/>
    <col min="2570" max="2570" width="42" style="93" customWidth="1"/>
    <col min="2571" max="2816" width="10.85546875" style="93"/>
    <col min="2817" max="2817" width="72" style="93" bestFit="1" customWidth="1"/>
    <col min="2818" max="2818" width="78.42578125" style="93" customWidth="1"/>
    <col min="2819" max="2819" width="10.85546875" style="93"/>
    <col min="2820" max="2820" width="31.140625" style="93" customWidth="1"/>
    <col min="2821" max="2821" width="70.140625" style="93" customWidth="1"/>
    <col min="2822" max="2822" width="17.42578125" style="93" customWidth="1"/>
    <col min="2823" max="2824" width="21.85546875" style="93" customWidth="1"/>
    <col min="2825" max="2825" width="19.42578125" style="93" customWidth="1"/>
    <col min="2826" max="2826" width="42" style="93" customWidth="1"/>
    <col min="2827" max="3072" width="10.85546875" style="93"/>
    <col min="3073" max="3073" width="72" style="93" bestFit="1" customWidth="1"/>
    <col min="3074" max="3074" width="78.42578125" style="93" customWidth="1"/>
    <col min="3075" max="3075" width="10.85546875" style="93"/>
    <col min="3076" max="3076" width="31.140625" style="93" customWidth="1"/>
    <col min="3077" max="3077" width="70.140625" style="93" customWidth="1"/>
    <col min="3078" max="3078" width="17.42578125" style="93" customWidth="1"/>
    <col min="3079" max="3080" width="21.85546875" style="93" customWidth="1"/>
    <col min="3081" max="3081" width="19.42578125" style="93" customWidth="1"/>
    <col min="3082" max="3082" width="42" style="93" customWidth="1"/>
    <col min="3083" max="3328" width="10.85546875" style="93"/>
    <col min="3329" max="3329" width="72" style="93" bestFit="1" customWidth="1"/>
    <col min="3330" max="3330" width="78.42578125" style="93" customWidth="1"/>
    <col min="3331" max="3331" width="10.85546875" style="93"/>
    <col min="3332" max="3332" width="31.140625" style="93" customWidth="1"/>
    <col min="3333" max="3333" width="70.140625" style="93" customWidth="1"/>
    <col min="3334" max="3334" width="17.42578125" style="93" customWidth="1"/>
    <col min="3335" max="3336" width="21.85546875" style="93" customWidth="1"/>
    <col min="3337" max="3337" width="19.42578125" style="93" customWidth="1"/>
    <col min="3338" max="3338" width="42" style="93" customWidth="1"/>
    <col min="3339" max="3584" width="10.85546875" style="93"/>
    <col min="3585" max="3585" width="72" style="93" bestFit="1" customWidth="1"/>
    <col min="3586" max="3586" width="78.42578125" style="93" customWidth="1"/>
    <col min="3587" max="3587" width="10.85546875" style="93"/>
    <col min="3588" max="3588" width="31.140625" style="93" customWidth="1"/>
    <col min="3589" max="3589" width="70.140625" style="93" customWidth="1"/>
    <col min="3590" max="3590" width="17.42578125" style="93" customWidth="1"/>
    <col min="3591" max="3592" width="21.85546875" style="93" customWidth="1"/>
    <col min="3593" max="3593" width="19.42578125" style="93" customWidth="1"/>
    <col min="3594" max="3594" width="42" style="93" customWidth="1"/>
    <col min="3595" max="3840" width="10.85546875" style="93"/>
    <col min="3841" max="3841" width="72" style="93" bestFit="1" customWidth="1"/>
    <col min="3842" max="3842" width="78.42578125" style="93" customWidth="1"/>
    <col min="3843" max="3843" width="10.85546875" style="93"/>
    <col min="3844" max="3844" width="31.140625" style="93" customWidth="1"/>
    <col min="3845" max="3845" width="70.140625" style="93" customWidth="1"/>
    <col min="3846" max="3846" width="17.42578125" style="93" customWidth="1"/>
    <col min="3847" max="3848" width="21.85546875" style="93" customWidth="1"/>
    <col min="3849" max="3849" width="19.42578125" style="93" customWidth="1"/>
    <col min="3850" max="3850" width="42" style="93" customWidth="1"/>
    <col min="3851" max="4096" width="10.85546875" style="93"/>
    <col min="4097" max="4097" width="72" style="93" bestFit="1" customWidth="1"/>
    <col min="4098" max="4098" width="78.42578125" style="93" customWidth="1"/>
    <col min="4099" max="4099" width="10.85546875" style="93"/>
    <col min="4100" max="4100" width="31.140625" style="93" customWidth="1"/>
    <col min="4101" max="4101" width="70.140625" style="93" customWidth="1"/>
    <col min="4102" max="4102" width="17.42578125" style="93" customWidth="1"/>
    <col min="4103" max="4104" width="21.85546875" style="93" customWidth="1"/>
    <col min="4105" max="4105" width="19.42578125" style="93" customWidth="1"/>
    <col min="4106" max="4106" width="42" style="93" customWidth="1"/>
    <col min="4107" max="4352" width="10.85546875" style="93"/>
    <col min="4353" max="4353" width="72" style="93" bestFit="1" customWidth="1"/>
    <col min="4354" max="4354" width="78.42578125" style="93" customWidth="1"/>
    <col min="4355" max="4355" width="10.85546875" style="93"/>
    <col min="4356" max="4356" width="31.140625" style="93" customWidth="1"/>
    <col min="4357" max="4357" width="70.140625" style="93" customWidth="1"/>
    <col min="4358" max="4358" width="17.42578125" style="93" customWidth="1"/>
    <col min="4359" max="4360" width="21.85546875" style="93" customWidth="1"/>
    <col min="4361" max="4361" width="19.42578125" style="93" customWidth="1"/>
    <col min="4362" max="4362" width="42" style="93" customWidth="1"/>
    <col min="4363" max="4608" width="10.85546875" style="93"/>
    <col min="4609" max="4609" width="72" style="93" bestFit="1" customWidth="1"/>
    <col min="4610" max="4610" width="78.42578125" style="93" customWidth="1"/>
    <col min="4611" max="4611" width="10.85546875" style="93"/>
    <col min="4612" max="4612" width="31.140625" style="93" customWidth="1"/>
    <col min="4613" max="4613" width="70.140625" style="93" customWidth="1"/>
    <col min="4614" max="4614" width="17.42578125" style="93" customWidth="1"/>
    <col min="4615" max="4616" width="21.85546875" style="93" customWidth="1"/>
    <col min="4617" max="4617" width="19.42578125" style="93" customWidth="1"/>
    <col min="4618" max="4618" width="42" style="93" customWidth="1"/>
    <col min="4619" max="4864" width="10.85546875" style="93"/>
    <col min="4865" max="4865" width="72" style="93" bestFit="1" customWidth="1"/>
    <col min="4866" max="4866" width="78.42578125" style="93" customWidth="1"/>
    <col min="4867" max="4867" width="10.85546875" style="93"/>
    <col min="4868" max="4868" width="31.140625" style="93" customWidth="1"/>
    <col min="4869" max="4869" width="70.140625" style="93" customWidth="1"/>
    <col min="4870" max="4870" width="17.42578125" style="93" customWidth="1"/>
    <col min="4871" max="4872" width="21.85546875" style="93" customWidth="1"/>
    <col min="4873" max="4873" width="19.42578125" style="93" customWidth="1"/>
    <col min="4874" max="4874" width="42" style="93" customWidth="1"/>
    <col min="4875" max="5120" width="10.85546875" style="93"/>
    <col min="5121" max="5121" width="72" style="93" bestFit="1" customWidth="1"/>
    <col min="5122" max="5122" width="78.42578125" style="93" customWidth="1"/>
    <col min="5123" max="5123" width="10.85546875" style="93"/>
    <col min="5124" max="5124" width="31.140625" style="93" customWidth="1"/>
    <col min="5125" max="5125" width="70.140625" style="93" customWidth="1"/>
    <col min="5126" max="5126" width="17.42578125" style="93" customWidth="1"/>
    <col min="5127" max="5128" width="21.85546875" style="93" customWidth="1"/>
    <col min="5129" max="5129" width="19.42578125" style="93" customWidth="1"/>
    <col min="5130" max="5130" width="42" style="93" customWidth="1"/>
    <col min="5131" max="5376" width="10.85546875" style="93"/>
    <col min="5377" max="5377" width="72" style="93" bestFit="1" customWidth="1"/>
    <col min="5378" max="5378" width="78.42578125" style="93" customWidth="1"/>
    <col min="5379" max="5379" width="10.85546875" style="93"/>
    <col min="5380" max="5380" width="31.140625" style="93" customWidth="1"/>
    <col min="5381" max="5381" width="70.140625" style="93" customWidth="1"/>
    <col min="5382" max="5382" width="17.42578125" style="93" customWidth="1"/>
    <col min="5383" max="5384" width="21.85546875" style="93" customWidth="1"/>
    <col min="5385" max="5385" width="19.42578125" style="93" customWidth="1"/>
    <col min="5386" max="5386" width="42" style="93" customWidth="1"/>
    <col min="5387" max="5632" width="10.85546875" style="93"/>
    <col min="5633" max="5633" width="72" style="93" bestFit="1" customWidth="1"/>
    <col min="5634" max="5634" width="78.42578125" style="93" customWidth="1"/>
    <col min="5635" max="5635" width="10.85546875" style="93"/>
    <col min="5636" max="5636" width="31.140625" style="93" customWidth="1"/>
    <col min="5637" max="5637" width="70.140625" style="93" customWidth="1"/>
    <col min="5638" max="5638" width="17.42578125" style="93" customWidth="1"/>
    <col min="5639" max="5640" width="21.85546875" style="93" customWidth="1"/>
    <col min="5641" max="5641" width="19.42578125" style="93" customWidth="1"/>
    <col min="5642" max="5642" width="42" style="93" customWidth="1"/>
    <col min="5643" max="5888" width="10.85546875" style="93"/>
    <col min="5889" max="5889" width="72" style="93" bestFit="1" customWidth="1"/>
    <col min="5890" max="5890" width="78.42578125" style="93" customWidth="1"/>
    <col min="5891" max="5891" width="10.85546875" style="93"/>
    <col min="5892" max="5892" width="31.140625" style="93" customWidth="1"/>
    <col min="5893" max="5893" width="70.140625" style="93" customWidth="1"/>
    <col min="5894" max="5894" width="17.42578125" style="93" customWidth="1"/>
    <col min="5895" max="5896" width="21.85546875" style="93" customWidth="1"/>
    <col min="5897" max="5897" width="19.42578125" style="93" customWidth="1"/>
    <col min="5898" max="5898" width="42" style="93" customWidth="1"/>
    <col min="5899" max="6144" width="10.85546875" style="93"/>
    <col min="6145" max="6145" width="72" style="93" bestFit="1" customWidth="1"/>
    <col min="6146" max="6146" width="78.42578125" style="93" customWidth="1"/>
    <col min="6147" max="6147" width="10.85546875" style="93"/>
    <col min="6148" max="6148" width="31.140625" style="93" customWidth="1"/>
    <col min="6149" max="6149" width="70.140625" style="93" customWidth="1"/>
    <col min="6150" max="6150" width="17.42578125" style="93" customWidth="1"/>
    <col min="6151" max="6152" width="21.85546875" style="93" customWidth="1"/>
    <col min="6153" max="6153" width="19.42578125" style="93" customWidth="1"/>
    <col min="6154" max="6154" width="42" style="93" customWidth="1"/>
    <col min="6155" max="6400" width="10.85546875" style="93"/>
    <col min="6401" max="6401" width="72" style="93" bestFit="1" customWidth="1"/>
    <col min="6402" max="6402" width="78.42578125" style="93" customWidth="1"/>
    <col min="6403" max="6403" width="10.85546875" style="93"/>
    <col min="6404" max="6404" width="31.140625" style="93" customWidth="1"/>
    <col min="6405" max="6405" width="70.140625" style="93" customWidth="1"/>
    <col min="6406" max="6406" width="17.42578125" style="93" customWidth="1"/>
    <col min="6407" max="6408" width="21.85546875" style="93" customWidth="1"/>
    <col min="6409" max="6409" width="19.42578125" style="93" customWidth="1"/>
    <col min="6410" max="6410" width="42" style="93" customWidth="1"/>
    <col min="6411" max="6656" width="10.85546875" style="93"/>
    <col min="6657" max="6657" width="72" style="93" bestFit="1" customWidth="1"/>
    <col min="6658" max="6658" width="78.42578125" style="93" customWidth="1"/>
    <col min="6659" max="6659" width="10.85546875" style="93"/>
    <col min="6660" max="6660" width="31.140625" style="93" customWidth="1"/>
    <col min="6661" max="6661" width="70.140625" style="93" customWidth="1"/>
    <col min="6662" max="6662" width="17.42578125" style="93" customWidth="1"/>
    <col min="6663" max="6664" width="21.85546875" style="93" customWidth="1"/>
    <col min="6665" max="6665" width="19.42578125" style="93" customWidth="1"/>
    <col min="6666" max="6666" width="42" style="93" customWidth="1"/>
    <col min="6667" max="6912" width="10.85546875" style="93"/>
    <col min="6913" max="6913" width="72" style="93" bestFit="1" customWidth="1"/>
    <col min="6914" max="6914" width="78.42578125" style="93" customWidth="1"/>
    <col min="6915" max="6915" width="10.85546875" style="93"/>
    <col min="6916" max="6916" width="31.140625" style="93" customWidth="1"/>
    <col min="6917" max="6917" width="70.140625" style="93" customWidth="1"/>
    <col min="6918" max="6918" width="17.42578125" style="93" customWidth="1"/>
    <col min="6919" max="6920" width="21.85546875" style="93" customWidth="1"/>
    <col min="6921" max="6921" width="19.42578125" style="93" customWidth="1"/>
    <col min="6922" max="6922" width="42" style="93" customWidth="1"/>
    <col min="6923" max="7168" width="10.85546875" style="93"/>
    <col min="7169" max="7169" width="72" style="93" bestFit="1" customWidth="1"/>
    <col min="7170" max="7170" width="78.42578125" style="93" customWidth="1"/>
    <col min="7171" max="7171" width="10.85546875" style="93"/>
    <col min="7172" max="7172" width="31.140625" style="93" customWidth="1"/>
    <col min="7173" max="7173" width="70.140625" style="93" customWidth="1"/>
    <col min="7174" max="7174" width="17.42578125" style="93" customWidth="1"/>
    <col min="7175" max="7176" width="21.85546875" style="93" customWidth="1"/>
    <col min="7177" max="7177" width="19.42578125" style="93" customWidth="1"/>
    <col min="7178" max="7178" width="42" style="93" customWidth="1"/>
    <col min="7179" max="7424" width="10.85546875" style="93"/>
    <col min="7425" max="7425" width="72" style="93" bestFit="1" customWidth="1"/>
    <col min="7426" max="7426" width="78.42578125" style="93" customWidth="1"/>
    <col min="7427" max="7427" width="10.85546875" style="93"/>
    <col min="7428" max="7428" width="31.140625" style="93" customWidth="1"/>
    <col min="7429" max="7429" width="70.140625" style="93" customWidth="1"/>
    <col min="7430" max="7430" width="17.42578125" style="93" customWidth="1"/>
    <col min="7431" max="7432" width="21.85546875" style="93" customWidth="1"/>
    <col min="7433" max="7433" width="19.42578125" style="93" customWidth="1"/>
    <col min="7434" max="7434" width="42" style="93" customWidth="1"/>
    <col min="7435" max="7680" width="10.85546875" style="93"/>
    <col min="7681" max="7681" width="72" style="93" bestFit="1" customWidth="1"/>
    <col min="7682" max="7682" width="78.42578125" style="93" customWidth="1"/>
    <col min="7683" max="7683" width="10.85546875" style="93"/>
    <col min="7684" max="7684" width="31.140625" style="93" customWidth="1"/>
    <col min="7685" max="7685" width="70.140625" style="93" customWidth="1"/>
    <col min="7686" max="7686" width="17.42578125" style="93" customWidth="1"/>
    <col min="7687" max="7688" width="21.85546875" style="93" customWidth="1"/>
    <col min="7689" max="7689" width="19.42578125" style="93" customWidth="1"/>
    <col min="7690" max="7690" width="42" style="93" customWidth="1"/>
    <col min="7691" max="7936" width="10.85546875" style="93"/>
    <col min="7937" max="7937" width="72" style="93" bestFit="1" customWidth="1"/>
    <col min="7938" max="7938" width="78.42578125" style="93" customWidth="1"/>
    <col min="7939" max="7939" width="10.85546875" style="93"/>
    <col min="7940" max="7940" width="31.140625" style="93" customWidth="1"/>
    <col min="7941" max="7941" width="70.140625" style="93" customWidth="1"/>
    <col min="7942" max="7942" width="17.42578125" style="93" customWidth="1"/>
    <col min="7943" max="7944" width="21.85546875" style="93" customWidth="1"/>
    <col min="7945" max="7945" width="19.42578125" style="93" customWidth="1"/>
    <col min="7946" max="7946" width="42" style="93" customWidth="1"/>
    <col min="7947" max="8192" width="10.85546875" style="93"/>
    <col min="8193" max="8193" width="72" style="93" bestFit="1" customWidth="1"/>
    <col min="8194" max="8194" width="78.42578125" style="93" customWidth="1"/>
    <col min="8195" max="8195" width="10.85546875" style="93"/>
    <col min="8196" max="8196" width="31.140625" style="93" customWidth="1"/>
    <col min="8197" max="8197" width="70.140625" style="93" customWidth="1"/>
    <col min="8198" max="8198" width="17.42578125" style="93" customWidth="1"/>
    <col min="8199" max="8200" width="21.85546875" style="93" customWidth="1"/>
    <col min="8201" max="8201" width="19.42578125" style="93" customWidth="1"/>
    <col min="8202" max="8202" width="42" style="93" customWidth="1"/>
    <col min="8203" max="8448" width="10.85546875" style="93"/>
    <col min="8449" max="8449" width="72" style="93" bestFit="1" customWidth="1"/>
    <col min="8450" max="8450" width="78.42578125" style="93" customWidth="1"/>
    <col min="8451" max="8451" width="10.85546875" style="93"/>
    <col min="8452" max="8452" width="31.140625" style="93" customWidth="1"/>
    <col min="8453" max="8453" width="70.140625" style="93" customWidth="1"/>
    <col min="8454" max="8454" width="17.42578125" style="93" customWidth="1"/>
    <col min="8455" max="8456" width="21.85546875" style="93" customWidth="1"/>
    <col min="8457" max="8457" width="19.42578125" style="93" customWidth="1"/>
    <col min="8458" max="8458" width="42" style="93" customWidth="1"/>
    <col min="8459" max="8704" width="10.85546875" style="93"/>
    <col min="8705" max="8705" width="72" style="93" bestFit="1" customWidth="1"/>
    <col min="8706" max="8706" width="78.42578125" style="93" customWidth="1"/>
    <col min="8707" max="8707" width="10.85546875" style="93"/>
    <col min="8708" max="8708" width="31.140625" style="93" customWidth="1"/>
    <col min="8709" max="8709" width="70.140625" style="93" customWidth="1"/>
    <col min="8710" max="8710" width="17.42578125" style="93" customWidth="1"/>
    <col min="8711" max="8712" width="21.85546875" style="93" customWidth="1"/>
    <col min="8713" max="8713" width="19.42578125" style="93" customWidth="1"/>
    <col min="8714" max="8714" width="42" style="93" customWidth="1"/>
    <col min="8715" max="8960" width="10.85546875" style="93"/>
    <col min="8961" max="8961" width="72" style="93" bestFit="1" customWidth="1"/>
    <col min="8962" max="8962" width="78.42578125" style="93" customWidth="1"/>
    <col min="8963" max="8963" width="10.85546875" style="93"/>
    <col min="8964" max="8964" width="31.140625" style="93" customWidth="1"/>
    <col min="8965" max="8965" width="70.140625" style="93" customWidth="1"/>
    <col min="8966" max="8966" width="17.42578125" style="93" customWidth="1"/>
    <col min="8967" max="8968" width="21.85546875" style="93" customWidth="1"/>
    <col min="8969" max="8969" width="19.42578125" style="93" customWidth="1"/>
    <col min="8970" max="8970" width="42" style="93" customWidth="1"/>
    <col min="8971" max="9216" width="10.85546875" style="93"/>
    <col min="9217" max="9217" width="72" style="93" bestFit="1" customWidth="1"/>
    <col min="9218" max="9218" width="78.42578125" style="93" customWidth="1"/>
    <col min="9219" max="9219" width="10.85546875" style="93"/>
    <col min="9220" max="9220" width="31.140625" style="93" customWidth="1"/>
    <col min="9221" max="9221" width="70.140625" style="93" customWidth="1"/>
    <col min="9222" max="9222" width="17.42578125" style="93" customWidth="1"/>
    <col min="9223" max="9224" width="21.85546875" style="93" customWidth="1"/>
    <col min="9225" max="9225" width="19.42578125" style="93" customWidth="1"/>
    <col min="9226" max="9226" width="42" style="93" customWidth="1"/>
    <col min="9227" max="9472" width="10.85546875" style="93"/>
    <col min="9473" max="9473" width="72" style="93" bestFit="1" customWidth="1"/>
    <col min="9474" max="9474" width="78.42578125" style="93" customWidth="1"/>
    <col min="9475" max="9475" width="10.85546875" style="93"/>
    <col min="9476" max="9476" width="31.140625" style="93" customWidth="1"/>
    <col min="9477" max="9477" width="70.140625" style="93" customWidth="1"/>
    <col min="9478" max="9478" width="17.42578125" style="93" customWidth="1"/>
    <col min="9479" max="9480" width="21.85546875" style="93" customWidth="1"/>
    <col min="9481" max="9481" width="19.42578125" style="93" customWidth="1"/>
    <col min="9482" max="9482" width="42" style="93" customWidth="1"/>
    <col min="9483" max="9728" width="10.85546875" style="93"/>
    <col min="9729" max="9729" width="72" style="93" bestFit="1" customWidth="1"/>
    <col min="9730" max="9730" width="78.42578125" style="93" customWidth="1"/>
    <col min="9731" max="9731" width="10.85546875" style="93"/>
    <col min="9732" max="9732" width="31.140625" style="93" customWidth="1"/>
    <col min="9733" max="9733" width="70.140625" style="93" customWidth="1"/>
    <col min="9734" max="9734" width="17.42578125" style="93" customWidth="1"/>
    <col min="9735" max="9736" width="21.85546875" style="93" customWidth="1"/>
    <col min="9737" max="9737" width="19.42578125" style="93" customWidth="1"/>
    <col min="9738" max="9738" width="42" style="93" customWidth="1"/>
    <col min="9739" max="9984" width="10.85546875" style="93"/>
    <col min="9985" max="9985" width="72" style="93" bestFit="1" customWidth="1"/>
    <col min="9986" max="9986" width="78.42578125" style="93" customWidth="1"/>
    <col min="9987" max="9987" width="10.85546875" style="93"/>
    <col min="9988" max="9988" width="31.140625" style="93" customWidth="1"/>
    <col min="9989" max="9989" width="70.140625" style="93" customWidth="1"/>
    <col min="9990" max="9990" width="17.42578125" style="93" customWidth="1"/>
    <col min="9991" max="9992" width="21.85546875" style="93" customWidth="1"/>
    <col min="9993" max="9993" width="19.42578125" style="93" customWidth="1"/>
    <col min="9994" max="9994" width="42" style="93" customWidth="1"/>
    <col min="9995" max="10240" width="10.85546875" style="93"/>
    <col min="10241" max="10241" width="72" style="93" bestFit="1" customWidth="1"/>
    <col min="10242" max="10242" width="78.42578125" style="93" customWidth="1"/>
    <col min="10243" max="10243" width="10.85546875" style="93"/>
    <col min="10244" max="10244" width="31.140625" style="93" customWidth="1"/>
    <col min="10245" max="10245" width="70.140625" style="93" customWidth="1"/>
    <col min="10246" max="10246" width="17.42578125" style="93" customWidth="1"/>
    <col min="10247" max="10248" width="21.85546875" style="93" customWidth="1"/>
    <col min="10249" max="10249" width="19.42578125" style="93" customWidth="1"/>
    <col min="10250" max="10250" width="42" style="93" customWidth="1"/>
    <col min="10251" max="10496" width="10.85546875" style="93"/>
    <col min="10497" max="10497" width="72" style="93" bestFit="1" customWidth="1"/>
    <col min="10498" max="10498" width="78.42578125" style="93" customWidth="1"/>
    <col min="10499" max="10499" width="10.85546875" style="93"/>
    <col min="10500" max="10500" width="31.140625" style="93" customWidth="1"/>
    <col min="10501" max="10501" width="70.140625" style="93" customWidth="1"/>
    <col min="10502" max="10502" width="17.42578125" style="93" customWidth="1"/>
    <col min="10503" max="10504" width="21.85546875" style="93" customWidth="1"/>
    <col min="10505" max="10505" width="19.42578125" style="93" customWidth="1"/>
    <col min="10506" max="10506" width="42" style="93" customWidth="1"/>
    <col min="10507" max="10752" width="10.85546875" style="93"/>
    <col min="10753" max="10753" width="72" style="93" bestFit="1" customWidth="1"/>
    <col min="10754" max="10754" width="78.42578125" style="93" customWidth="1"/>
    <col min="10755" max="10755" width="10.85546875" style="93"/>
    <col min="10756" max="10756" width="31.140625" style="93" customWidth="1"/>
    <col min="10757" max="10757" width="70.140625" style="93" customWidth="1"/>
    <col min="10758" max="10758" width="17.42578125" style="93" customWidth="1"/>
    <col min="10759" max="10760" width="21.85546875" style="93" customWidth="1"/>
    <col min="10761" max="10761" width="19.42578125" style="93" customWidth="1"/>
    <col min="10762" max="10762" width="42" style="93" customWidth="1"/>
    <col min="10763" max="11008" width="10.85546875" style="93"/>
    <col min="11009" max="11009" width="72" style="93" bestFit="1" customWidth="1"/>
    <col min="11010" max="11010" width="78.42578125" style="93" customWidth="1"/>
    <col min="11011" max="11011" width="10.85546875" style="93"/>
    <col min="11012" max="11012" width="31.140625" style="93" customWidth="1"/>
    <col min="11013" max="11013" width="70.140625" style="93" customWidth="1"/>
    <col min="11014" max="11014" width="17.42578125" style="93" customWidth="1"/>
    <col min="11015" max="11016" width="21.85546875" style="93" customWidth="1"/>
    <col min="11017" max="11017" width="19.42578125" style="93" customWidth="1"/>
    <col min="11018" max="11018" width="42" style="93" customWidth="1"/>
    <col min="11019" max="11264" width="10.85546875" style="93"/>
    <col min="11265" max="11265" width="72" style="93" bestFit="1" customWidth="1"/>
    <col min="11266" max="11266" width="78.42578125" style="93" customWidth="1"/>
    <col min="11267" max="11267" width="10.85546875" style="93"/>
    <col min="11268" max="11268" width="31.140625" style="93" customWidth="1"/>
    <col min="11269" max="11269" width="70.140625" style="93" customWidth="1"/>
    <col min="11270" max="11270" width="17.42578125" style="93" customWidth="1"/>
    <col min="11271" max="11272" width="21.85546875" style="93" customWidth="1"/>
    <col min="11273" max="11273" width="19.42578125" style="93" customWidth="1"/>
    <col min="11274" max="11274" width="42" style="93" customWidth="1"/>
    <col min="11275" max="11520" width="10.85546875" style="93"/>
    <col min="11521" max="11521" width="72" style="93" bestFit="1" customWidth="1"/>
    <col min="11522" max="11522" width="78.42578125" style="93" customWidth="1"/>
    <col min="11523" max="11523" width="10.85546875" style="93"/>
    <col min="11524" max="11524" width="31.140625" style="93" customWidth="1"/>
    <col min="11525" max="11525" width="70.140625" style="93" customWidth="1"/>
    <col min="11526" max="11526" width="17.42578125" style="93" customWidth="1"/>
    <col min="11527" max="11528" width="21.85546875" style="93" customWidth="1"/>
    <col min="11529" max="11529" width="19.42578125" style="93" customWidth="1"/>
    <col min="11530" max="11530" width="42" style="93" customWidth="1"/>
    <col min="11531" max="11776" width="10.85546875" style="93"/>
    <col min="11777" max="11777" width="72" style="93" bestFit="1" customWidth="1"/>
    <col min="11778" max="11778" width="78.42578125" style="93" customWidth="1"/>
    <col min="11779" max="11779" width="10.85546875" style="93"/>
    <col min="11780" max="11780" width="31.140625" style="93" customWidth="1"/>
    <col min="11781" max="11781" width="70.140625" style="93" customWidth="1"/>
    <col min="11782" max="11782" width="17.42578125" style="93" customWidth="1"/>
    <col min="11783" max="11784" width="21.85546875" style="93" customWidth="1"/>
    <col min="11785" max="11785" width="19.42578125" style="93" customWidth="1"/>
    <col min="11786" max="11786" width="42" style="93" customWidth="1"/>
    <col min="11787" max="12032" width="10.85546875" style="93"/>
    <col min="12033" max="12033" width="72" style="93" bestFit="1" customWidth="1"/>
    <col min="12034" max="12034" width="78.42578125" style="93" customWidth="1"/>
    <col min="12035" max="12035" width="10.85546875" style="93"/>
    <col min="12036" max="12036" width="31.140625" style="93" customWidth="1"/>
    <col min="12037" max="12037" width="70.140625" style="93" customWidth="1"/>
    <col min="12038" max="12038" width="17.42578125" style="93" customWidth="1"/>
    <col min="12039" max="12040" width="21.85546875" style="93" customWidth="1"/>
    <col min="12041" max="12041" width="19.42578125" style="93" customWidth="1"/>
    <col min="12042" max="12042" width="42" style="93" customWidth="1"/>
    <col min="12043" max="12288" width="10.85546875" style="93"/>
    <col min="12289" max="12289" width="72" style="93" bestFit="1" customWidth="1"/>
    <col min="12290" max="12290" width="78.42578125" style="93" customWidth="1"/>
    <col min="12291" max="12291" width="10.85546875" style="93"/>
    <col min="12292" max="12292" width="31.140625" style="93" customWidth="1"/>
    <col min="12293" max="12293" width="70.140625" style="93" customWidth="1"/>
    <col min="12294" max="12294" width="17.42578125" style="93" customWidth="1"/>
    <col min="12295" max="12296" width="21.85546875" style="93" customWidth="1"/>
    <col min="12297" max="12297" width="19.42578125" style="93" customWidth="1"/>
    <col min="12298" max="12298" width="42" style="93" customWidth="1"/>
    <col min="12299" max="12544" width="10.85546875" style="93"/>
    <col min="12545" max="12545" width="72" style="93" bestFit="1" customWidth="1"/>
    <col min="12546" max="12546" width="78.42578125" style="93" customWidth="1"/>
    <col min="12547" max="12547" width="10.85546875" style="93"/>
    <col min="12548" max="12548" width="31.140625" style="93" customWidth="1"/>
    <col min="12549" max="12549" width="70.140625" style="93" customWidth="1"/>
    <col min="12550" max="12550" width="17.42578125" style="93" customWidth="1"/>
    <col min="12551" max="12552" width="21.85546875" style="93" customWidth="1"/>
    <col min="12553" max="12553" width="19.42578125" style="93" customWidth="1"/>
    <col min="12554" max="12554" width="42" style="93" customWidth="1"/>
    <col min="12555" max="12800" width="10.85546875" style="93"/>
    <col min="12801" max="12801" width="72" style="93" bestFit="1" customWidth="1"/>
    <col min="12802" max="12802" width="78.42578125" style="93" customWidth="1"/>
    <col min="12803" max="12803" width="10.85546875" style="93"/>
    <col min="12804" max="12804" width="31.140625" style="93" customWidth="1"/>
    <col min="12805" max="12805" width="70.140625" style="93" customWidth="1"/>
    <col min="12806" max="12806" width="17.42578125" style="93" customWidth="1"/>
    <col min="12807" max="12808" width="21.85546875" style="93" customWidth="1"/>
    <col min="12809" max="12809" width="19.42578125" style="93" customWidth="1"/>
    <col min="12810" max="12810" width="42" style="93" customWidth="1"/>
    <col min="12811" max="13056" width="10.85546875" style="93"/>
    <col min="13057" max="13057" width="72" style="93" bestFit="1" customWidth="1"/>
    <col min="13058" max="13058" width="78.42578125" style="93" customWidth="1"/>
    <col min="13059" max="13059" width="10.85546875" style="93"/>
    <col min="13060" max="13060" width="31.140625" style="93" customWidth="1"/>
    <col min="13061" max="13061" width="70.140625" style="93" customWidth="1"/>
    <col min="13062" max="13062" width="17.42578125" style="93" customWidth="1"/>
    <col min="13063" max="13064" width="21.85546875" style="93" customWidth="1"/>
    <col min="13065" max="13065" width="19.42578125" style="93" customWidth="1"/>
    <col min="13066" max="13066" width="42" style="93" customWidth="1"/>
    <col min="13067" max="13312" width="10.85546875" style="93"/>
    <col min="13313" max="13313" width="72" style="93" bestFit="1" customWidth="1"/>
    <col min="13314" max="13314" width="78.42578125" style="93" customWidth="1"/>
    <col min="13315" max="13315" width="10.85546875" style="93"/>
    <col min="13316" max="13316" width="31.140625" style="93" customWidth="1"/>
    <col min="13317" max="13317" width="70.140625" style="93" customWidth="1"/>
    <col min="13318" max="13318" width="17.42578125" style="93" customWidth="1"/>
    <col min="13319" max="13320" width="21.85546875" style="93" customWidth="1"/>
    <col min="13321" max="13321" width="19.42578125" style="93" customWidth="1"/>
    <col min="13322" max="13322" width="42" style="93" customWidth="1"/>
    <col min="13323" max="13568" width="10.85546875" style="93"/>
    <col min="13569" max="13569" width="72" style="93" bestFit="1" customWidth="1"/>
    <col min="13570" max="13570" width="78.42578125" style="93" customWidth="1"/>
    <col min="13571" max="13571" width="10.85546875" style="93"/>
    <col min="13572" max="13572" width="31.140625" style="93" customWidth="1"/>
    <col min="13573" max="13573" width="70.140625" style="93" customWidth="1"/>
    <col min="13574" max="13574" width="17.42578125" style="93" customWidth="1"/>
    <col min="13575" max="13576" width="21.85546875" style="93" customWidth="1"/>
    <col min="13577" max="13577" width="19.42578125" style="93" customWidth="1"/>
    <col min="13578" max="13578" width="42" style="93" customWidth="1"/>
    <col min="13579" max="13824" width="10.85546875" style="93"/>
    <col min="13825" max="13825" width="72" style="93" bestFit="1" customWidth="1"/>
    <col min="13826" max="13826" width="78.42578125" style="93" customWidth="1"/>
    <col min="13827" max="13827" width="10.85546875" style="93"/>
    <col min="13828" max="13828" width="31.140625" style="93" customWidth="1"/>
    <col min="13829" max="13829" width="70.140625" style="93" customWidth="1"/>
    <col min="13830" max="13830" width="17.42578125" style="93" customWidth="1"/>
    <col min="13831" max="13832" width="21.85546875" style="93" customWidth="1"/>
    <col min="13833" max="13833" width="19.42578125" style="93" customWidth="1"/>
    <col min="13834" max="13834" width="42" style="93" customWidth="1"/>
    <col min="13835" max="14080" width="10.85546875" style="93"/>
    <col min="14081" max="14081" width="72" style="93" bestFit="1" customWidth="1"/>
    <col min="14082" max="14082" width="78.42578125" style="93" customWidth="1"/>
    <col min="14083" max="14083" width="10.85546875" style="93"/>
    <col min="14084" max="14084" width="31.140625" style="93" customWidth="1"/>
    <col min="14085" max="14085" width="70.140625" style="93" customWidth="1"/>
    <col min="14086" max="14086" width="17.42578125" style="93" customWidth="1"/>
    <col min="14087" max="14088" width="21.85546875" style="93" customWidth="1"/>
    <col min="14089" max="14089" width="19.42578125" style="93" customWidth="1"/>
    <col min="14090" max="14090" width="42" style="93" customWidth="1"/>
    <col min="14091" max="14336" width="10.85546875" style="93"/>
    <col min="14337" max="14337" width="72" style="93" bestFit="1" customWidth="1"/>
    <col min="14338" max="14338" width="78.42578125" style="93" customWidth="1"/>
    <col min="14339" max="14339" width="10.85546875" style="93"/>
    <col min="14340" max="14340" width="31.140625" style="93" customWidth="1"/>
    <col min="14341" max="14341" width="70.140625" style="93" customWidth="1"/>
    <col min="14342" max="14342" width="17.42578125" style="93" customWidth="1"/>
    <col min="14343" max="14344" width="21.85546875" style="93" customWidth="1"/>
    <col min="14345" max="14345" width="19.42578125" style="93" customWidth="1"/>
    <col min="14346" max="14346" width="42" style="93" customWidth="1"/>
    <col min="14347" max="14592" width="10.85546875" style="93"/>
    <col min="14593" max="14593" width="72" style="93" bestFit="1" customWidth="1"/>
    <col min="14594" max="14594" width="78.42578125" style="93" customWidth="1"/>
    <col min="14595" max="14595" width="10.85546875" style="93"/>
    <col min="14596" max="14596" width="31.140625" style="93" customWidth="1"/>
    <col min="14597" max="14597" width="70.140625" style="93" customWidth="1"/>
    <col min="14598" max="14598" width="17.42578125" style="93" customWidth="1"/>
    <col min="14599" max="14600" width="21.85546875" style="93" customWidth="1"/>
    <col min="14601" max="14601" width="19.42578125" style="93" customWidth="1"/>
    <col min="14602" max="14602" width="42" style="93" customWidth="1"/>
    <col min="14603" max="14848" width="10.85546875" style="93"/>
    <col min="14849" max="14849" width="72" style="93" bestFit="1" customWidth="1"/>
    <col min="14850" max="14850" width="78.42578125" style="93" customWidth="1"/>
    <col min="14851" max="14851" width="10.85546875" style="93"/>
    <col min="14852" max="14852" width="31.140625" style="93" customWidth="1"/>
    <col min="14853" max="14853" width="70.140625" style="93" customWidth="1"/>
    <col min="14854" max="14854" width="17.42578125" style="93" customWidth="1"/>
    <col min="14855" max="14856" width="21.85546875" style="93" customWidth="1"/>
    <col min="14857" max="14857" width="19.42578125" style="93" customWidth="1"/>
    <col min="14858" max="14858" width="42" style="93" customWidth="1"/>
    <col min="14859" max="15104" width="10.85546875" style="93"/>
    <col min="15105" max="15105" width="72" style="93" bestFit="1" customWidth="1"/>
    <col min="15106" max="15106" width="78.42578125" style="93" customWidth="1"/>
    <col min="15107" max="15107" width="10.85546875" style="93"/>
    <col min="15108" max="15108" width="31.140625" style="93" customWidth="1"/>
    <col min="15109" max="15109" width="70.140625" style="93" customWidth="1"/>
    <col min="15110" max="15110" width="17.42578125" style="93" customWidth="1"/>
    <col min="15111" max="15112" width="21.85546875" style="93" customWidth="1"/>
    <col min="15113" max="15113" width="19.42578125" style="93" customWidth="1"/>
    <col min="15114" max="15114" width="42" style="93" customWidth="1"/>
    <col min="15115" max="15360" width="10.85546875" style="93"/>
    <col min="15361" max="15361" width="72" style="93" bestFit="1" customWidth="1"/>
    <col min="15362" max="15362" width="78.42578125" style="93" customWidth="1"/>
    <col min="15363" max="15363" width="10.85546875" style="93"/>
    <col min="15364" max="15364" width="31.140625" style="93" customWidth="1"/>
    <col min="15365" max="15365" width="70.140625" style="93" customWidth="1"/>
    <col min="15366" max="15366" width="17.42578125" style="93" customWidth="1"/>
    <col min="15367" max="15368" width="21.85546875" style="93" customWidth="1"/>
    <col min="15369" max="15369" width="19.42578125" style="93" customWidth="1"/>
    <col min="15370" max="15370" width="42" style="93" customWidth="1"/>
    <col min="15371" max="15616" width="10.85546875" style="93"/>
    <col min="15617" max="15617" width="72" style="93" bestFit="1" customWidth="1"/>
    <col min="15618" max="15618" width="78.42578125" style="93" customWidth="1"/>
    <col min="15619" max="15619" width="10.85546875" style="93"/>
    <col min="15620" max="15620" width="31.140625" style="93" customWidth="1"/>
    <col min="15621" max="15621" width="70.140625" style="93" customWidth="1"/>
    <col min="15622" max="15622" width="17.42578125" style="93" customWidth="1"/>
    <col min="15623" max="15624" width="21.85546875" style="93" customWidth="1"/>
    <col min="15625" max="15625" width="19.42578125" style="93" customWidth="1"/>
    <col min="15626" max="15626" width="42" style="93" customWidth="1"/>
    <col min="15627" max="15872" width="10.85546875" style="93"/>
    <col min="15873" max="15873" width="72" style="93" bestFit="1" customWidth="1"/>
    <col min="15874" max="15874" width="78.42578125" style="93" customWidth="1"/>
    <col min="15875" max="15875" width="10.85546875" style="93"/>
    <col min="15876" max="15876" width="31.140625" style="93" customWidth="1"/>
    <col min="15877" max="15877" width="70.140625" style="93" customWidth="1"/>
    <col min="15878" max="15878" width="17.42578125" style="93" customWidth="1"/>
    <col min="15879" max="15880" width="21.85546875" style="93" customWidth="1"/>
    <col min="15881" max="15881" width="19.42578125" style="93" customWidth="1"/>
    <col min="15882" max="15882" width="42" style="93" customWidth="1"/>
    <col min="15883" max="16128" width="10.85546875" style="93"/>
    <col min="16129" max="16129" width="72" style="93" bestFit="1" customWidth="1"/>
    <col min="16130" max="16130" width="78.42578125" style="93" customWidth="1"/>
    <col min="16131" max="16131" width="10.85546875" style="93"/>
    <col min="16132" max="16132" width="31.140625" style="93" customWidth="1"/>
    <col min="16133" max="16133" width="70.140625" style="93" customWidth="1"/>
    <col min="16134" max="16134" width="17.42578125" style="93" customWidth="1"/>
    <col min="16135" max="16136" width="21.85546875" style="93" customWidth="1"/>
    <col min="16137" max="16137" width="19.42578125" style="93" customWidth="1"/>
    <col min="16138" max="16138" width="42" style="93" customWidth="1"/>
    <col min="16139" max="16384" width="10.85546875" style="93"/>
  </cols>
  <sheetData>
    <row r="1" spans="1:2" ht="25.5" customHeight="1" x14ac:dyDescent="0.25">
      <c r="A1" s="208" t="s">
        <v>0</v>
      </c>
      <c r="B1" s="209"/>
    </row>
    <row r="2" spans="1:2" ht="25.5" customHeight="1" x14ac:dyDescent="0.25">
      <c r="A2" s="210" t="s">
        <v>1</v>
      </c>
      <c r="B2" s="211"/>
    </row>
    <row r="3" spans="1:2" ht="15" x14ac:dyDescent="0.25">
      <c r="A3" s="94" t="s">
        <v>2</v>
      </c>
      <c r="B3" s="95" t="s">
        <v>3</v>
      </c>
    </row>
    <row r="4" spans="1:2" ht="15" x14ac:dyDescent="0.25">
      <c r="A4" s="96" t="s">
        <v>4</v>
      </c>
      <c r="B4" s="97" t="s">
        <v>5</v>
      </c>
    </row>
    <row r="5" spans="1:2" ht="15" x14ac:dyDescent="0.25">
      <c r="A5" s="96" t="s">
        <v>6</v>
      </c>
      <c r="B5" s="97" t="s">
        <v>7</v>
      </c>
    </row>
    <row r="6" spans="1:2" ht="103.5" x14ac:dyDescent="0.25">
      <c r="A6" s="96" t="s">
        <v>8</v>
      </c>
      <c r="B6" s="98" t="s">
        <v>9</v>
      </c>
    </row>
    <row r="7" spans="1:2" ht="40.5" customHeight="1" x14ac:dyDescent="0.25">
      <c r="A7" s="96" t="s">
        <v>10</v>
      </c>
      <c r="B7" s="99" t="s">
        <v>11</v>
      </c>
    </row>
    <row r="8" spans="1:2" ht="29.25" customHeight="1" x14ac:dyDescent="0.25">
      <c r="A8" s="96" t="s">
        <v>12</v>
      </c>
      <c r="B8" s="99" t="s">
        <v>13</v>
      </c>
    </row>
    <row r="9" spans="1:2" ht="38.25" customHeight="1" x14ac:dyDescent="0.25">
      <c r="A9" s="96" t="s">
        <v>14</v>
      </c>
      <c r="B9" s="99" t="s">
        <v>13</v>
      </c>
    </row>
    <row r="10" spans="1:2" ht="28.5" x14ac:dyDescent="0.25">
      <c r="A10" s="96" t="s">
        <v>15</v>
      </c>
      <c r="B10" s="100" t="s">
        <v>16</v>
      </c>
    </row>
    <row r="11" spans="1:2" ht="15" x14ac:dyDescent="0.25">
      <c r="A11" s="96" t="s">
        <v>17</v>
      </c>
      <c r="B11" s="100" t="s">
        <v>18</v>
      </c>
    </row>
    <row r="12" spans="1:2" ht="8.25" customHeight="1" x14ac:dyDescent="0.25">
      <c r="A12" s="101"/>
      <c r="B12" s="102"/>
    </row>
    <row r="13" spans="1:2" ht="15" x14ac:dyDescent="0.25">
      <c r="A13" s="96" t="s">
        <v>19</v>
      </c>
      <c r="B13" s="103" t="s">
        <v>20</v>
      </c>
    </row>
    <row r="14" spans="1:2" ht="15" x14ac:dyDescent="0.25">
      <c r="A14" s="96" t="s">
        <v>21</v>
      </c>
      <c r="B14" s="103" t="s">
        <v>22</v>
      </c>
    </row>
    <row r="15" spans="1:2" ht="28.5" x14ac:dyDescent="0.25">
      <c r="A15" s="96" t="s">
        <v>23</v>
      </c>
      <c r="B15" s="103" t="s">
        <v>24</v>
      </c>
    </row>
    <row r="16" spans="1:2" ht="15" x14ac:dyDescent="0.25">
      <c r="A16" s="96" t="s">
        <v>25</v>
      </c>
      <c r="B16" s="103" t="s">
        <v>26</v>
      </c>
    </row>
    <row r="17" spans="1:2" ht="8.25" customHeight="1" x14ac:dyDescent="0.25">
      <c r="A17" s="101"/>
      <c r="B17" s="104"/>
    </row>
    <row r="18" spans="1:2" ht="42.75" x14ac:dyDescent="0.25">
      <c r="A18" s="96" t="s">
        <v>27</v>
      </c>
      <c r="B18" s="103" t="s">
        <v>28</v>
      </c>
    </row>
    <row r="19" spans="1:2" ht="28.5" x14ac:dyDescent="0.25">
      <c r="A19" s="96" t="s">
        <v>29</v>
      </c>
      <c r="B19" s="103" t="s">
        <v>30</v>
      </c>
    </row>
    <row r="20" spans="1:2" ht="28.5" x14ac:dyDescent="0.25">
      <c r="A20" s="96" t="s">
        <v>31</v>
      </c>
      <c r="B20" s="103" t="s">
        <v>32</v>
      </c>
    </row>
    <row r="21" spans="1:2" ht="28.5" x14ac:dyDescent="0.25">
      <c r="A21" s="96" t="s">
        <v>25</v>
      </c>
      <c r="B21" s="103" t="s">
        <v>33</v>
      </c>
    </row>
    <row r="22" spans="1:2" ht="8.25" customHeight="1" x14ac:dyDescent="0.25">
      <c r="A22" s="101"/>
      <c r="B22" s="104"/>
    </row>
    <row r="23" spans="1:2" ht="31.5" customHeight="1" x14ac:dyDescent="0.25">
      <c r="A23" s="96" t="s">
        <v>34</v>
      </c>
      <c r="B23" s="103" t="s">
        <v>35</v>
      </c>
    </row>
    <row r="24" spans="1:2" ht="15" x14ac:dyDescent="0.25">
      <c r="A24" s="96" t="s">
        <v>36</v>
      </c>
      <c r="B24" s="103" t="s">
        <v>37</v>
      </c>
    </row>
    <row r="25" spans="1:2" ht="20.100000000000001" customHeight="1" x14ac:dyDescent="0.25">
      <c r="A25" s="96" t="s">
        <v>38</v>
      </c>
      <c r="B25" s="103" t="s">
        <v>39</v>
      </c>
    </row>
    <row r="26" spans="1:2" ht="29.1" customHeight="1" x14ac:dyDescent="0.25">
      <c r="A26" s="96" t="s">
        <v>40</v>
      </c>
      <c r="B26" s="103" t="s">
        <v>41</v>
      </c>
    </row>
    <row r="27" spans="1:2" ht="20.45" customHeight="1" x14ac:dyDescent="0.25">
      <c r="A27" s="96" t="s">
        <v>42</v>
      </c>
      <c r="B27" s="103" t="s">
        <v>43</v>
      </c>
    </row>
    <row r="28" spans="1:2" ht="8.25" customHeight="1" x14ac:dyDescent="0.25">
      <c r="A28" s="101"/>
      <c r="B28" s="104"/>
    </row>
    <row r="29" spans="1:2" ht="28.5" x14ac:dyDescent="0.25">
      <c r="A29" s="96" t="s">
        <v>44</v>
      </c>
      <c r="B29" s="103" t="s">
        <v>45</v>
      </c>
    </row>
    <row r="30" spans="1:2" ht="42.75" x14ac:dyDescent="0.25">
      <c r="A30" s="96" t="s">
        <v>46</v>
      </c>
      <c r="B30" s="103" t="s">
        <v>47</v>
      </c>
    </row>
    <row r="31" spans="1:2" ht="42.75" x14ac:dyDescent="0.25">
      <c r="A31" s="96" t="s">
        <v>48</v>
      </c>
      <c r="B31" s="103" t="s">
        <v>49</v>
      </c>
    </row>
    <row r="32" spans="1:2" ht="28.5" x14ac:dyDescent="0.25">
      <c r="A32" s="96" t="s">
        <v>50</v>
      </c>
      <c r="B32" s="103" t="s">
        <v>51</v>
      </c>
    </row>
    <row r="33" spans="1:2" ht="57" x14ac:dyDescent="0.25">
      <c r="A33" s="96" t="s">
        <v>52</v>
      </c>
      <c r="B33" s="103" t="s">
        <v>53</v>
      </c>
    </row>
    <row r="34" spans="1:2" ht="85.35" customHeight="1" x14ac:dyDescent="0.25">
      <c r="A34" s="105" t="s">
        <v>54</v>
      </c>
      <c r="B34" s="103" t="s">
        <v>55</v>
      </c>
    </row>
    <row r="35" spans="1:2" ht="81.599999999999994" customHeight="1" x14ac:dyDescent="0.25">
      <c r="A35" s="105" t="s">
        <v>56</v>
      </c>
      <c r="B35" s="103" t="s">
        <v>57</v>
      </c>
    </row>
    <row r="36" spans="1:2" ht="54" customHeight="1" x14ac:dyDescent="0.25">
      <c r="A36" s="105" t="s">
        <v>58</v>
      </c>
      <c r="B36" s="103" t="s">
        <v>59</v>
      </c>
    </row>
    <row r="37" spans="1:2" ht="8.25" customHeight="1" x14ac:dyDescent="0.25">
      <c r="A37" s="106"/>
      <c r="B37" s="104"/>
    </row>
    <row r="38" spans="1:2" ht="71.25" x14ac:dyDescent="0.25">
      <c r="A38" s="105" t="s">
        <v>60</v>
      </c>
      <c r="B38" s="103" t="s">
        <v>61</v>
      </c>
    </row>
    <row r="39" spans="1:2" ht="42.75" x14ac:dyDescent="0.25">
      <c r="A39" s="105" t="s">
        <v>62</v>
      </c>
      <c r="B39" s="103" t="s">
        <v>63</v>
      </c>
    </row>
    <row r="40" spans="1:2" ht="28.5" x14ac:dyDescent="0.25">
      <c r="A40" s="105" t="s">
        <v>64</v>
      </c>
      <c r="B40" s="103" t="s">
        <v>65</v>
      </c>
    </row>
    <row r="41" spans="1:2" ht="71.25" x14ac:dyDescent="0.25">
      <c r="A41" s="105" t="s">
        <v>66</v>
      </c>
      <c r="B41" s="103" t="s">
        <v>67</v>
      </c>
    </row>
    <row r="42" spans="1:2" ht="28.5" x14ac:dyDescent="0.25">
      <c r="A42" s="96" t="s">
        <v>68</v>
      </c>
      <c r="B42" s="103" t="s">
        <v>69</v>
      </c>
    </row>
    <row r="43" spans="1:2" ht="15" x14ac:dyDescent="0.25">
      <c r="A43" s="105"/>
      <c r="B43" s="107"/>
    </row>
    <row r="44" spans="1:2" ht="25.5" customHeight="1" x14ac:dyDescent="0.25">
      <c r="A44" s="210" t="s">
        <v>70</v>
      </c>
      <c r="B44" s="211"/>
    </row>
    <row r="45" spans="1:2" ht="15" x14ac:dyDescent="0.25">
      <c r="A45" s="94" t="s">
        <v>2</v>
      </c>
      <c r="B45" s="95" t="s">
        <v>3</v>
      </c>
    </row>
    <row r="46" spans="1:2" ht="15" x14ac:dyDescent="0.25">
      <c r="A46" s="96" t="s">
        <v>6</v>
      </c>
      <c r="B46" s="97" t="s">
        <v>7</v>
      </c>
    </row>
    <row r="47" spans="1:2" ht="103.5" x14ac:dyDescent="0.25">
      <c r="A47" s="96" t="s">
        <v>8</v>
      </c>
      <c r="B47" s="98" t="s">
        <v>9</v>
      </c>
    </row>
    <row r="48" spans="1:2" ht="15" x14ac:dyDescent="0.25">
      <c r="A48" s="96" t="s">
        <v>71</v>
      </c>
      <c r="B48" s="108" t="s">
        <v>72</v>
      </c>
    </row>
    <row r="49" spans="1:2" ht="37.5" customHeight="1" x14ac:dyDescent="0.25">
      <c r="A49" s="96" t="s">
        <v>73</v>
      </c>
      <c r="B49" s="108" t="s">
        <v>13</v>
      </c>
    </row>
    <row r="50" spans="1:2" ht="28.5" x14ac:dyDescent="0.25">
      <c r="A50" s="96" t="s">
        <v>74</v>
      </c>
      <c r="B50" s="108" t="s">
        <v>75</v>
      </c>
    </row>
    <row r="51" spans="1:2" ht="42.75" x14ac:dyDescent="0.25">
      <c r="A51" s="96" t="s">
        <v>76</v>
      </c>
      <c r="B51" s="109" t="s">
        <v>77</v>
      </c>
    </row>
    <row r="52" spans="1:2" ht="42.75" x14ac:dyDescent="0.25">
      <c r="A52" s="96" t="s">
        <v>78</v>
      </c>
      <c r="B52" s="109" t="s">
        <v>79</v>
      </c>
    </row>
    <row r="53" spans="1:2" ht="15" x14ac:dyDescent="0.25">
      <c r="A53" s="96" t="s">
        <v>80</v>
      </c>
      <c r="B53" s="109" t="s">
        <v>81</v>
      </c>
    </row>
    <row r="54" spans="1:2" ht="71.25" x14ac:dyDescent="0.25">
      <c r="A54" s="96" t="s">
        <v>82</v>
      </c>
      <c r="B54" s="109" t="s">
        <v>83</v>
      </c>
    </row>
    <row r="55" spans="1:2" ht="60" x14ac:dyDescent="0.25">
      <c r="A55" s="105" t="s">
        <v>84</v>
      </c>
      <c r="B55" s="109" t="s">
        <v>85</v>
      </c>
    </row>
    <row r="56" spans="1:2" ht="28.5" x14ac:dyDescent="0.25">
      <c r="A56" s="96" t="s">
        <v>86</v>
      </c>
      <c r="B56" s="109" t="s">
        <v>87</v>
      </c>
    </row>
    <row r="57" spans="1:2" ht="99.75" x14ac:dyDescent="0.25">
      <c r="A57" s="96" t="s">
        <v>88</v>
      </c>
      <c r="B57" s="109" t="s">
        <v>89</v>
      </c>
    </row>
    <row r="58" spans="1:2" ht="15" x14ac:dyDescent="0.25">
      <c r="A58" s="96" t="s">
        <v>90</v>
      </c>
      <c r="B58" s="109" t="s">
        <v>91</v>
      </c>
    </row>
    <row r="59" spans="1:2" ht="28.5" x14ac:dyDescent="0.25">
      <c r="A59" s="96" t="s">
        <v>92</v>
      </c>
      <c r="B59" s="109" t="s">
        <v>93</v>
      </c>
    </row>
    <row r="60" spans="1:2" ht="28.5" x14ac:dyDescent="0.25">
      <c r="A60" s="96" t="s">
        <v>94</v>
      </c>
      <c r="B60" s="109" t="s">
        <v>95</v>
      </c>
    </row>
    <row r="61" spans="1:2" ht="28.5" x14ac:dyDescent="0.25">
      <c r="A61" s="96" t="s">
        <v>96</v>
      </c>
      <c r="B61" s="109" t="s">
        <v>97</v>
      </c>
    </row>
    <row r="62" spans="1:2" ht="28.5" x14ac:dyDescent="0.25">
      <c r="A62" s="96" t="s">
        <v>98</v>
      </c>
      <c r="B62" s="109" t="s">
        <v>99</v>
      </c>
    </row>
    <row r="63" spans="1:2" ht="42.75" x14ac:dyDescent="0.25">
      <c r="A63" s="96" t="s">
        <v>100</v>
      </c>
      <c r="B63" s="109" t="s">
        <v>101</v>
      </c>
    </row>
    <row r="64" spans="1:2" ht="79.5" customHeight="1" x14ac:dyDescent="0.25">
      <c r="A64" s="96" t="s">
        <v>102</v>
      </c>
      <c r="B64" s="109" t="s">
        <v>103</v>
      </c>
    </row>
    <row r="65" spans="1:2" ht="114" x14ac:dyDescent="0.25">
      <c r="A65" s="96" t="s">
        <v>104</v>
      </c>
      <c r="B65" s="109" t="s">
        <v>105</v>
      </c>
    </row>
    <row r="66" spans="1:2" ht="28.5" x14ac:dyDescent="0.25">
      <c r="A66" s="96" t="s">
        <v>106</v>
      </c>
      <c r="B66" s="109" t="s">
        <v>107</v>
      </c>
    </row>
    <row r="67" spans="1:2" ht="156.75" x14ac:dyDescent="0.25">
      <c r="A67" s="96" t="s">
        <v>108</v>
      </c>
      <c r="B67" s="109" t="s">
        <v>109</v>
      </c>
    </row>
    <row r="68" spans="1:2" ht="28.5" x14ac:dyDescent="0.25">
      <c r="A68" s="96" t="s">
        <v>110</v>
      </c>
      <c r="B68" s="109" t="s">
        <v>111</v>
      </c>
    </row>
    <row r="69" spans="1:2" ht="30" x14ac:dyDescent="0.25">
      <c r="A69" s="105" t="s">
        <v>112</v>
      </c>
      <c r="B69" s="109" t="s">
        <v>113</v>
      </c>
    </row>
    <row r="70" spans="1:2" ht="25.5" customHeight="1" x14ac:dyDescent="0.25">
      <c r="A70" s="210" t="s">
        <v>114</v>
      </c>
      <c r="B70" s="211"/>
    </row>
    <row r="71" spans="1:2" ht="15" x14ac:dyDescent="0.25">
      <c r="A71" s="212" t="s">
        <v>115</v>
      </c>
      <c r="B71" s="213"/>
    </row>
    <row r="72" spans="1:2" ht="72" customHeight="1" x14ac:dyDescent="0.25">
      <c r="A72" s="206" t="s">
        <v>116</v>
      </c>
      <c r="B72" s="207"/>
    </row>
    <row r="73" spans="1:2" ht="28.5" x14ac:dyDescent="0.25">
      <c r="A73" s="96" t="s">
        <v>117</v>
      </c>
      <c r="B73" s="109" t="s">
        <v>118</v>
      </c>
    </row>
    <row r="74" spans="1:2" ht="42.75" x14ac:dyDescent="0.25">
      <c r="A74" s="105" t="s">
        <v>119</v>
      </c>
      <c r="B74" s="109" t="s">
        <v>120</v>
      </c>
    </row>
  </sheetData>
  <mergeCells count="6">
    <mergeCell ref="A72:B72"/>
    <mergeCell ref="A1:B1"/>
    <mergeCell ref="A2:B2"/>
    <mergeCell ref="A44:B44"/>
    <mergeCell ref="A70:B70"/>
    <mergeCell ref="A71:B71"/>
  </mergeCells>
  <pageMargins left="0.25" right="0.25" top="0.75" bottom="0.75" header="0.3" footer="0.3"/>
  <pageSetup scale="25"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tabColor theme="7" tint="0.39997558519241921"/>
    <pageSetUpPr fitToPage="1"/>
  </sheetPr>
  <dimension ref="A1:AO49"/>
  <sheetViews>
    <sheetView showGridLines="0" tabSelected="1" view="pageBreakPreview" topLeftCell="G1" zoomScale="70" zoomScaleNormal="70" zoomScaleSheetLayoutView="70" workbookViewId="0">
      <selection activeCell="I10" sqref="I10"/>
    </sheetView>
  </sheetViews>
  <sheetFormatPr baseColWidth="10" defaultColWidth="10.85546875" defaultRowHeight="14.25" x14ac:dyDescent="0.25"/>
  <cols>
    <col min="1" max="1" width="47.7109375" style="15" customWidth="1"/>
    <col min="2" max="2" width="20.42578125" style="15" customWidth="1"/>
    <col min="3" max="14" width="20.7109375" style="15" customWidth="1"/>
    <col min="15" max="15" width="20.42578125" style="15" customWidth="1"/>
    <col min="16" max="16" width="32.42578125" style="15" customWidth="1"/>
    <col min="17" max="19" width="18.140625" style="15" customWidth="1"/>
    <col min="20" max="21" width="24" style="15" customWidth="1"/>
    <col min="22" max="27" width="18.140625" style="15" customWidth="1"/>
    <col min="28" max="28" width="22.7109375" style="15" customWidth="1"/>
    <col min="29" max="29" width="19" style="15" customWidth="1"/>
    <col min="30" max="30" width="19.42578125" style="15" customWidth="1"/>
    <col min="31" max="31" width="20.42578125" style="15" customWidth="1"/>
    <col min="32" max="32" width="22.85546875" style="15" customWidth="1"/>
    <col min="33" max="33" width="18.42578125" style="15" bestFit="1" customWidth="1"/>
    <col min="34" max="34" width="8.42578125" style="15" customWidth="1"/>
    <col min="35" max="35" width="18.42578125" style="15" bestFit="1" customWidth="1"/>
    <col min="36" max="36" width="5.7109375" style="15" customWidth="1"/>
    <col min="37" max="37" width="18.42578125" style="15" bestFit="1" customWidth="1"/>
    <col min="38" max="38" width="4.7109375" style="15" customWidth="1"/>
    <col min="39" max="39" width="23" style="15" bestFit="1" customWidth="1"/>
    <col min="40" max="40" width="10.85546875" style="15"/>
    <col min="41" max="41" width="18.42578125" style="15" bestFit="1" customWidth="1"/>
    <col min="42" max="42" width="16.140625" style="15" customWidth="1"/>
    <col min="43" max="16384" width="10.85546875" style="15"/>
  </cols>
  <sheetData>
    <row r="1" spans="1:31" ht="32.25" customHeight="1" thickBot="1" x14ac:dyDescent="0.3">
      <c r="A1" s="295"/>
      <c r="B1" s="298" t="s">
        <v>121</v>
      </c>
      <c r="C1" s="299"/>
      <c r="D1" s="299"/>
      <c r="E1" s="299"/>
      <c r="F1" s="299"/>
      <c r="G1" s="299"/>
      <c r="H1" s="299"/>
      <c r="I1" s="299"/>
      <c r="J1" s="299"/>
      <c r="K1" s="299"/>
      <c r="L1" s="299"/>
      <c r="M1" s="299"/>
      <c r="N1" s="299"/>
      <c r="O1" s="299"/>
      <c r="P1" s="299"/>
      <c r="Q1" s="299"/>
      <c r="R1" s="299"/>
      <c r="S1" s="299"/>
      <c r="T1" s="299"/>
      <c r="U1" s="299"/>
      <c r="V1" s="299"/>
      <c r="W1" s="299"/>
      <c r="X1" s="299"/>
      <c r="Y1" s="299"/>
      <c r="Z1" s="299"/>
      <c r="AA1" s="300"/>
      <c r="AB1" s="307" t="s">
        <v>122</v>
      </c>
      <c r="AC1" s="308"/>
      <c r="AD1" s="308"/>
      <c r="AE1" s="309"/>
    </row>
    <row r="2" spans="1:31" ht="30.75" customHeight="1" thickBot="1" x14ac:dyDescent="0.3">
      <c r="A2" s="296"/>
      <c r="B2" s="298" t="s">
        <v>123</v>
      </c>
      <c r="C2" s="299"/>
      <c r="D2" s="299"/>
      <c r="E2" s="299"/>
      <c r="F2" s="299"/>
      <c r="G2" s="299"/>
      <c r="H2" s="299"/>
      <c r="I2" s="299"/>
      <c r="J2" s="299"/>
      <c r="K2" s="299"/>
      <c r="L2" s="299"/>
      <c r="M2" s="299"/>
      <c r="N2" s="299"/>
      <c r="O2" s="299"/>
      <c r="P2" s="299"/>
      <c r="Q2" s="299"/>
      <c r="R2" s="299"/>
      <c r="S2" s="299"/>
      <c r="T2" s="299"/>
      <c r="U2" s="299"/>
      <c r="V2" s="299"/>
      <c r="W2" s="299"/>
      <c r="X2" s="299"/>
      <c r="Y2" s="299"/>
      <c r="Z2" s="299"/>
      <c r="AA2" s="300"/>
      <c r="AB2" s="307" t="s">
        <v>124</v>
      </c>
      <c r="AC2" s="308"/>
      <c r="AD2" s="308"/>
      <c r="AE2" s="309"/>
    </row>
    <row r="3" spans="1:31" ht="24" customHeight="1" thickBot="1" x14ac:dyDescent="0.3">
      <c r="A3" s="296"/>
      <c r="B3" s="301" t="s">
        <v>125</v>
      </c>
      <c r="C3" s="302"/>
      <c r="D3" s="302"/>
      <c r="E3" s="302"/>
      <c r="F3" s="302"/>
      <c r="G3" s="302"/>
      <c r="H3" s="302"/>
      <c r="I3" s="302"/>
      <c r="J3" s="302"/>
      <c r="K3" s="302"/>
      <c r="L3" s="302"/>
      <c r="M3" s="302"/>
      <c r="N3" s="302"/>
      <c r="O3" s="302"/>
      <c r="P3" s="302"/>
      <c r="Q3" s="302"/>
      <c r="R3" s="302"/>
      <c r="S3" s="302"/>
      <c r="T3" s="302"/>
      <c r="U3" s="302"/>
      <c r="V3" s="302"/>
      <c r="W3" s="302"/>
      <c r="X3" s="302"/>
      <c r="Y3" s="302"/>
      <c r="Z3" s="302"/>
      <c r="AA3" s="303"/>
      <c r="AB3" s="307" t="s">
        <v>126</v>
      </c>
      <c r="AC3" s="308"/>
      <c r="AD3" s="308"/>
      <c r="AE3" s="309"/>
    </row>
    <row r="4" spans="1:31" ht="21.75" customHeight="1" thickBot="1" x14ac:dyDescent="0.3">
      <c r="A4" s="297"/>
      <c r="B4" s="304"/>
      <c r="C4" s="305"/>
      <c r="D4" s="305"/>
      <c r="E4" s="305"/>
      <c r="F4" s="305"/>
      <c r="G4" s="305"/>
      <c r="H4" s="305"/>
      <c r="I4" s="305"/>
      <c r="J4" s="305"/>
      <c r="K4" s="305"/>
      <c r="L4" s="305"/>
      <c r="M4" s="305"/>
      <c r="N4" s="305"/>
      <c r="O4" s="305"/>
      <c r="P4" s="305"/>
      <c r="Q4" s="305"/>
      <c r="R4" s="305"/>
      <c r="S4" s="305"/>
      <c r="T4" s="305"/>
      <c r="U4" s="305"/>
      <c r="V4" s="305"/>
      <c r="W4" s="305"/>
      <c r="X4" s="305"/>
      <c r="Y4" s="305"/>
      <c r="Z4" s="305"/>
      <c r="AA4" s="306"/>
      <c r="AB4" s="310" t="s">
        <v>127</v>
      </c>
      <c r="AC4" s="311"/>
      <c r="AD4" s="311"/>
      <c r="AE4" s="312"/>
    </row>
    <row r="5" spans="1:31" ht="9" customHeight="1" thickBot="1" x14ac:dyDescent="0.3">
      <c r="A5" s="17"/>
      <c r="B5" s="18"/>
      <c r="C5" s="19"/>
      <c r="D5" s="20"/>
      <c r="E5" s="20"/>
      <c r="F5" s="20"/>
      <c r="G5" s="20"/>
      <c r="H5" s="20"/>
      <c r="I5" s="20"/>
      <c r="J5" s="20"/>
      <c r="K5" s="20"/>
      <c r="L5" s="20"/>
      <c r="M5" s="20"/>
      <c r="N5" s="20"/>
      <c r="O5" s="20"/>
      <c r="P5" s="20"/>
      <c r="Q5" s="20"/>
      <c r="R5" s="20"/>
      <c r="S5" s="20"/>
      <c r="T5" s="20"/>
      <c r="U5" s="20"/>
      <c r="V5" s="20"/>
      <c r="W5" s="20"/>
      <c r="X5" s="20"/>
      <c r="Y5" s="20"/>
      <c r="Z5" s="21"/>
      <c r="AA5" s="20"/>
      <c r="AB5" s="20"/>
      <c r="AD5" s="22"/>
      <c r="AE5" s="23"/>
    </row>
    <row r="6" spans="1:31" ht="9" customHeight="1" thickBot="1" x14ac:dyDescent="0.3">
      <c r="A6" s="24"/>
      <c r="B6" s="20"/>
      <c r="C6" s="20"/>
      <c r="D6" s="20"/>
      <c r="E6" s="20"/>
      <c r="F6" s="20"/>
      <c r="G6" s="20"/>
      <c r="H6" s="20"/>
      <c r="I6" s="20"/>
      <c r="J6" s="20"/>
      <c r="K6" s="20"/>
      <c r="L6" s="20"/>
      <c r="M6" s="20"/>
      <c r="N6" s="20"/>
      <c r="O6" s="20"/>
      <c r="P6" s="20"/>
      <c r="Q6" s="20"/>
      <c r="R6" s="20"/>
      <c r="S6" s="20"/>
      <c r="T6" s="20"/>
      <c r="U6" s="20"/>
      <c r="V6" s="20"/>
      <c r="W6" s="20"/>
      <c r="X6" s="20"/>
      <c r="Y6" s="20"/>
      <c r="Z6" s="21"/>
      <c r="AA6" s="20"/>
      <c r="AB6" s="20"/>
      <c r="AD6" s="22"/>
      <c r="AE6" s="23"/>
    </row>
    <row r="7" spans="1:31" ht="15" x14ac:dyDescent="0.25">
      <c r="A7" s="256" t="s">
        <v>4</v>
      </c>
      <c r="B7" s="257"/>
      <c r="C7" s="290" t="s">
        <v>128</v>
      </c>
      <c r="D7" s="256" t="s">
        <v>6</v>
      </c>
      <c r="E7" s="262"/>
      <c r="F7" s="262"/>
      <c r="G7" s="262"/>
      <c r="H7" s="257"/>
      <c r="I7" s="284">
        <v>45534</v>
      </c>
      <c r="J7" s="285"/>
      <c r="K7" s="256" t="s">
        <v>8</v>
      </c>
      <c r="L7" s="257"/>
      <c r="M7" s="276" t="s">
        <v>129</v>
      </c>
      <c r="N7" s="277"/>
      <c r="O7" s="265"/>
      <c r="P7" s="266"/>
      <c r="Q7" s="20"/>
      <c r="R7" s="20"/>
      <c r="S7" s="20"/>
      <c r="T7" s="20"/>
      <c r="U7" s="20"/>
      <c r="V7" s="20"/>
      <c r="W7" s="20"/>
      <c r="X7" s="20"/>
      <c r="Y7" s="20"/>
      <c r="Z7" s="21"/>
      <c r="AA7" s="20"/>
      <c r="AB7" s="20"/>
      <c r="AD7" s="22"/>
      <c r="AE7" s="23"/>
    </row>
    <row r="8" spans="1:31" ht="15" x14ac:dyDescent="0.25">
      <c r="A8" s="258"/>
      <c r="B8" s="259"/>
      <c r="C8" s="291"/>
      <c r="D8" s="258"/>
      <c r="E8" s="263"/>
      <c r="F8" s="263"/>
      <c r="G8" s="263"/>
      <c r="H8" s="259"/>
      <c r="I8" s="286"/>
      <c r="J8" s="287"/>
      <c r="K8" s="258"/>
      <c r="L8" s="259"/>
      <c r="M8" s="293" t="s">
        <v>130</v>
      </c>
      <c r="N8" s="294"/>
      <c r="O8" s="278"/>
      <c r="P8" s="279"/>
      <c r="Q8" s="20"/>
      <c r="R8" s="20"/>
      <c r="S8" s="20"/>
      <c r="T8" s="20"/>
      <c r="U8" s="20"/>
      <c r="V8" s="20"/>
      <c r="W8" s="20"/>
      <c r="X8" s="20"/>
      <c r="Y8" s="20"/>
      <c r="Z8" s="21"/>
      <c r="AA8" s="20"/>
      <c r="AB8" s="20"/>
      <c r="AD8" s="22"/>
      <c r="AE8" s="23"/>
    </row>
    <row r="9" spans="1:31" ht="15.75" thickBot="1" x14ac:dyDescent="0.3">
      <c r="A9" s="260"/>
      <c r="B9" s="261"/>
      <c r="C9" s="292"/>
      <c r="D9" s="260"/>
      <c r="E9" s="264"/>
      <c r="F9" s="264"/>
      <c r="G9" s="264"/>
      <c r="H9" s="261"/>
      <c r="I9" s="288"/>
      <c r="J9" s="289"/>
      <c r="K9" s="260"/>
      <c r="L9" s="261"/>
      <c r="M9" s="280" t="s">
        <v>131</v>
      </c>
      <c r="N9" s="281"/>
      <c r="O9" s="282" t="s">
        <v>132</v>
      </c>
      <c r="P9" s="283"/>
      <c r="Q9" s="20"/>
      <c r="R9" s="20"/>
      <c r="S9" s="20"/>
      <c r="T9" s="20"/>
      <c r="U9" s="20"/>
      <c r="V9" s="20"/>
      <c r="W9" s="20"/>
      <c r="X9" s="20"/>
      <c r="Y9" s="20"/>
      <c r="Z9" s="21"/>
      <c r="AA9" s="20"/>
      <c r="AB9" s="20"/>
      <c r="AD9" s="22"/>
      <c r="AE9" s="23"/>
    </row>
    <row r="10" spans="1:31" ht="15" customHeight="1" thickBot="1" x14ac:dyDescent="0.3">
      <c r="A10" s="25"/>
      <c r="B10" s="26"/>
      <c r="C10" s="26"/>
      <c r="D10" s="27"/>
      <c r="E10" s="27"/>
      <c r="F10" s="27"/>
      <c r="G10" s="27"/>
      <c r="H10" s="27"/>
      <c r="I10" s="28"/>
      <c r="J10" s="28"/>
      <c r="K10" s="27"/>
      <c r="L10" s="27"/>
      <c r="M10" s="29"/>
      <c r="N10" s="29"/>
      <c r="O10" s="30"/>
      <c r="P10" s="30"/>
      <c r="Q10" s="26"/>
      <c r="R10" s="26"/>
      <c r="S10" s="26"/>
      <c r="T10" s="26"/>
      <c r="U10" s="26"/>
      <c r="V10" s="26"/>
      <c r="W10" s="26"/>
      <c r="X10" s="26"/>
      <c r="Y10" s="26"/>
      <c r="Z10" s="31"/>
      <c r="AA10" s="26"/>
      <c r="AB10" s="26"/>
      <c r="AD10" s="32"/>
      <c r="AE10" s="33"/>
    </row>
    <row r="11" spans="1:31" ht="15" customHeight="1" x14ac:dyDescent="0.25">
      <c r="A11" s="256" t="s">
        <v>10</v>
      </c>
      <c r="B11" s="257"/>
      <c r="C11" s="267" t="s">
        <v>133</v>
      </c>
      <c r="D11" s="268"/>
      <c r="E11" s="268"/>
      <c r="F11" s="268"/>
      <c r="G11" s="268"/>
      <c r="H11" s="268"/>
      <c r="I11" s="268"/>
      <c r="J11" s="268"/>
      <c r="K11" s="268"/>
      <c r="L11" s="268"/>
      <c r="M11" s="268"/>
      <c r="N11" s="268"/>
      <c r="O11" s="268"/>
      <c r="P11" s="268"/>
      <c r="Q11" s="268"/>
      <c r="R11" s="268"/>
      <c r="S11" s="268"/>
      <c r="T11" s="268"/>
      <c r="U11" s="268"/>
      <c r="V11" s="268"/>
      <c r="W11" s="268"/>
      <c r="X11" s="268"/>
      <c r="Y11" s="268"/>
      <c r="Z11" s="268"/>
      <c r="AA11" s="268"/>
      <c r="AB11" s="268"/>
      <c r="AC11" s="268"/>
      <c r="AD11" s="268"/>
      <c r="AE11" s="269"/>
    </row>
    <row r="12" spans="1:31" ht="15" customHeight="1" x14ac:dyDescent="0.25">
      <c r="A12" s="258"/>
      <c r="B12" s="259"/>
      <c r="C12" s="270"/>
      <c r="D12" s="271"/>
      <c r="E12" s="271"/>
      <c r="F12" s="271"/>
      <c r="G12" s="271"/>
      <c r="H12" s="271"/>
      <c r="I12" s="271"/>
      <c r="J12" s="271"/>
      <c r="K12" s="271"/>
      <c r="L12" s="271"/>
      <c r="M12" s="271"/>
      <c r="N12" s="271"/>
      <c r="O12" s="271"/>
      <c r="P12" s="271"/>
      <c r="Q12" s="271"/>
      <c r="R12" s="271"/>
      <c r="S12" s="271"/>
      <c r="T12" s="271"/>
      <c r="U12" s="271"/>
      <c r="V12" s="271"/>
      <c r="W12" s="271"/>
      <c r="X12" s="271"/>
      <c r="Y12" s="271"/>
      <c r="Z12" s="271"/>
      <c r="AA12" s="271"/>
      <c r="AB12" s="271"/>
      <c r="AC12" s="271"/>
      <c r="AD12" s="271"/>
      <c r="AE12" s="272"/>
    </row>
    <row r="13" spans="1:31" ht="15" customHeight="1" thickBot="1" x14ac:dyDescent="0.3">
      <c r="A13" s="260"/>
      <c r="B13" s="261"/>
      <c r="C13" s="273"/>
      <c r="D13" s="274"/>
      <c r="E13" s="274"/>
      <c r="F13" s="274"/>
      <c r="G13" s="274"/>
      <c r="H13" s="274"/>
      <c r="I13" s="274"/>
      <c r="J13" s="274"/>
      <c r="K13" s="274"/>
      <c r="L13" s="274"/>
      <c r="M13" s="274"/>
      <c r="N13" s="274"/>
      <c r="O13" s="274"/>
      <c r="P13" s="274"/>
      <c r="Q13" s="274"/>
      <c r="R13" s="274"/>
      <c r="S13" s="274"/>
      <c r="T13" s="274"/>
      <c r="U13" s="274"/>
      <c r="V13" s="274"/>
      <c r="W13" s="274"/>
      <c r="X13" s="274"/>
      <c r="Y13" s="274"/>
      <c r="Z13" s="274"/>
      <c r="AA13" s="274"/>
      <c r="AB13" s="274"/>
      <c r="AC13" s="274"/>
      <c r="AD13" s="274"/>
      <c r="AE13" s="275"/>
    </row>
    <row r="14" spans="1:31" ht="9" customHeight="1" thickBot="1" x14ac:dyDescent="0.3">
      <c r="A14" s="35"/>
      <c r="B14" s="36"/>
      <c r="C14" s="37"/>
      <c r="D14" s="37"/>
      <c r="E14" s="37"/>
      <c r="F14" s="37"/>
      <c r="G14" s="37"/>
      <c r="H14" s="37"/>
      <c r="I14" s="37"/>
      <c r="J14" s="37"/>
      <c r="K14" s="37"/>
      <c r="L14" s="37"/>
      <c r="M14" s="38"/>
      <c r="N14" s="38"/>
      <c r="O14" s="38"/>
      <c r="P14" s="38"/>
      <c r="Q14" s="38"/>
      <c r="R14" s="39"/>
      <c r="S14" s="39"/>
      <c r="T14" s="39"/>
      <c r="U14" s="39"/>
      <c r="V14" s="39"/>
      <c r="W14" s="39"/>
      <c r="X14" s="39"/>
      <c r="Y14" s="27"/>
      <c r="Z14" s="27"/>
      <c r="AA14" s="27"/>
      <c r="AB14" s="27"/>
      <c r="AD14" s="27"/>
      <c r="AE14" s="34"/>
    </row>
    <row r="15" spans="1:31" ht="60" customHeight="1" thickBot="1" x14ac:dyDescent="0.3">
      <c r="A15" s="251" t="s">
        <v>12</v>
      </c>
      <c r="B15" s="252"/>
      <c r="C15" s="253" t="s">
        <v>134</v>
      </c>
      <c r="D15" s="254"/>
      <c r="E15" s="254"/>
      <c r="F15" s="254"/>
      <c r="G15" s="254"/>
      <c r="H15" s="254"/>
      <c r="I15" s="254"/>
      <c r="J15" s="254"/>
      <c r="K15" s="255"/>
      <c r="L15" s="229" t="s">
        <v>14</v>
      </c>
      <c r="M15" s="244"/>
      <c r="N15" s="244"/>
      <c r="O15" s="244"/>
      <c r="P15" s="244"/>
      <c r="Q15" s="230"/>
      <c r="R15" s="245" t="s">
        <v>135</v>
      </c>
      <c r="S15" s="246"/>
      <c r="T15" s="246"/>
      <c r="U15" s="246"/>
      <c r="V15" s="246"/>
      <c r="W15" s="246"/>
      <c r="X15" s="247"/>
      <c r="Y15" s="229" t="s">
        <v>15</v>
      </c>
      <c r="Z15" s="230"/>
      <c r="AA15" s="235" t="s">
        <v>136</v>
      </c>
      <c r="AB15" s="236"/>
      <c r="AC15" s="236"/>
      <c r="AD15" s="236"/>
      <c r="AE15" s="237"/>
    </row>
    <row r="16" spans="1:31" ht="9" customHeight="1" thickBot="1" x14ac:dyDescent="0.3">
      <c r="A16" s="24"/>
      <c r="B16" s="20"/>
      <c r="C16" s="249"/>
      <c r="D16" s="249"/>
      <c r="E16" s="249"/>
      <c r="F16" s="249"/>
      <c r="G16" s="249"/>
      <c r="H16" s="249"/>
      <c r="I16" s="249"/>
      <c r="J16" s="249"/>
      <c r="K16" s="249"/>
      <c r="L16" s="249"/>
      <c r="M16" s="249"/>
      <c r="N16" s="249"/>
      <c r="O16" s="249"/>
      <c r="P16" s="249"/>
      <c r="Q16" s="249"/>
      <c r="R16" s="249"/>
      <c r="S16" s="249"/>
      <c r="T16" s="249"/>
      <c r="U16" s="249"/>
      <c r="V16" s="249"/>
      <c r="W16" s="249"/>
      <c r="X16" s="249"/>
      <c r="Y16" s="249"/>
      <c r="Z16" s="249"/>
      <c r="AA16" s="249"/>
      <c r="AB16" s="249"/>
      <c r="AD16" s="22"/>
      <c r="AE16" s="23"/>
    </row>
    <row r="17" spans="1:33" s="40" customFormat="1" ht="37.5" customHeight="1" thickBot="1" x14ac:dyDescent="0.3">
      <c r="A17" s="251" t="s">
        <v>17</v>
      </c>
      <c r="B17" s="252"/>
      <c r="C17" s="235" t="s">
        <v>137</v>
      </c>
      <c r="D17" s="236"/>
      <c r="E17" s="236"/>
      <c r="F17" s="236"/>
      <c r="G17" s="236"/>
      <c r="H17" s="236"/>
      <c r="I17" s="236"/>
      <c r="J17" s="236"/>
      <c r="K17" s="236"/>
      <c r="L17" s="236"/>
      <c r="M17" s="236"/>
      <c r="N17" s="236"/>
      <c r="O17" s="236"/>
      <c r="P17" s="236"/>
      <c r="Q17" s="236"/>
      <c r="R17" s="236"/>
      <c r="S17" s="236"/>
      <c r="T17" s="236"/>
      <c r="U17" s="236"/>
      <c r="V17" s="236"/>
      <c r="W17" s="236"/>
      <c r="X17" s="236"/>
      <c r="Y17" s="236"/>
      <c r="Z17" s="236"/>
      <c r="AA17" s="236"/>
      <c r="AB17" s="236"/>
      <c r="AC17" s="236"/>
      <c r="AD17" s="236"/>
      <c r="AE17" s="237"/>
    </row>
    <row r="18" spans="1:33" ht="16.5" customHeight="1" thickBot="1" x14ac:dyDescent="0.3">
      <c r="A18" s="41"/>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D18" s="42"/>
      <c r="AE18" s="43"/>
    </row>
    <row r="19" spans="1:33" ht="32.1" customHeight="1" thickBot="1" x14ac:dyDescent="0.3">
      <c r="A19" s="229" t="s">
        <v>138</v>
      </c>
      <c r="B19" s="244"/>
      <c r="C19" s="244"/>
      <c r="D19" s="244"/>
      <c r="E19" s="244"/>
      <c r="F19" s="244"/>
      <c r="G19" s="244"/>
      <c r="H19" s="244"/>
      <c r="I19" s="244"/>
      <c r="J19" s="244"/>
      <c r="K19" s="244"/>
      <c r="L19" s="244"/>
      <c r="M19" s="244"/>
      <c r="N19" s="244"/>
      <c r="O19" s="244"/>
      <c r="P19" s="244"/>
      <c r="Q19" s="244"/>
      <c r="R19" s="244"/>
      <c r="S19" s="244"/>
      <c r="T19" s="244"/>
      <c r="U19" s="244"/>
      <c r="V19" s="244"/>
      <c r="W19" s="244"/>
      <c r="X19" s="244"/>
      <c r="Y19" s="244"/>
      <c r="Z19" s="244"/>
      <c r="AA19" s="244"/>
      <c r="AB19" s="244"/>
      <c r="AC19" s="244"/>
      <c r="AD19" s="244"/>
      <c r="AE19" s="230"/>
      <c r="AF19" s="44"/>
    </row>
    <row r="20" spans="1:33" ht="32.1" customHeight="1" thickBot="1" x14ac:dyDescent="0.3">
      <c r="A20" s="45" t="s">
        <v>19</v>
      </c>
      <c r="B20" s="241" t="s">
        <v>139</v>
      </c>
      <c r="C20" s="242"/>
      <c r="D20" s="242"/>
      <c r="E20" s="242"/>
      <c r="F20" s="242"/>
      <c r="G20" s="242"/>
      <c r="H20" s="242"/>
      <c r="I20" s="242"/>
      <c r="J20" s="242"/>
      <c r="K20" s="242"/>
      <c r="L20" s="242"/>
      <c r="M20" s="242"/>
      <c r="N20" s="242"/>
      <c r="O20" s="243"/>
      <c r="P20" s="229" t="s">
        <v>140</v>
      </c>
      <c r="Q20" s="244"/>
      <c r="R20" s="244"/>
      <c r="S20" s="244"/>
      <c r="T20" s="244"/>
      <c r="U20" s="244"/>
      <c r="V20" s="244"/>
      <c r="W20" s="244"/>
      <c r="X20" s="244"/>
      <c r="Y20" s="244"/>
      <c r="Z20" s="244"/>
      <c r="AA20" s="244"/>
      <c r="AB20" s="244"/>
      <c r="AC20" s="244"/>
      <c r="AD20" s="244"/>
      <c r="AE20" s="230"/>
      <c r="AF20" s="44"/>
    </row>
    <row r="21" spans="1:33" ht="32.1" customHeight="1" thickBot="1" x14ac:dyDescent="0.3">
      <c r="A21" s="25"/>
      <c r="B21" s="46" t="s">
        <v>141</v>
      </c>
      <c r="C21" s="47" t="s">
        <v>142</v>
      </c>
      <c r="D21" s="47" t="s">
        <v>143</v>
      </c>
      <c r="E21" s="47" t="s">
        <v>144</v>
      </c>
      <c r="F21" s="47" t="s">
        <v>145</v>
      </c>
      <c r="G21" s="47" t="s">
        <v>146</v>
      </c>
      <c r="H21" s="47" t="s">
        <v>128</v>
      </c>
      <c r="I21" s="47" t="s">
        <v>147</v>
      </c>
      <c r="J21" s="47" t="s">
        <v>148</v>
      </c>
      <c r="K21" s="47" t="s">
        <v>149</v>
      </c>
      <c r="L21" s="47" t="s">
        <v>150</v>
      </c>
      <c r="M21" s="47" t="s">
        <v>151</v>
      </c>
      <c r="N21" s="47" t="s">
        <v>102</v>
      </c>
      <c r="O21" s="48" t="s">
        <v>100</v>
      </c>
      <c r="P21" s="49"/>
      <c r="Q21" s="45" t="s">
        <v>141</v>
      </c>
      <c r="R21" s="50" t="s">
        <v>142</v>
      </c>
      <c r="S21" s="50" t="s">
        <v>143</v>
      </c>
      <c r="T21" s="50" t="s">
        <v>144</v>
      </c>
      <c r="U21" s="50" t="s">
        <v>145</v>
      </c>
      <c r="V21" s="50" t="s">
        <v>146</v>
      </c>
      <c r="W21" s="50" t="s">
        <v>128</v>
      </c>
      <c r="X21" s="50" t="s">
        <v>147</v>
      </c>
      <c r="Y21" s="50" t="s">
        <v>148</v>
      </c>
      <c r="Z21" s="50" t="s">
        <v>149</v>
      </c>
      <c r="AA21" s="50" t="s">
        <v>150</v>
      </c>
      <c r="AB21" s="50" t="s">
        <v>151</v>
      </c>
      <c r="AC21" s="50" t="s">
        <v>102</v>
      </c>
      <c r="AD21" s="51" t="s">
        <v>152</v>
      </c>
      <c r="AE21" s="51" t="s">
        <v>153</v>
      </c>
      <c r="AF21" s="52"/>
    </row>
    <row r="22" spans="1:33" ht="32.1" customHeight="1" x14ac:dyDescent="0.25">
      <c r="A22" s="53" t="s">
        <v>31</v>
      </c>
      <c r="B22" s="54"/>
      <c r="C22" s="55"/>
      <c r="D22" s="55"/>
      <c r="E22" s="55"/>
      <c r="F22" s="55"/>
      <c r="G22" s="55"/>
      <c r="H22" s="55"/>
      <c r="I22" s="55"/>
      <c r="J22" s="55"/>
      <c r="K22" s="55"/>
      <c r="L22" s="55"/>
      <c r="M22" s="55"/>
      <c r="N22" s="55">
        <f>SUM(B22:M22)</f>
        <v>0</v>
      </c>
      <c r="O22" s="56"/>
      <c r="P22" s="53" t="s">
        <v>27</v>
      </c>
      <c r="Q22" s="57"/>
      <c r="R22" s="58"/>
      <c r="S22" s="58"/>
      <c r="T22" s="58"/>
      <c r="U22" s="58"/>
      <c r="V22" s="58"/>
      <c r="W22" s="58">
        <v>0</v>
      </c>
      <c r="X22" s="58">
        <v>2262681250</v>
      </c>
      <c r="Y22" s="58">
        <v>391706028</v>
      </c>
      <c r="Z22" s="58">
        <v>11139450</v>
      </c>
      <c r="AA22" s="58"/>
      <c r="AB22" s="58"/>
      <c r="AC22" s="58">
        <f>SUM(Q22:AB22)</f>
        <v>2665526728</v>
      </c>
      <c r="AE22" s="59"/>
      <c r="AF22" s="52"/>
    </row>
    <row r="23" spans="1:33" ht="32.1" customHeight="1" x14ac:dyDescent="0.25">
      <c r="A23" s="60" t="s">
        <v>21</v>
      </c>
      <c r="B23" s="61"/>
      <c r="C23" s="62"/>
      <c r="D23" s="62"/>
      <c r="E23" s="62"/>
      <c r="F23" s="62"/>
      <c r="G23" s="62"/>
      <c r="H23" s="62"/>
      <c r="I23" s="62"/>
      <c r="J23" s="62"/>
      <c r="K23" s="62"/>
      <c r="L23" s="62"/>
      <c r="M23" s="62"/>
      <c r="N23" s="62">
        <f>SUM(B23:M23)</f>
        <v>0</v>
      </c>
      <c r="O23" s="63" t="str">
        <f>IFERROR(N23/(SUMIF(B23:M23,"&gt;0",B22:M22))," ")</f>
        <v xml:space="preserve"> </v>
      </c>
      <c r="P23" s="60" t="s">
        <v>29</v>
      </c>
      <c r="Q23" s="61"/>
      <c r="R23" s="62"/>
      <c r="S23" s="62"/>
      <c r="T23" s="62"/>
      <c r="U23" s="62"/>
      <c r="V23" s="62"/>
      <c r="W23" s="62">
        <v>507837500</v>
      </c>
      <c r="X23" s="62"/>
      <c r="Y23" s="62"/>
      <c r="Z23" s="62"/>
      <c r="AA23" s="62"/>
      <c r="AB23" s="62"/>
      <c r="AC23" s="62">
        <f>SUM(Q23:AB23)</f>
        <v>507837500</v>
      </c>
      <c r="AD23" s="168" t="e">
        <f>+AC23/W22</f>
        <v>#DIV/0!</v>
      </c>
      <c r="AE23" s="64">
        <f>AC23/AC22</f>
        <v>0.19052050563418699</v>
      </c>
      <c r="AF23" s="52"/>
    </row>
    <row r="24" spans="1:33" ht="32.1" customHeight="1" x14ac:dyDescent="0.25">
      <c r="A24" s="60" t="s">
        <v>23</v>
      </c>
      <c r="B24" s="61">
        <f>+B22-B23</f>
        <v>0</v>
      </c>
      <c r="C24" s="62">
        <f t="shared" ref="C24:M24" si="0">+C22-C23</f>
        <v>0</v>
      </c>
      <c r="D24" s="62">
        <f t="shared" si="0"/>
        <v>0</v>
      </c>
      <c r="E24" s="62">
        <f t="shared" si="0"/>
        <v>0</v>
      </c>
      <c r="F24" s="62">
        <f t="shared" si="0"/>
        <v>0</v>
      </c>
      <c r="G24" s="62">
        <f t="shared" si="0"/>
        <v>0</v>
      </c>
      <c r="H24" s="62">
        <f t="shared" si="0"/>
        <v>0</v>
      </c>
      <c r="I24" s="62">
        <f t="shared" si="0"/>
        <v>0</v>
      </c>
      <c r="J24" s="62">
        <f t="shared" si="0"/>
        <v>0</v>
      </c>
      <c r="K24" s="62">
        <f t="shared" si="0"/>
        <v>0</v>
      </c>
      <c r="L24" s="62">
        <f t="shared" si="0"/>
        <v>0</v>
      </c>
      <c r="M24" s="62">
        <f t="shared" si="0"/>
        <v>0</v>
      </c>
      <c r="N24" s="62">
        <f>SUM(B24:M24)</f>
        <v>0</v>
      </c>
      <c r="O24" s="65"/>
      <c r="P24" s="60" t="s">
        <v>31</v>
      </c>
      <c r="Q24" s="61"/>
      <c r="R24" s="62"/>
      <c r="S24" s="62"/>
      <c r="T24" s="62"/>
      <c r="U24" s="62"/>
      <c r="V24" s="62"/>
      <c r="W24" s="62"/>
      <c r="X24" s="62"/>
      <c r="Y24" s="62">
        <v>411866000</v>
      </c>
      <c r="Z24" s="62">
        <v>569620882</v>
      </c>
      <c r="AA24" s="62">
        <v>574300132</v>
      </c>
      <c r="AB24" s="62">
        <v>1109739714</v>
      </c>
      <c r="AC24" s="62">
        <f>SUM(Q24:AB24)</f>
        <v>2665526728</v>
      </c>
      <c r="AD24" s="62"/>
      <c r="AE24" s="66"/>
      <c r="AF24" s="52"/>
    </row>
    <row r="25" spans="1:33" ht="32.1" customHeight="1" thickBot="1" x14ac:dyDescent="0.3">
      <c r="A25" s="67" t="s">
        <v>25</v>
      </c>
      <c r="B25" s="68"/>
      <c r="C25" s="69"/>
      <c r="D25" s="69"/>
      <c r="E25" s="69"/>
      <c r="F25" s="69"/>
      <c r="G25" s="69"/>
      <c r="H25" s="69"/>
      <c r="I25" s="69"/>
      <c r="J25" s="69"/>
      <c r="K25" s="69"/>
      <c r="L25" s="69"/>
      <c r="M25" s="69"/>
      <c r="N25" s="69">
        <f>SUM(B25:M25)</f>
        <v>0</v>
      </c>
      <c r="O25" s="70" t="str">
        <f>IFERROR(N25/(SUMIF(B25:M25,"&gt;0",B24:M24))," ")</f>
        <v xml:space="preserve"> </v>
      </c>
      <c r="P25" s="67" t="s">
        <v>25</v>
      </c>
      <c r="Q25" s="68"/>
      <c r="R25" s="69"/>
      <c r="S25" s="69"/>
      <c r="T25" s="69"/>
      <c r="U25" s="69"/>
      <c r="V25" s="69"/>
      <c r="W25" s="69">
        <v>0</v>
      </c>
      <c r="X25" s="69"/>
      <c r="Y25" s="69"/>
      <c r="Z25" s="69"/>
      <c r="AA25" s="69"/>
      <c r="AB25" s="69"/>
      <c r="AC25" s="69">
        <f>SUM(Q25:AB25)</f>
        <v>0</v>
      </c>
      <c r="AD25" s="169" t="e">
        <f>AC25/W24</f>
        <v>#DIV/0!</v>
      </c>
      <c r="AE25" s="71">
        <f>AC25/AC24</f>
        <v>0</v>
      </c>
      <c r="AF25" s="52"/>
    </row>
    <row r="26" spans="1:33" s="72" customFormat="1" ht="16.5" customHeight="1" thickBot="1" x14ac:dyDescent="0.25"/>
    <row r="27" spans="1:33" ht="33.950000000000003" customHeight="1" x14ac:dyDescent="0.25">
      <c r="A27" s="232" t="s">
        <v>154</v>
      </c>
      <c r="B27" s="233"/>
      <c r="C27" s="233"/>
      <c r="D27" s="233"/>
      <c r="E27" s="233"/>
      <c r="F27" s="233"/>
      <c r="G27" s="233"/>
      <c r="H27" s="233"/>
      <c r="I27" s="233"/>
      <c r="J27" s="233"/>
      <c r="K27" s="233"/>
      <c r="L27" s="233"/>
      <c r="M27" s="233"/>
      <c r="N27" s="233"/>
      <c r="O27" s="233"/>
      <c r="P27" s="233"/>
      <c r="Q27" s="233"/>
      <c r="R27" s="233"/>
      <c r="S27" s="233"/>
      <c r="T27" s="233"/>
      <c r="U27" s="233"/>
      <c r="V27" s="233"/>
      <c r="W27" s="233"/>
      <c r="X27" s="233"/>
      <c r="Y27" s="233"/>
      <c r="Z27" s="233"/>
      <c r="AA27" s="233"/>
      <c r="AB27" s="233"/>
      <c r="AC27" s="233"/>
      <c r="AD27" s="233"/>
      <c r="AE27" s="234"/>
    </row>
    <row r="28" spans="1:33" ht="15" customHeight="1" x14ac:dyDescent="0.25">
      <c r="A28" s="250" t="s">
        <v>34</v>
      </c>
      <c r="B28" s="231" t="s">
        <v>36</v>
      </c>
      <c r="C28" s="231"/>
      <c r="D28" s="231" t="s">
        <v>155</v>
      </c>
      <c r="E28" s="231"/>
      <c r="F28" s="231"/>
      <c r="G28" s="231"/>
      <c r="H28" s="231"/>
      <c r="I28" s="231"/>
      <c r="J28" s="231"/>
      <c r="K28" s="231"/>
      <c r="L28" s="231"/>
      <c r="M28" s="231"/>
      <c r="N28" s="231"/>
      <c r="O28" s="231"/>
      <c r="P28" s="231" t="s">
        <v>102</v>
      </c>
      <c r="Q28" s="231" t="s">
        <v>156</v>
      </c>
      <c r="R28" s="231"/>
      <c r="S28" s="231"/>
      <c r="T28" s="231"/>
      <c r="U28" s="231"/>
      <c r="V28" s="231"/>
      <c r="W28" s="231"/>
      <c r="X28" s="231"/>
      <c r="Y28" s="231" t="s">
        <v>157</v>
      </c>
      <c r="Z28" s="231"/>
      <c r="AA28" s="231"/>
      <c r="AB28" s="231"/>
      <c r="AC28" s="231"/>
      <c r="AD28" s="231"/>
      <c r="AE28" s="238"/>
    </row>
    <row r="29" spans="1:33" ht="27" customHeight="1" x14ac:dyDescent="0.25">
      <c r="A29" s="250"/>
      <c r="B29" s="231"/>
      <c r="C29" s="231"/>
      <c r="D29" s="73" t="s">
        <v>141</v>
      </c>
      <c r="E29" s="73" t="s">
        <v>142</v>
      </c>
      <c r="F29" s="73" t="s">
        <v>143</v>
      </c>
      <c r="G29" s="73" t="s">
        <v>144</v>
      </c>
      <c r="H29" s="73" t="s">
        <v>145</v>
      </c>
      <c r="I29" s="73" t="s">
        <v>146</v>
      </c>
      <c r="J29" s="73" t="s">
        <v>128</v>
      </c>
      <c r="K29" s="73" t="s">
        <v>147</v>
      </c>
      <c r="L29" s="73" t="s">
        <v>148</v>
      </c>
      <c r="M29" s="73" t="s">
        <v>149</v>
      </c>
      <c r="N29" s="73" t="s">
        <v>150</v>
      </c>
      <c r="O29" s="73" t="s">
        <v>151</v>
      </c>
      <c r="P29" s="231"/>
      <c r="Q29" s="231"/>
      <c r="R29" s="231"/>
      <c r="S29" s="231"/>
      <c r="T29" s="231"/>
      <c r="U29" s="231"/>
      <c r="V29" s="231"/>
      <c r="W29" s="231"/>
      <c r="X29" s="231"/>
      <c r="Y29" s="231"/>
      <c r="Z29" s="231"/>
      <c r="AA29" s="231"/>
      <c r="AB29" s="231"/>
      <c r="AC29" s="231"/>
      <c r="AD29" s="231"/>
      <c r="AE29" s="238"/>
    </row>
    <row r="30" spans="1:33" ht="42" customHeight="1" thickBot="1" x14ac:dyDescent="0.3">
      <c r="A30" s="74"/>
      <c r="B30" s="248"/>
      <c r="C30" s="248"/>
      <c r="D30" s="16"/>
      <c r="E30" s="16"/>
      <c r="F30" s="16"/>
      <c r="G30" s="16"/>
      <c r="H30" s="16"/>
      <c r="I30" s="16"/>
      <c r="J30" s="16"/>
      <c r="K30" s="16"/>
      <c r="L30" s="16"/>
      <c r="M30" s="16"/>
      <c r="N30" s="16"/>
      <c r="O30" s="16"/>
      <c r="P30" s="75">
        <f>SUM(D30:O30)</f>
        <v>0</v>
      </c>
      <c r="Q30" s="239" t="s">
        <v>158</v>
      </c>
      <c r="R30" s="239"/>
      <c r="S30" s="239"/>
      <c r="T30" s="239"/>
      <c r="U30" s="239"/>
      <c r="V30" s="239"/>
      <c r="W30" s="239"/>
      <c r="X30" s="239"/>
      <c r="Y30" s="239" t="s">
        <v>43</v>
      </c>
      <c r="Z30" s="239"/>
      <c r="AA30" s="239"/>
      <c r="AB30" s="239"/>
      <c r="AC30" s="239"/>
      <c r="AD30" s="239"/>
      <c r="AE30" s="240"/>
      <c r="AF30" s="161"/>
      <c r="AG30" s="161"/>
    </row>
    <row r="31" spans="1:33" ht="12" customHeight="1" thickBot="1" x14ac:dyDescent="0.3">
      <c r="A31" s="76"/>
      <c r="B31" s="77"/>
      <c r="C31" s="77"/>
      <c r="D31" s="27"/>
      <c r="E31" s="27"/>
      <c r="F31" s="27"/>
      <c r="G31" s="27"/>
      <c r="H31" s="27"/>
      <c r="I31" s="27"/>
      <c r="J31" s="27"/>
      <c r="K31" s="27"/>
      <c r="L31" s="27"/>
      <c r="M31" s="27"/>
      <c r="N31" s="27"/>
      <c r="O31" s="27"/>
      <c r="P31" s="78"/>
      <c r="Q31" s="162"/>
      <c r="R31" s="162"/>
      <c r="S31" s="162"/>
      <c r="T31" s="162"/>
      <c r="U31" s="162"/>
      <c r="V31" s="162"/>
      <c r="W31" s="162"/>
      <c r="X31" s="162"/>
      <c r="Y31" s="162"/>
      <c r="Z31" s="162"/>
      <c r="AA31" s="162"/>
      <c r="AB31" s="162"/>
      <c r="AC31" s="162"/>
      <c r="AD31" s="162"/>
      <c r="AE31" s="163"/>
      <c r="AF31" s="161"/>
      <c r="AG31" s="161"/>
    </row>
    <row r="32" spans="1:33" ht="45" customHeight="1" x14ac:dyDescent="0.25">
      <c r="A32" s="267" t="s">
        <v>159</v>
      </c>
      <c r="B32" s="268"/>
      <c r="C32" s="268"/>
      <c r="D32" s="268"/>
      <c r="E32" s="268"/>
      <c r="F32" s="268"/>
      <c r="G32" s="268"/>
      <c r="H32" s="268"/>
      <c r="I32" s="268"/>
      <c r="J32" s="268"/>
      <c r="K32" s="268"/>
      <c r="L32" s="268"/>
      <c r="M32" s="268"/>
      <c r="N32" s="268"/>
      <c r="O32" s="268"/>
      <c r="P32" s="268"/>
      <c r="Q32" s="268"/>
      <c r="R32" s="268"/>
      <c r="S32" s="268"/>
      <c r="T32" s="268"/>
      <c r="U32" s="268"/>
      <c r="V32" s="268"/>
      <c r="W32" s="268"/>
      <c r="X32" s="268"/>
      <c r="Y32" s="268"/>
      <c r="Z32" s="268"/>
      <c r="AA32" s="268"/>
      <c r="AB32" s="268"/>
      <c r="AC32" s="268"/>
      <c r="AD32" s="268"/>
      <c r="AE32" s="269"/>
      <c r="AF32" s="161"/>
      <c r="AG32" s="161"/>
    </row>
    <row r="33" spans="1:41" ht="23.1" customHeight="1" x14ac:dyDescent="0.25">
      <c r="A33" s="250" t="s">
        <v>44</v>
      </c>
      <c r="B33" s="231" t="s">
        <v>46</v>
      </c>
      <c r="C33" s="231" t="s">
        <v>36</v>
      </c>
      <c r="D33" s="231" t="s">
        <v>160</v>
      </c>
      <c r="E33" s="231"/>
      <c r="F33" s="231"/>
      <c r="G33" s="231"/>
      <c r="H33" s="231"/>
      <c r="I33" s="231"/>
      <c r="J33" s="231"/>
      <c r="K33" s="231"/>
      <c r="L33" s="231"/>
      <c r="M33" s="231"/>
      <c r="N33" s="231"/>
      <c r="O33" s="231"/>
      <c r="P33" s="231"/>
      <c r="Q33" s="231" t="s">
        <v>161</v>
      </c>
      <c r="R33" s="231"/>
      <c r="S33" s="231"/>
      <c r="T33" s="231"/>
      <c r="U33" s="231"/>
      <c r="V33" s="231"/>
      <c r="W33" s="231"/>
      <c r="X33" s="231"/>
      <c r="Y33" s="231"/>
      <c r="Z33" s="231"/>
      <c r="AA33" s="231"/>
      <c r="AB33" s="231"/>
      <c r="AC33" s="231"/>
      <c r="AD33" s="231"/>
      <c r="AE33" s="238"/>
      <c r="AF33" s="161"/>
      <c r="AG33" s="164"/>
      <c r="AH33" s="79"/>
      <c r="AI33" s="79"/>
      <c r="AJ33" s="79"/>
      <c r="AK33" s="79"/>
      <c r="AL33" s="79"/>
      <c r="AM33" s="79"/>
      <c r="AN33" s="79"/>
      <c r="AO33" s="79"/>
    </row>
    <row r="34" spans="1:41" ht="27" customHeight="1" x14ac:dyDescent="0.25">
      <c r="A34" s="250"/>
      <c r="B34" s="231"/>
      <c r="C34" s="316"/>
      <c r="D34" s="73" t="s">
        <v>141</v>
      </c>
      <c r="E34" s="73" t="s">
        <v>142</v>
      </c>
      <c r="F34" s="73" t="s">
        <v>143</v>
      </c>
      <c r="G34" s="73" t="s">
        <v>144</v>
      </c>
      <c r="H34" s="73" t="s">
        <v>145</v>
      </c>
      <c r="I34" s="73" t="s">
        <v>146</v>
      </c>
      <c r="J34" s="73" t="s">
        <v>128</v>
      </c>
      <c r="K34" s="73" t="s">
        <v>147</v>
      </c>
      <c r="L34" s="73" t="s">
        <v>148</v>
      </c>
      <c r="M34" s="73" t="s">
        <v>149</v>
      </c>
      <c r="N34" s="73" t="s">
        <v>150</v>
      </c>
      <c r="O34" s="73" t="s">
        <v>151</v>
      </c>
      <c r="P34" s="73" t="s">
        <v>102</v>
      </c>
      <c r="Q34" s="313" t="s">
        <v>52</v>
      </c>
      <c r="R34" s="314"/>
      <c r="S34" s="314"/>
      <c r="T34" s="315"/>
      <c r="U34" s="313" t="s">
        <v>54</v>
      </c>
      <c r="V34" s="314"/>
      <c r="W34" s="314"/>
      <c r="X34" s="315"/>
      <c r="Y34" s="313" t="s">
        <v>56</v>
      </c>
      <c r="Z34" s="314"/>
      <c r="AA34" s="314"/>
      <c r="AB34" s="315"/>
      <c r="AC34" s="313" t="s">
        <v>58</v>
      </c>
      <c r="AD34" s="314"/>
      <c r="AE34" s="317"/>
      <c r="AF34" s="161"/>
      <c r="AG34" s="164"/>
      <c r="AH34" s="79"/>
      <c r="AI34" s="79"/>
      <c r="AJ34" s="79"/>
      <c r="AK34" s="79"/>
      <c r="AL34" s="79"/>
      <c r="AM34" s="79"/>
      <c r="AN34" s="79"/>
      <c r="AO34" s="79"/>
    </row>
    <row r="35" spans="1:41" ht="114" customHeight="1" x14ac:dyDescent="0.25">
      <c r="A35" s="318" t="s">
        <v>162</v>
      </c>
      <c r="B35" s="320">
        <v>0.45</v>
      </c>
      <c r="C35" s="81" t="s">
        <v>48</v>
      </c>
      <c r="D35" s="80"/>
      <c r="E35" s="80"/>
      <c r="F35" s="80"/>
      <c r="G35" s="80"/>
      <c r="H35" s="80"/>
      <c r="I35" s="80"/>
      <c r="J35" s="173">
        <v>0.03</v>
      </c>
      <c r="K35" s="173">
        <v>0.05</v>
      </c>
      <c r="L35" s="173">
        <v>7.0000000000000007E-2</v>
      </c>
      <c r="M35" s="173">
        <v>0.28000000000000003</v>
      </c>
      <c r="N35" s="173">
        <v>0.28000000000000003</v>
      </c>
      <c r="O35" s="173">
        <v>0.28999999999999998</v>
      </c>
      <c r="P35" s="82">
        <f>SUM(D35:O35)</f>
        <v>1</v>
      </c>
      <c r="Q35" s="331" t="s">
        <v>163</v>
      </c>
      <c r="R35" s="332"/>
      <c r="S35" s="332"/>
      <c r="T35" s="333"/>
      <c r="U35" s="331" t="s">
        <v>164</v>
      </c>
      <c r="V35" s="332"/>
      <c r="W35" s="332"/>
      <c r="X35" s="333"/>
      <c r="Y35" s="331" t="s">
        <v>449</v>
      </c>
      <c r="Z35" s="332"/>
      <c r="AA35" s="332"/>
      <c r="AB35" s="333"/>
      <c r="AC35" s="331" t="s">
        <v>165</v>
      </c>
      <c r="AD35" s="332"/>
      <c r="AE35" s="337"/>
      <c r="AF35" s="161"/>
      <c r="AG35" s="164"/>
      <c r="AH35" s="79"/>
      <c r="AI35" s="79"/>
      <c r="AJ35" s="79"/>
      <c r="AK35" s="79"/>
      <c r="AL35" s="79"/>
      <c r="AM35" s="79"/>
      <c r="AN35" s="79"/>
      <c r="AO35" s="79"/>
    </row>
    <row r="36" spans="1:41" ht="114" customHeight="1" x14ac:dyDescent="0.25">
      <c r="A36" s="319"/>
      <c r="B36" s="321"/>
      <c r="C36" s="83" t="s">
        <v>50</v>
      </c>
      <c r="D36" s="165"/>
      <c r="E36" s="165"/>
      <c r="F36" s="165"/>
      <c r="G36" s="84"/>
      <c r="H36" s="84"/>
      <c r="I36" s="84"/>
      <c r="J36" s="85">
        <v>0.03</v>
      </c>
      <c r="K36" s="84"/>
      <c r="L36" s="84"/>
      <c r="M36" s="84"/>
      <c r="N36" s="84"/>
      <c r="O36" s="84"/>
      <c r="P36" s="85">
        <f>SUM(D36:O36)</f>
        <v>0.03</v>
      </c>
      <c r="Q36" s="334"/>
      <c r="R36" s="335"/>
      <c r="S36" s="335"/>
      <c r="T36" s="336"/>
      <c r="U36" s="334"/>
      <c r="V36" s="335"/>
      <c r="W36" s="335"/>
      <c r="X36" s="336"/>
      <c r="Y36" s="334"/>
      <c r="Z36" s="335"/>
      <c r="AA36" s="335"/>
      <c r="AB36" s="336"/>
      <c r="AC36" s="334"/>
      <c r="AD36" s="335"/>
      <c r="AE36" s="338"/>
      <c r="AF36" s="161"/>
      <c r="AG36" s="164"/>
      <c r="AH36" s="79"/>
      <c r="AI36" s="79"/>
      <c r="AJ36" s="79"/>
      <c r="AK36" s="79"/>
      <c r="AL36" s="79"/>
      <c r="AM36" s="79"/>
      <c r="AN36" s="79"/>
      <c r="AO36" s="79"/>
    </row>
    <row r="37" spans="1:41" s="72" customFormat="1" ht="17.25" customHeight="1" x14ac:dyDescent="0.2"/>
    <row r="38" spans="1:41" ht="45" customHeight="1" thickBot="1" x14ac:dyDescent="0.3">
      <c r="A38" s="267" t="s">
        <v>166</v>
      </c>
      <c r="B38" s="268"/>
      <c r="C38" s="268"/>
      <c r="D38" s="268"/>
      <c r="E38" s="268"/>
      <c r="F38" s="268"/>
      <c r="G38" s="268"/>
      <c r="H38" s="268"/>
      <c r="I38" s="268"/>
      <c r="J38" s="268"/>
      <c r="K38" s="268"/>
      <c r="L38" s="268"/>
      <c r="M38" s="268"/>
      <c r="N38" s="268"/>
      <c r="O38" s="268"/>
      <c r="P38" s="268"/>
      <c r="Q38" s="268"/>
      <c r="R38" s="268"/>
      <c r="S38" s="268"/>
      <c r="T38" s="268"/>
      <c r="U38" s="268"/>
      <c r="V38" s="268"/>
      <c r="W38" s="268"/>
      <c r="X38" s="268"/>
      <c r="Y38" s="268"/>
      <c r="Z38" s="268"/>
      <c r="AA38" s="268"/>
      <c r="AB38" s="268"/>
      <c r="AC38" s="268"/>
      <c r="AD38" s="268"/>
      <c r="AE38" s="269"/>
      <c r="AG38" s="79"/>
      <c r="AH38" s="79"/>
      <c r="AI38" s="79"/>
      <c r="AJ38" s="79"/>
      <c r="AK38" s="79"/>
      <c r="AL38" s="79"/>
      <c r="AM38" s="79"/>
      <c r="AN38" s="79"/>
      <c r="AO38" s="79"/>
    </row>
    <row r="39" spans="1:41" ht="26.1" customHeight="1" x14ac:dyDescent="0.25">
      <c r="A39" s="322" t="s">
        <v>60</v>
      </c>
      <c r="B39" s="323" t="s">
        <v>167</v>
      </c>
      <c r="C39" s="326" t="s">
        <v>168</v>
      </c>
      <c r="D39" s="328" t="s">
        <v>169</v>
      </c>
      <c r="E39" s="329"/>
      <c r="F39" s="329"/>
      <c r="G39" s="329"/>
      <c r="H39" s="329"/>
      <c r="I39" s="329"/>
      <c r="J39" s="329"/>
      <c r="K39" s="329"/>
      <c r="L39" s="329"/>
      <c r="M39" s="329"/>
      <c r="N39" s="329"/>
      <c r="O39" s="329"/>
      <c r="P39" s="330"/>
      <c r="Q39" s="323" t="s">
        <v>170</v>
      </c>
      <c r="R39" s="323"/>
      <c r="S39" s="323"/>
      <c r="T39" s="323"/>
      <c r="U39" s="323"/>
      <c r="V39" s="323"/>
      <c r="W39" s="323"/>
      <c r="X39" s="323"/>
      <c r="Y39" s="323"/>
      <c r="Z39" s="323"/>
      <c r="AA39" s="323"/>
      <c r="AB39" s="323"/>
      <c r="AC39" s="323"/>
      <c r="AD39" s="323"/>
      <c r="AE39" s="339"/>
      <c r="AG39" s="79"/>
      <c r="AH39" s="79"/>
      <c r="AI39" s="79"/>
      <c r="AJ39" s="79"/>
      <c r="AK39" s="79"/>
      <c r="AL39" s="79"/>
      <c r="AM39" s="79"/>
      <c r="AN39" s="79"/>
      <c r="AO39" s="79"/>
    </row>
    <row r="40" spans="1:41" ht="26.1" customHeight="1" x14ac:dyDescent="0.25">
      <c r="A40" s="250"/>
      <c r="B40" s="231"/>
      <c r="C40" s="327"/>
      <c r="D40" s="73" t="s">
        <v>171</v>
      </c>
      <c r="E40" s="73" t="s">
        <v>172</v>
      </c>
      <c r="F40" s="73" t="s">
        <v>173</v>
      </c>
      <c r="G40" s="73" t="s">
        <v>174</v>
      </c>
      <c r="H40" s="73" t="s">
        <v>175</v>
      </c>
      <c r="I40" s="73" t="s">
        <v>176</v>
      </c>
      <c r="J40" s="73" t="s">
        <v>177</v>
      </c>
      <c r="K40" s="73" t="s">
        <v>178</v>
      </c>
      <c r="L40" s="73" t="s">
        <v>179</v>
      </c>
      <c r="M40" s="73" t="s">
        <v>180</v>
      </c>
      <c r="N40" s="73" t="s">
        <v>181</v>
      </c>
      <c r="O40" s="73" t="s">
        <v>182</v>
      </c>
      <c r="P40" s="73" t="s">
        <v>183</v>
      </c>
      <c r="Q40" s="313" t="s">
        <v>184</v>
      </c>
      <c r="R40" s="314"/>
      <c r="S40" s="314"/>
      <c r="T40" s="314"/>
      <c r="U40" s="314"/>
      <c r="V40" s="314"/>
      <c r="W40" s="314"/>
      <c r="X40" s="315"/>
      <c r="Y40" s="313" t="s">
        <v>68</v>
      </c>
      <c r="Z40" s="314"/>
      <c r="AA40" s="314"/>
      <c r="AB40" s="314"/>
      <c r="AC40" s="314"/>
      <c r="AD40" s="314"/>
      <c r="AE40" s="317"/>
      <c r="AG40" s="86"/>
      <c r="AH40" s="86"/>
      <c r="AI40" s="86"/>
      <c r="AJ40" s="86"/>
      <c r="AK40" s="86"/>
      <c r="AL40" s="86"/>
      <c r="AM40" s="86"/>
      <c r="AN40" s="86"/>
      <c r="AO40" s="86"/>
    </row>
    <row r="41" spans="1:41" ht="94.5" customHeight="1" x14ac:dyDescent="0.25">
      <c r="A41" s="324" t="s">
        <v>185</v>
      </c>
      <c r="B41" s="215">
        <v>15</v>
      </c>
      <c r="C41" s="87" t="s">
        <v>48</v>
      </c>
      <c r="D41" s="88"/>
      <c r="E41" s="88"/>
      <c r="F41" s="88"/>
      <c r="G41" s="88"/>
      <c r="H41" s="88"/>
      <c r="I41" s="88"/>
      <c r="J41" s="88">
        <v>0.03</v>
      </c>
      <c r="K41" s="88">
        <v>0.05</v>
      </c>
      <c r="L41" s="88">
        <v>7.0000000000000007E-2</v>
      </c>
      <c r="M41" s="88">
        <v>0.28000000000000003</v>
      </c>
      <c r="N41" s="88">
        <v>0.28000000000000003</v>
      </c>
      <c r="O41" s="88">
        <v>0.28999999999999998</v>
      </c>
      <c r="P41" s="89">
        <f>SUM(D41:O41)</f>
        <v>1</v>
      </c>
      <c r="Q41" s="343" t="s">
        <v>186</v>
      </c>
      <c r="R41" s="224"/>
      <c r="S41" s="224"/>
      <c r="T41" s="224"/>
      <c r="U41" s="224"/>
      <c r="V41" s="224"/>
      <c r="W41" s="224"/>
      <c r="X41" s="344"/>
      <c r="Y41" s="343" t="s">
        <v>187</v>
      </c>
      <c r="Z41" s="224"/>
      <c r="AA41" s="224"/>
      <c r="AB41" s="224"/>
      <c r="AC41" s="224"/>
      <c r="AD41" s="224"/>
      <c r="AE41" s="225"/>
      <c r="AG41" s="90"/>
      <c r="AH41" s="90"/>
      <c r="AI41" s="90"/>
      <c r="AJ41" s="90"/>
      <c r="AK41" s="90"/>
      <c r="AL41" s="90"/>
      <c r="AM41" s="90"/>
      <c r="AN41" s="90"/>
      <c r="AO41" s="90"/>
    </row>
    <row r="42" spans="1:41" ht="94.5" customHeight="1" x14ac:dyDescent="0.25">
      <c r="A42" s="325"/>
      <c r="B42" s="215"/>
      <c r="C42" s="91" t="s">
        <v>50</v>
      </c>
      <c r="D42" s="92"/>
      <c r="E42" s="92"/>
      <c r="F42" s="92"/>
      <c r="G42" s="92"/>
      <c r="H42" s="92"/>
      <c r="I42" s="92"/>
      <c r="J42" s="92">
        <v>0.03</v>
      </c>
      <c r="K42" s="92"/>
      <c r="L42" s="92"/>
      <c r="M42" s="92"/>
      <c r="N42" s="92"/>
      <c r="O42" s="92"/>
      <c r="P42" s="89">
        <f t="shared" ref="P42:P48" si="1">SUM(D42:O42)</f>
        <v>0.03</v>
      </c>
      <c r="Q42" s="226"/>
      <c r="R42" s="227"/>
      <c r="S42" s="227"/>
      <c r="T42" s="227"/>
      <c r="U42" s="227"/>
      <c r="V42" s="227"/>
      <c r="W42" s="227"/>
      <c r="X42" s="345"/>
      <c r="Y42" s="346"/>
      <c r="Z42" s="347"/>
      <c r="AA42" s="347"/>
      <c r="AB42" s="347"/>
      <c r="AC42" s="347"/>
      <c r="AD42" s="347"/>
      <c r="AE42" s="348"/>
    </row>
    <row r="43" spans="1:41" ht="94.5" customHeight="1" x14ac:dyDescent="0.25">
      <c r="A43" s="214" t="s">
        <v>188</v>
      </c>
      <c r="B43" s="215">
        <v>10</v>
      </c>
      <c r="C43" s="87" t="s">
        <v>48</v>
      </c>
      <c r="D43" s="88"/>
      <c r="E43" s="88"/>
      <c r="F43" s="88"/>
      <c r="G43" s="88"/>
      <c r="H43" s="88"/>
      <c r="I43" s="88"/>
      <c r="J43" s="88">
        <v>0.08</v>
      </c>
      <c r="K43" s="88">
        <v>0.18</v>
      </c>
      <c r="L43" s="88">
        <v>0.18</v>
      </c>
      <c r="M43" s="88">
        <v>0.18</v>
      </c>
      <c r="N43" s="88">
        <v>0.18</v>
      </c>
      <c r="O43" s="88">
        <v>0.2</v>
      </c>
      <c r="P43" s="89">
        <f>SUM(D43:O43)</f>
        <v>1</v>
      </c>
      <c r="Q43" s="340" t="s">
        <v>189</v>
      </c>
      <c r="R43" s="224"/>
      <c r="S43" s="224"/>
      <c r="T43" s="224"/>
      <c r="U43" s="224"/>
      <c r="V43" s="224"/>
      <c r="W43" s="224"/>
      <c r="X43" s="224"/>
      <c r="Y43" s="341" t="s">
        <v>190</v>
      </c>
      <c r="Z43" s="342"/>
      <c r="AA43" s="342"/>
      <c r="AB43" s="342"/>
      <c r="AC43" s="342"/>
      <c r="AD43" s="342"/>
      <c r="AE43" s="342"/>
    </row>
    <row r="44" spans="1:41" ht="94.5" customHeight="1" x14ac:dyDescent="0.25">
      <c r="A44" s="214"/>
      <c r="B44" s="215"/>
      <c r="C44" s="91" t="s">
        <v>50</v>
      </c>
      <c r="D44" s="92"/>
      <c r="E44" s="92"/>
      <c r="F44" s="92"/>
      <c r="G44" s="92"/>
      <c r="H44" s="92"/>
      <c r="I44" s="92"/>
      <c r="J44" s="92">
        <v>0.08</v>
      </c>
      <c r="K44" s="92"/>
      <c r="L44" s="92"/>
      <c r="M44" s="92"/>
      <c r="N44" s="92"/>
      <c r="O44" s="92"/>
      <c r="P44" s="89">
        <f t="shared" si="1"/>
        <v>0.08</v>
      </c>
      <c r="Q44" s="226"/>
      <c r="R44" s="227"/>
      <c r="S44" s="227"/>
      <c r="T44" s="227"/>
      <c r="U44" s="227"/>
      <c r="V44" s="227"/>
      <c r="W44" s="227"/>
      <c r="X44" s="227"/>
      <c r="Y44" s="342"/>
      <c r="Z44" s="342"/>
      <c r="AA44" s="342"/>
      <c r="AB44" s="342"/>
      <c r="AC44" s="342"/>
      <c r="AD44" s="342"/>
      <c r="AE44" s="342"/>
    </row>
    <row r="45" spans="1:41" ht="94.5" customHeight="1" x14ac:dyDescent="0.25">
      <c r="A45" s="214" t="s">
        <v>191</v>
      </c>
      <c r="B45" s="215">
        <v>10</v>
      </c>
      <c r="C45" s="87" t="s">
        <v>48</v>
      </c>
      <c r="D45" s="88"/>
      <c r="E45" s="88"/>
      <c r="F45" s="88"/>
      <c r="G45" s="88"/>
      <c r="H45" s="88"/>
      <c r="I45" s="88"/>
      <c r="J45" s="88">
        <v>0.03</v>
      </c>
      <c r="K45" s="88">
        <v>0.05</v>
      </c>
      <c r="L45" s="88">
        <v>7.0000000000000007E-2</v>
      </c>
      <c r="M45" s="88">
        <v>0.28000000000000003</v>
      </c>
      <c r="N45" s="88">
        <v>0.28000000000000003</v>
      </c>
      <c r="O45" s="88">
        <v>0.28999999999999998</v>
      </c>
      <c r="P45" s="89">
        <f>SUM(D45:O45)</f>
        <v>1</v>
      </c>
      <c r="Q45" s="216" t="s">
        <v>192</v>
      </c>
      <c r="R45" s="216"/>
      <c r="S45" s="216"/>
      <c r="T45" s="216"/>
      <c r="U45" s="216"/>
      <c r="V45" s="216"/>
      <c r="W45" s="216"/>
      <c r="X45" s="216"/>
      <c r="Y45" s="217" t="s">
        <v>193</v>
      </c>
      <c r="Z45" s="218"/>
      <c r="AA45" s="218"/>
      <c r="AB45" s="218"/>
      <c r="AC45" s="218"/>
      <c r="AD45" s="218"/>
      <c r="AE45" s="219"/>
    </row>
    <row r="46" spans="1:41" ht="94.5" customHeight="1" x14ac:dyDescent="0.25">
      <c r="A46" s="214"/>
      <c r="B46" s="215"/>
      <c r="C46" s="91" t="s">
        <v>50</v>
      </c>
      <c r="D46" s="92"/>
      <c r="E46" s="92"/>
      <c r="F46" s="92"/>
      <c r="G46" s="92"/>
      <c r="H46" s="92"/>
      <c r="I46" s="92"/>
      <c r="J46" s="92">
        <v>0.03</v>
      </c>
      <c r="K46" s="92"/>
      <c r="L46" s="92"/>
      <c r="M46" s="92"/>
      <c r="N46" s="92"/>
      <c r="O46" s="92"/>
      <c r="P46" s="89">
        <f t="shared" ref="P46" si="2">SUM(D46:O46)</f>
        <v>0.03</v>
      </c>
      <c r="Q46" s="216"/>
      <c r="R46" s="216"/>
      <c r="S46" s="216"/>
      <c r="T46" s="216"/>
      <c r="U46" s="216"/>
      <c r="V46" s="216"/>
      <c r="W46" s="216"/>
      <c r="X46" s="216"/>
      <c r="Y46" s="220"/>
      <c r="Z46" s="221"/>
      <c r="AA46" s="221"/>
      <c r="AB46" s="221"/>
      <c r="AC46" s="221"/>
      <c r="AD46" s="221"/>
      <c r="AE46" s="222"/>
    </row>
    <row r="47" spans="1:41" ht="94.5" customHeight="1" x14ac:dyDescent="0.25">
      <c r="A47" s="214" t="s">
        <v>194</v>
      </c>
      <c r="B47" s="215">
        <v>10</v>
      </c>
      <c r="C47" s="87" t="s">
        <v>48</v>
      </c>
      <c r="D47" s="88"/>
      <c r="E47" s="88"/>
      <c r="F47" s="88"/>
      <c r="G47" s="88"/>
      <c r="H47" s="88"/>
      <c r="I47" s="88"/>
      <c r="J47" s="88">
        <v>0.16</v>
      </c>
      <c r="K47" s="88">
        <v>0.16</v>
      </c>
      <c r="L47" s="88">
        <v>0.16</v>
      </c>
      <c r="M47" s="88">
        <v>0.16</v>
      </c>
      <c r="N47" s="88">
        <v>0.16</v>
      </c>
      <c r="O47" s="88">
        <v>0.2</v>
      </c>
      <c r="P47" s="89">
        <f>SUM(D47:O47)</f>
        <v>1</v>
      </c>
      <c r="Q47" s="216" t="s">
        <v>195</v>
      </c>
      <c r="R47" s="216"/>
      <c r="S47" s="216"/>
      <c r="T47" s="216"/>
      <c r="U47" s="216"/>
      <c r="V47" s="216"/>
      <c r="W47" s="216"/>
      <c r="X47" s="216"/>
      <c r="Y47" s="223" t="s">
        <v>196</v>
      </c>
      <c r="Z47" s="224"/>
      <c r="AA47" s="224"/>
      <c r="AB47" s="224"/>
      <c r="AC47" s="224"/>
      <c r="AD47" s="224"/>
      <c r="AE47" s="225"/>
    </row>
    <row r="48" spans="1:41" ht="94.5" customHeight="1" x14ac:dyDescent="0.25">
      <c r="A48" s="214"/>
      <c r="B48" s="215"/>
      <c r="C48" s="91" t="s">
        <v>50</v>
      </c>
      <c r="D48" s="92"/>
      <c r="E48" s="92"/>
      <c r="F48" s="92"/>
      <c r="G48" s="92"/>
      <c r="H48" s="92"/>
      <c r="I48" s="92"/>
      <c r="J48" s="92">
        <v>0.16</v>
      </c>
      <c r="K48" s="92"/>
      <c r="L48" s="92"/>
      <c r="M48" s="92"/>
      <c r="N48" s="92"/>
      <c r="O48" s="92"/>
      <c r="P48" s="89">
        <f t="shared" si="1"/>
        <v>0.16</v>
      </c>
      <c r="Q48" s="216"/>
      <c r="R48" s="216"/>
      <c r="S48" s="216"/>
      <c r="T48" s="216"/>
      <c r="U48" s="216"/>
      <c r="V48" s="216"/>
      <c r="W48" s="216"/>
      <c r="X48" s="216"/>
      <c r="Y48" s="226"/>
      <c r="Z48" s="227"/>
      <c r="AA48" s="227"/>
      <c r="AB48" s="227"/>
      <c r="AC48" s="227"/>
      <c r="AD48" s="227"/>
      <c r="AE48" s="228"/>
    </row>
    <row r="49" spans="1:1" ht="15" customHeight="1" x14ac:dyDescent="0.25">
      <c r="A49" s="15" t="s">
        <v>197</v>
      </c>
    </row>
  </sheetData>
  <mergeCells count="83">
    <mergeCell ref="Q43:X44"/>
    <mergeCell ref="Y43:AE44"/>
    <mergeCell ref="Q41:X42"/>
    <mergeCell ref="Y41:AE42"/>
    <mergeCell ref="A43:A44"/>
    <mergeCell ref="B43:B44"/>
    <mergeCell ref="A35:A36"/>
    <mergeCell ref="B35:B36"/>
    <mergeCell ref="A39:A40"/>
    <mergeCell ref="B39:B40"/>
    <mergeCell ref="A41:A42"/>
    <mergeCell ref="B41:B42"/>
    <mergeCell ref="A38:AE38"/>
    <mergeCell ref="Q40:X40"/>
    <mergeCell ref="C39:C40"/>
    <mergeCell ref="D39:P39"/>
    <mergeCell ref="Q35:T36"/>
    <mergeCell ref="U35:X36"/>
    <mergeCell ref="Y35:AB36"/>
    <mergeCell ref="AC35:AE36"/>
    <mergeCell ref="Q39:AE39"/>
    <mergeCell ref="Y40:AE40"/>
    <mergeCell ref="U34:X34"/>
    <mergeCell ref="Y34:AB34"/>
    <mergeCell ref="A32:AE32"/>
    <mergeCell ref="Q33:AE33"/>
    <mergeCell ref="Q34:T34"/>
    <mergeCell ref="A33:A34"/>
    <mergeCell ref="B33:B34"/>
    <mergeCell ref="C33:C34"/>
    <mergeCell ref="D33:P33"/>
    <mergeCell ref="AC34:AE34"/>
    <mergeCell ref="A1:A4"/>
    <mergeCell ref="B1:AA1"/>
    <mergeCell ref="B2:AA2"/>
    <mergeCell ref="B3:AA4"/>
    <mergeCell ref="AB1:AE1"/>
    <mergeCell ref="AB2:AE2"/>
    <mergeCell ref="AB3:AE3"/>
    <mergeCell ref="AB4:AE4"/>
    <mergeCell ref="A11:B13"/>
    <mergeCell ref="D7:H9"/>
    <mergeCell ref="O7:P7"/>
    <mergeCell ref="C11:AE13"/>
    <mergeCell ref="M7:N7"/>
    <mergeCell ref="O8:P8"/>
    <mergeCell ref="M9:N9"/>
    <mergeCell ref="O9:P9"/>
    <mergeCell ref="I7:J9"/>
    <mergeCell ref="K7:L9"/>
    <mergeCell ref="A7:B9"/>
    <mergeCell ref="C7:C9"/>
    <mergeCell ref="M8:N8"/>
    <mergeCell ref="Y30:AE30"/>
    <mergeCell ref="B20:O20"/>
    <mergeCell ref="L15:Q15"/>
    <mergeCell ref="AA15:AE15"/>
    <mergeCell ref="R15:X15"/>
    <mergeCell ref="Q28:X29"/>
    <mergeCell ref="Q30:X30"/>
    <mergeCell ref="B30:C30"/>
    <mergeCell ref="A19:AE19"/>
    <mergeCell ref="P20:AE20"/>
    <mergeCell ref="C16:AB16"/>
    <mergeCell ref="B28:C29"/>
    <mergeCell ref="A28:A29"/>
    <mergeCell ref="A17:B17"/>
    <mergeCell ref="A15:B15"/>
    <mergeCell ref="C15:K15"/>
    <mergeCell ref="Y15:Z15"/>
    <mergeCell ref="D28:O28"/>
    <mergeCell ref="P28:P29"/>
    <mergeCell ref="A27:AE27"/>
    <mergeCell ref="C17:AE17"/>
    <mergeCell ref="Y28:AE29"/>
    <mergeCell ref="A45:A46"/>
    <mergeCell ref="B45:B46"/>
    <mergeCell ref="Q45:X46"/>
    <mergeCell ref="Y45:AE46"/>
    <mergeCell ref="A47:A48"/>
    <mergeCell ref="B47:B48"/>
    <mergeCell ref="Q47:X48"/>
    <mergeCell ref="Y47:AE48"/>
  </mergeCells>
  <dataValidations count="3">
    <dataValidation type="textLength" operator="lessThanOrEqual" allowBlank="1" showInputMessage="1" showErrorMessage="1" errorTitle="Máximo 2.000 caracteres" error="Máximo 2.000 caracteres" sqref="AC35 Q35 Y35 Q41 Q43 Q47 Q45" xr:uid="{00000000-0002-0000-0100-000000000000}">
      <formula1>2000</formula1>
    </dataValidation>
    <dataValidation type="textLength" operator="lessThanOrEqual" allowBlank="1" showInputMessage="1" showErrorMessage="1" errorTitle="Máximo 2.000 caracteres" error="Máximo 2.000 caracteres" promptTitle="2.000 caracteres" sqref="Q30:Q31" xr:uid="{00000000-0002-0000-0100-000001000000}">
      <formula1>2000</formula1>
    </dataValidation>
    <dataValidation type="list" allowBlank="1" showInputMessage="1" showErrorMessage="1" sqref="C7:C9" xr:uid="{00000000-0002-0000-0100-000002000000}">
      <formula1>$B$21:$M$21</formula1>
    </dataValidation>
  </dataValidations>
  <hyperlinks>
    <hyperlink ref="Y47" r:id="rId1" xr:uid="{00000000-0004-0000-0100-000000000000}"/>
    <hyperlink ref="Y45" r:id="rId2" xr:uid="{00000000-0004-0000-0100-000001000000}"/>
    <hyperlink ref="Y43" r:id="rId3" xr:uid="{00000000-0004-0000-0100-000002000000}"/>
  </hyperlinks>
  <pageMargins left="0.25" right="0.25" top="0.75" bottom="0.75" header="0.3" footer="0.3"/>
  <pageSetup scale="20" orientation="landscape" r:id="rId4"/>
  <drawing r:id="rId5"/>
  <legacyDrawing r:id="rId6"/>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3000000}">
          <x14:formula1>
            <xm:f>listas!$D$2:$D$15</xm:f>
          </x14:formula1>
          <xm:sqref>C11:AE13</xm:sqref>
        </x14:dataValidation>
        <x14:dataValidation type="list" allowBlank="1" showInputMessage="1" showErrorMessage="1" xr:uid="{00000000-0002-0000-0100-000004000000}">
          <x14:formula1>
            <xm:f>listas!$A$2:$A$6</xm:f>
          </x14:formula1>
          <xm:sqref>C15:K15</xm:sqref>
        </x14:dataValidation>
        <x14:dataValidation type="list" allowBlank="1" showInputMessage="1" showErrorMessage="1" xr:uid="{00000000-0002-0000-0100-000005000000}">
          <x14:formula1>
            <xm:f>listas!$B$2:$B$8</xm:f>
          </x14:formula1>
          <xm:sqref>R15:X15</xm:sqref>
        </x14:dataValidation>
        <x14:dataValidation type="list" allowBlank="1" showInputMessage="1" showErrorMessage="1" xr:uid="{00000000-0002-0000-0100-000006000000}">
          <x14:formula1>
            <xm:f>listas!$C$2:$C$20</xm:f>
          </x14:formula1>
          <xm:sqref>AA15:AE15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pageSetUpPr fitToPage="1"/>
  </sheetPr>
  <dimension ref="A1:AO49"/>
  <sheetViews>
    <sheetView showGridLines="0" view="pageBreakPreview" zoomScale="60" zoomScaleNormal="70" workbookViewId="0">
      <selection activeCell="I10" sqref="I10"/>
    </sheetView>
  </sheetViews>
  <sheetFormatPr baseColWidth="10" defaultColWidth="10.85546875" defaultRowHeight="14.25" x14ac:dyDescent="0.25"/>
  <cols>
    <col min="1" max="1" width="46.28515625" style="15" customWidth="1"/>
    <col min="2" max="2" width="20.42578125" style="15" customWidth="1"/>
    <col min="3" max="14" width="20.7109375" style="15" customWidth="1"/>
    <col min="15" max="15" width="20.42578125" style="15" customWidth="1"/>
    <col min="16" max="16" width="32.42578125" style="15" customWidth="1"/>
    <col min="17" max="27" width="18.140625" style="15" customWidth="1"/>
    <col min="28" max="28" width="22.7109375" style="15" customWidth="1"/>
    <col min="29" max="29" width="19" style="15" customWidth="1"/>
    <col min="30" max="30" width="19.42578125" style="15" customWidth="1"/>
    <col min="31" max="31" width="20.42578125" style="15" customWidth="1"/>
    <col min="32" max="32" width="22.85546875" style="15" customWidth="1"/>
    <col min="33" max="33" width="18.42578125" style="15" bestFit="1" customWidth="1"/>
    <col min="34" max="34" width="8.42578125" style="15" customWidth="1"/>
    <col min="35" max="35" width="18.42578125" style="15" bestFit="1" customWidth="1"/>
    <col min="36" max="36" width="5.7109375" style="15" customWidth="1"/>
    <col min="37" max="37" width="18.42578125" style="15" bestFit="1" customWidth="1"/>
    <col min="38" max="38" width="4.7109375" style="15" customWidth="1"/>
    <col min="39" max="39" width="23" style="15" bestFit="1" customWidth="1"/>
    <col min="40" max="40" width="10.85546875" style="15"/>
    <col min="41" max="41" width="18.42578125" style="15" bestFit="1" customWidth="1"/>
    <col min="42" max="42" width="16.140625" style="15" customWidth="1"/>
    <col min="43" max="16384" width="10.85546875" style="15"/>
  </cols>
  <sheetData>
    <row r="1" spans="1:31" ht="32.25" customHeight="1" thickBot="1" x14ac:dyDescent="0.3">
      <c r="A1" s="295"/>
      <c r="B1" s="298" t="s">
        <v>121</v>
      </c>
      <c r="C1" s="299"/>
      <c r="D1" s="299"/>
      <c r="E1" s="299"/>
      <c r="F1" s="299"/>
      <c r="G1" s="299"/>
      <c r="H1" s="299"/>
      <c r="I1" s="299"/>
      <c r="J1" s="299"/>
      <c r="K1" s="299"/>
      <c r="L1" s="299"/>
      <c r="M1" s="299"/>
      <c r="N1" s="299"/>
      <c r="O1" s="299"/>
      <c r="P1" s="299"/>
      <c r="Q1" s="299"/>
      <c r="R1" s="299"/>
      <c r="S1" s="299"/>
      <c r="T1" s="299"/>
      <c r="U1" s="299"/>
      <c r="V1" s="299"/>
      <c r="W1" s="299"/>
      <c r="X1" s="299"/>
      <c r="Y1" s="299"/>
      <c r="Z1" s="299"/>
      <c r="AA1" s="300"/>
      <c r="AB1" s="307" t="s">
        <v>122</v>
      </c>
      <c r="AC1" s="308"/>
      <c r="AD1" s="308"/>
      <c r="AE1" s="309"/>
    </row>
    <row r="2" spans="1:31" ht="30.75" customHeight="1" thickBot="1" x14ac:dyDescent="0.3">
      <c r="A2" s="296"/>
      <c r="B2" s="298" t="s">
        <v>123</v>
      </c>
      <c r="C2" s="299"/>
      <c r="D2" s="299"/>
      <c r="E2" s="299"/>
      <c r="F2" s="299"/>
      <c r="G2" s="299"/>
      <c r="H2" s="299"/>
      <c r="I2" s="299"/>
      <c r="J2" s="299"/>
      <c r="K2" s="299"/>
      <c r="L2" s="299"/>
      <c r="M2" s="299"/>
      <c r="N2" s="299"/>
      <c r="O2" s="299"/>
      <c r="P2" s="299"/>
      <c r="Q2" s="299"/>
      <c r="R2" s="299"/>
      <c r="S2" s="299"/>
      <c r="T2" s="299"/>
      <c r="U2" s="299"/>
      <c r="V2" s="299"/>
      <c r="W2" s="299"/>
      <c r="X2" s="299"/>
      <c r="Y2" s="299"/>
      <c r="Z2" s="299"/>
      <c r="AA2" s="300"/>
      <c r="AB2" s="307" t="s">
        <v>124</v>
      </c>
      <c r="AC2" s="308"/>
      <c r="AD2" s="308"/>
      <c r="AE2" s="309"/>
    </row>
    <row r="3" spans="1:31" ht="24" customHeight="1" thickBot="1" x14ac:dyDescent="0.3">
      <c r="A3" s="296"/>
      <c r="B3" s="301" t="s">
        <v>125</v>
      </c>
      <c r="C3" s="302"/>
      <c r="D3" s="302"/>
      <c r="E3" s="302"/>
      <c r="F3" s="302"/>
      <c r="G3" s="302"/>
      <c r="H3" s="302"/>
      <c r="I3" s="302"/>
      <c r="J3" s="302"/>
      <c r="K3" s="302"/>
      <c r="L3" s="302"/>
      <c r="M3" s="302"/>
      <c r="N3" s="302"/>
      <c r="O3" s="302"/>
      <c r="P3" s="302"/>
      <c r="Q3" s="302"/>
      <c r="R3" s="302"/>
      <c r="S3" s="302"/>
      <c r="T3" s="302"/>
      <c r="U3" s="302"/>
      <c r="V3" s="302"/>
      <c r="W3" s="302"/>
      <c r="X3" s="302"/>
      <c r="Y3" s="302"/>
      <c r="Z3" s="302"/>
      <c r="AA3" s="303"/>
      <c r="AB3" s="307" t="s">
        <v>126</v>
      </c>
      <c r="AC3" s="308"/>
      <c r="AD3" s="308"/>
      <c r="AE3" s="309"/>
    </row>
    <row r="4" spans="1:31" ht="21.75" customHeight="1" thickBot="1" x14ac:dyDescent="0.3">
      <c r="A4" s="297"/>
      <c r="B4" s="304"/>
      <c r="C4" s="305"/>
      <c r="D4" s="305"/>
      <c r="E4" s="305"/>
      <c r="F4" s="305"/>
      <c r="G4" s="305"/>
      <c r="H4" s="305"/>
      <c r="I4" s="305"/>
      <c r="J4" s="305"/>
      <c r="K4" s="305"/>
      <c r="L4" s="305"/>
      <c r="M4" s="305"/>
      <c r="N4" s="305"/>
      <c r="O4" s="305"/>
      <c r="P4" s="305"/>
      <c r="Q4" s="305"/>
      <c r="R4" s="305"/>
      <c r="S4" s="305"/>
      <c r="T4" s="305"/>
      <c r="U4" s="305"/>
      <c r="V4" s="305"/>
      <c r="W4" s="305"/>
      <c r="X4" s="305"/>
      <c r="Y4" s="305"/>
      <c r="Z4" s="305"/>
      <c r="AA4" s="306"/>
      <c r="AB4" s="310" t="s">
        <v>127</v>
      </c>
      <c r="AC4" s="311"/>
      <c r="AD4" s="311"/>
      <c r="AE4" s="312"/>
    </row>
    <row r="5" spans="1:31" ht="9" customHeight="1" thickBot="1" x14ac:dyDescent="0.3">
      <c r="A5" s="17"/>
      <c r="B5" s="18"/>
      <c r="C5" s="19"/>
      <c r="D5" s="20"/>
      <c r="E5" s="20"/>
      <c r="F5" s="20"/>
      <c r="G5" s="20"/>
      <c r="H5" s="20"/>
      <c r="I5" s="20"/>
      <c r="J5" s="20"/>
      <c r="K5" s="20"/>
      <c r="L5" s="20"/>
      <c r="M5" s="20"/>
      <c r="N5" s="20"/>
      <c r="O5" s="20"/>
      <c r="P5" s="20"/>
      <c r="Q5" s="20"/>
      <c r="R5" s="20"/>
      <c r="S5" s="20"/>
      <c r="T5" s="20"/>
      <c r="U5" s="20"/>
      <c r="V5" s="20"/>
      <c r="W5" s="20"/>
      <c r="X5" s="20"/>
      <c r="Y5" s="20"/>
      <c r="Z5" s="21"/>
      <c r="AA5" s="20"/>
      <c r="AB5" s="20"/>
      <c r="AD5" s="22"/>
      <c r="AE5" s="23"/>
    </row>
    <row r="6" spans="1:31" ht="9" customHeight="1" thickBot="1" x14ac:dyDescent="0.3">
      <c r="A6" s="24"/>
      <c r="B6" s="20"/>
      <c r="C6" s="20"/>
      <c r="D6" s="20"/>
      <c r="E6" s="20"/>
      <c r="F6" s="20"/>
      <c r="G6" s="20"/>
      <c r="H6" s="20"/>
      <c r="I6" s="20"/>
      <c r="J6" s="20"/>
      <c r="K6" s="20"/>
      <c r="L6" s="20"/>
      <c r="M6" s="20"/>
      <c r="N6" s="20"/>
      <c r="O6" s="20"/>
      <c r="P6" s="20"/>
      <c r="Q6" s="20"/>
      <c r="R6" s="20"/>
      <c r="S6" s="20"/>
      <c r="T6" s="20"/>
      <c r="U6" s="20"/>
      <c r="V6" s="20"/>
      <c r="W6" s="20"/>
      <c r="X6" s="20"/>
      <c r="Y6" s="20"/>
      <c r="Z6" s="21"/>
      <c r="AA6" s="20"/>
      <c r="AB6" s="20"/>
      <c r="AD6" s="22"/>
      <c r="AE6" s="23"/>
    </row>
    <row r="7" spans="1:31" ht="15" x14ac:dyDescent="0.25">
      <c r="A7" s="256" t="s">
        <v>4</v>
      </c>
      <c r="B7" s="257"/>
      <c r="C7" s="290" t="s">
        <v>128</v>
      </c>
      <c r="D7" s="256" t="s">
        <v>6</v>
      </c>
      <c r="E7" s="262"/>
      <c r="F7" s="262"/>
      <c r="G7" s="262"/>
      <c r="H7" s="257"/>
      <c r="I7" s="284">
        <v>45534</v>
      </c>
      <c r="J7" s="285"/>
      <c r="K7" s="256" t="s">
        <v>8</v>
      </c>
      <c r="L7" s="257"/>
      <c r="M7" s="276" t="s">
        <v>129</v>
      </c>
      <c r="N7" s="277"/>
      <c r="O7" s="265"/>
      <c r="P7" s="266"/>
      <c r="Q7" s="20"/>
      <c r="R7" s="20"/>
      <c r="S7" s="20"/>
      <c r="T7" s="20"/>
      <c r="U7" s="20"/>
      <c r="V7" s="20"/>
      <c r="W7" s="20"/>
      <c r="X7" s="20"/>
      <c r="Y7" s="20"/>
      <c r="Z7" s="21"/>
      <c r="AA7" s="20"/>
      <c r="AB7" s="20"/>
      <c r="AD7" s="22"/>
      <c r="AE7" s="23"/>
    </row>
    <row r="8" spans="1:31" ht="15" x14ac:dyDescent="0.25">
      <c r="A8" s="258"/>
      <c r="B8" s="259"/>
      <c r="C8" s="291"/>
      <c r="D8" s="258"/>
      <c r="E8" s="263"/>
      <c r="F8" s="263"/>
      <c r="G8" s="263"/>
      <c r="H8" s="259"/>
      <c r="I8" s="286"/>
      <c r="J8" s="287"/>
      <c r="K8" s="258"/>
      <c r="L8" s="259"/>
      <c r="M8" s="293" t="s">
        <v>130</v>
      </c>
      <c r="N8" s="294"/>
      <c r="O8" s="278"/>
      <c r="P8" s="279"/>
      <c r="Q8" s="20"/>
      <c r="R8" s="20"/>
      <c r="S8" s="20"/>
      <c r="T8" s="20"/>
      <c r="U8" s="20"/>
      <c r="V8" s="20"/>
      <c r="W8" s="20"/>
      <c r="X8" s="20"/>
      <c r="Y8" s="20"/>
      <c r="Z8" s="21"/>
      <c r="AA8" s="20"/>
      <c r="AB8" s="20"/>
      <c r="AD8" s="22"/>
      <c r="AE8" s="23"/>
    </row>
    <row r="9" spans="1:31" ht="15.75" thickBot="1" x14ac:dyDescent="0.3">
      <c r="A9" s="260"/>
      <c r="B9" s="261"/>
      <c r="C9" s="292"/>
      <c r="D9" s="260"/>
      <c r="E9" s="264"/>
      <c r="F9" s="264"/>
      <c r="G9" s="264"/>
      <c r="H9" s="261"/>
      <c r="I9" s="288"/>
      <c r="J9" s="289"/>
      <c r="K9" s="260"/>
      <c r="L9" s="261"/>
      <c r="M9" s="280" t="s">
        <v>131</v>
      </c>
      <c r="N9" s="281"/>
      <c r="O9" s="282" t="s">
        <v>132</v>
      </c>
      <c r="P9" s="283"/>
      <c r="Q9" s="20"/>
      <c r="R9" s="20"/>
      <c r="S9" s="20"/>
      <c r="T9" s="20"/>
      <c r="U9" s="20"/>
      <c r="V9" s="20"/>
      <c r="W9" s="20"/>
      <c r="X9" s="20"/>
      <c r="Y9" s="20"/>
      <c r="Z9" s="21"/>
      <c r="AA9" s="20"/>
      <c r="AB9" s="20"/>
      <c r="AD9" s="22"/>
      <c r="AE9" s="23"/>
    </row>
    <row r="10" spans="1:31" ht="15" customHeight="1" thickBot="1" x14ac:dyDescent="0.3">
      <c r="A10" s="25"/>
      <c r="B10" s="26"/>
      <c r="C10" s="26"/>
      <c r="D10" s="27"/>
      <c r="E10" s="27"/>
      <c r="F10" s="27"/>
      <c r="G10" s="27"/>
      <c r="H10" s="27"/>
      <c r="I10" s="28"/>
      <c r="J10" s="28"/>
      <c r="K10" s="27"/>
      <c r="L10" s="27"/>
      <c r="M10" s="29"/>
      <c r="N10" s="29"/>
      <c r="O10" s="30"/>
      <c r="P10" s="30"/>
      <c r="Q10" s="26"/>
      <c r="R10" s="26"/>
      <c r="S10" s="26"/>
      <c r="T10" s="26"/>
      <c r="U10" s="26"/>
      <c r="V10" s="26"/>
      <c r="W10" s="26"/>
      <c r="X10" s="26"/>
      <c r="Y10" s="26"/>
      <c r="Z10" s="31"/>
      <c r="AA10" s="26"/>
      <c r="AB10" s="26"/>
      <c r="AD10" s="32"/>
      <c r="AE10" s="33"/>
    </row>
    <row r="11" spans="1:31" ht="15" customHeight="1" x14ac:dyDescent="0.25">
      <c r="A11" s="256" t="s">
        <v>10</v>
      </c>
      <c r="B11" s="257"/>
      <c r="C11" s="267" t="s">
        <v>133</v>
      </c>
      <c r="D11" s="268"/>
      <c r="E11" s="268"/>
      <c r="F11" s="268"/>
      <c r="G11" s="268"/>
      <c r="H11" s="268"/>
      <c r="I11" s="268"/>
      <c r="J11" s="268"/>
      <c r="K11" s="268"/>
      <c r="L11" s="268"/>
      <c r="M11" s="268"/>
      <c r="N11" s="268"/>
      <c r="O11" s="268"/>
      <c r="P11" s="268"/>
      <c r="Q11" s="268"/>
      <c r="R11" s="268"/>
      <c r="S11" s="268"/>
      <c r="T11" s="268"/>
      <c r="U11" s="268"/>
      <c r="V11" s="268"/>
      <c r="W11" s="268"/>
      <c r="X11" s="268"/>
      <c r="Y11" s="268"/>
      <c r="Z11" s="268"/>
      <c r="AA11" s="268"/>
      <c r="AB11" s="268"/>
      <c r="AC11" s="268"/>
      <c r="AD11" s="268"/>
      <c r="AE11" s="269"/>
    </row>
    <row r="12" spans="1:31" ht="15" customHeight="1" x14ac:dyDescent="0.25">
      <c r="A12" s="258"/>
      <c r="B12" s="259"/>
      <c r="C12" s="270"/>
      <c r="D12" s="271"/>
      <c r="E12" s="271"/>
      <c r="F12" s="271"/>
      <c r="G12" s="271"/>
      <c r="H12" s="271"/>
      <c r="I12" s="271"/>
      <c r="J12" s="271"/>
      <c r="K12" s="271"/>
      <c r="L12" s="271"/>
      <c r="M12" s="271"/>
      <c r="N12" s="271"/>
      <c r="O12" s="271"/>
      <c r="P12" s="271"/>
      <c r="Q12" s="271"/>
      <c r="R12" s="271"/>
      <c r="S12" s="271"/>
      <c r="T12" s="271"/>
      <c r="U12" s="271"/>
      <c r="V12" s="271"/>
      <c r="W12" s="271"/>
      <c r="X12" s="271"/>
      <c r="Y12" s="271"/>
      <c r="Z12" s="271"/>
      <c r="AA12" s="271"/>
      <c r="AB12" s="271"/>
      <c r="AC12" s="271"/>
      <c r="AD12" s="271"/>
      <c r="AE12" s="272"/>
    </row>
    <row r="13" spans="1:31" ht="15" customHeight="1" thickBot="1" x14ac:dyDescent="0.3">
      <c r="A13" s="260"/>
      <c r="B13" s="261"/>
      <c r="C13" s="273"/>
      <c r="D13" s="274"/>
      <c r="E13" s="274"/>
      <c r="F13" s="274"/>
      <c r="G13" s="274"/>
      <c r="H13" s="274"/>
      <c r="I13" s="274"/>
      <c r="J13" s="274"/>
      <c r="K13" s="274"/>
      <c r="L13" s="274"/>
      <c r="M13" s="274"/>
      <c r="N13" s="274"/>
      <c r="O13" s="274"/>
      <c r="P13" s="274"/>
      <c r="Q13" s="274"/>
      <c r="R13" s="274"/>
      <c r="S13" s="274"/>
      <c r="T13" s="274"/>
      <c r="U13" s="274"/>
      <c r="V13" s="274"/>
      <c r="W13" s="274"/>
      <c r="X13" s="274"/>
      <c r="Y13" s="274"/>
      <c r="Z13" s="274"/>
      <c r="AA13" s="274"/>
      <c r="AB13" s="274"/>
      <c r="AC13" s="274"/>
      <c r="AD13" s="274"/>
      <c r="AE13" s="275"/>
    </row>
    <row r="14" spans="1:31" ht="9" customHeight="1" thickBot="1" x14ac:dyDescent="0.3">
      <c r="A14" s="35"/>
      <c r="B14" s="36"/>
      <c r="C14" s="37"/>
      <c r="D14" s="37"/>
      <c r="E14" s="37"/>
      <c r="F14" s="37"/>
      <c r="G14" s="37"/>
      <c r="H14" s="37"/>
      <c r="I14" s="37"/>
      <c r="J14" s="37"/>
      <c r="K14" s="37"/>
      <c r="L14" s="37"/>
      <c r="M14" s="38"/>
      <c r="N14" s="38"/>
      <c r="O14" s="38"/>
      <c r="P14" s="38"/>
      <c r="Q14" s="38"/>
      <c r="R14" s="39"/>
      <c r="S14" s="39"/>
      <c r="T14" s="39"/>
      <c r="U14" s="39"/>
      <c r="V14" s="39"/>
      <c r="W14" s="39"/>
      <c r="X14" s="39"/>
      <c r="Y14" s="27"/>
      <c r="Z14" s="27"/>
      <c r="AA14" s="27"/>
      <c r="AB14" s="27"/>
      <c r="AD14" s="27"/>
      <c r="AE14" s="34"/>
    </row>
    <row r="15" spans="1:31" ht="44.25" customHeight="1" thickBot="1" x14ac:dyDescent="0.3">
      <c r="A15" s="251" t="s">
        <v>12</v>
      </c>
      <c r="B15" s="252"/>
      <c r="C15" s="253" t="s">
        <v>134</v>
      </c>
      <c r="D15" s="254"/>
      <c r="E15" s="254"/>
      <c r="F15" s="254"/>
      <c r="G15" s="254"/>
      <c r="H15" s="254"/>
      <c r="I15" s="254"/>
      <c r="J15" s="254"/>
      <c r="K15" s="255"/>
      <c r="L15" s="229" t="s">
        <v>14</v>
      </c>
      <c r="M15" s="244"/>
      <c r="N15" s="244"/>
      <c r="O15" s="244"/>
      <c r="P15" s="244"/>
      <c r="Q15" s="230"/>
      <c r="R15" s="245" t="s">
        <v>135</v>
      </c>
      <c r="S15" s="246"/>
      <c r="T15" s="246"/>
      <c r="U15" s="246"/>
      <c r="V15" s="246"/>
      <c r="W15" s="246"/>
      <c r="X15" s="247"/>
      <c r="Y15" s="229" t="s">
        <v>15</v>
      </c>
      <c r="Z15" s="230"/>
      <c r="AA15" s="235" t="s">
        <v>136</v>
      </c>
      <c r="AB15" s="236"/>
      <c r="AC15" s="236"/>
      <c r="AD15" s="236"/>
      <c r="AE15" s="237"/>
    </row>
    <row r="16" spans="1:31" ht="9" customHeight="1" thickBot="1" x14ac:dyDescent="0.3">
      <c r="A16" s="24"/>
      <c r="B16" s="20"/>
      <c r="C16" s="249"/>
      <c r="D16" s="249"/>
      <c r="E16" s="249"/>
      <c r="F16" s="249"/>
      <c r="G16" s="249"/>
      <c r="H16" s="249"/>
      <c r="I16" s="249"/>
      <c r="J16" s="249"/>
      <c r="K16" s="249"/>
      <c r="L16" s="249"/>
      <c r="M16" s="249"/>
      <c r="N16" s="249"/>
      <c r="O16" s="249"/>
      <c r="P16" s="249"/>
      <c r="Q16" s="249"/>
      <c r="R16" s="249"/>
      <c r="S16" s="249"/>
      <c r="T16" s="249"/>
      <c r="U16" s="249"/>
      <c r="V16" s="249"/>
      <c r="W16" s="249"/>
      <c r="X16" s="249"/>
      <c r="Y16" s="249"/>
      <c r="Z16" s="249"/>
      <c r="AA16" s="249"/>
      <c r="AB16" s="249"/>
      <c r="AD16" s="22"/>
      <c r="AE16" s="23"/>
    </row>
    <row r="17" spans="1:33" s="40" customFormat="1" ht="37.5" customHeight="1" thickBot="1" x14ac:dyDescent="0.3">
      <c r="A17" s="251" t="s">
        <v>17</v>
      </c>
      <c r="B17" s="252"/>
      <c r="C17" s="235" t="s">
        <v>198</v>
      </c>
      <c r="D17" s="236"/>
      <c r="E17" s="236"/>
      <c r="F17" s="236"/>
      <c r="G17" s="236"/>
      <c r="H17" s="236"/>
      <c r="I17" s="236"/>
      <c r="J17" s="236"/>
      <c r="K17" s="236"/>
      <c r="L17" s="236"/>
      <c r="M17" s="236"/>
      <c r="N17" s="236"/>
      <c r="O17" s="236"/>
      <c r="P17" s="236"/>
      <c r="Q17" s="236"/>
      <c r="R17" s="236"/>
      <c r="S17" s="236"/>
      <c r="T17" s="236"/>
      <c r="U17" s="236"/>
      <c r="V17" s="236"/>
      <c r="W17" s="236"/>
      <c r="X17" s="236"/>
      <c r="Y17" s="236"/>
      <c r="Z17" s="236"/>
      <c r="AA17" s="236"/>
      <c r="AB17" s="236"/>
      <c r="AC17" s="236"/>
      <c r="AD17" s="236"/>
      <c r="AE17" s="237"/>
    </row>
    <row r="18" spans="1:33" ht="16.5" customHeight="1" thickBot="1" x14ac:dyDescent="0.3">
      <c r="A18" s="41"/>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D18" s="42"/>
      <c r="AE18" s="43"/>
    </row>
    <row r="19" spans="1:33" ht="32.1" customHeight="1" thickBot="1" x14ac:dyDescent="0.3">
      <c r="A19" s="229" t="s">
        <v>138</v>
      </c>
      <c r="B19" s="244"/>
      <c r="C19" s="244"/>
      <c r="D19" s="244"/>
      <c r="E19" s="244"/>
      <c r="F19" s="244"/>
      <c r="G19" s="244"/>
      <c r="H19" s="244"/>
      <c r="I19" s="244"/>
      <c r="J19" s="244"/>
      <c r="K19" s="244"/>
      <c r="L19" s="244"/>
      <c r="M19" s="244"/>
      <c r="N19" s="244"/>
      <c r="O19" s="244"/>
      <c r="P19" s="244"/>
      <c r="Q19" s="244"/>
      <c r="R19" s="244"/>
      <c r="S19" s="244"/>
      <c r="T19" s="244"/>
      <c r="U19" s="244"/>
      <c r="V19" s="244"/>
      <c r="W19" s="244"/>
      <c r="X19" s="244"/>
      <c r="Y19" s="244"/>
      <c r="Z19" s="244"/>
      <c r="AA19" s="244"/>
      <c r="AB19" s="244"/>
      <c r="AC19" s="244"/>
      <c r="AD19" s="244"/>
      <c r="AE19" s="230"/>
      <c r="AF19" s="44"/>
    </row>
    <row r="20" spans="1:33" ht="32.1" customHeight="1" thickBot="1" x14ac:dyDescent="0.3">
      <c r="A20" s="45" t="s">
        <v>19</v>
      </c>
      <c r="B20" s="241" t="s">
        <v>139</v>
      </c>
      <c r="C20" s="242"/>
      <c r="D20" s="242"/>
      <c r="E20" s="242"/>
      <c r="F20" s="242"/>
      <c r="G20" s="242"/>
      <c r="H20" s="242"/>
      <c r="I20" s="242"/>
      <c r="J20" s="242"/>
      <c r="K20" s="242"/>
      <c r="L20" s="242"/>
      <c r="M20" s="242"/>
      <c r="N20" s="242"/>
      <c r="O20" s="243"/>
      <c r="P20" s="229" t="s">
        <v>140</v>
      </c>
      <c r="Q20" s="244"/>
      <c r="R20" s="244"/>
      <c r="S20" s="244"/>
      <c r="T20" s="244"/>
      <c r="U20" s="244"/>
      <c r="V20" s="244"/>
      <c r="W20" s="244"/>
      <c r="X20" s="244"/>
      <c r="Y20" s="244"/>
      <c r="Z20" s="244"/>
      <c r="AA20" s="244"/>
      <c r="AB20" s="244"/>
      <c r="AC20" s="244"/>
      <c r="AD20" s="244"/>
      <c r="AE20" s="230"/>
      <c r="AF20" s="44"/>
    </row>
    <row r="21" spans="1:33" ht="32.1" customHeight="1" thickBot="1" x14ac:dyDescent="0.3">
      <c r="A21" s="25"/>
      <c r="B21" s="46" t="s">
        <v>141</v>
      </c>
      <c r="C21" s="47" t="s">
        <v>142</v>
      </c>
      <c r="D21" s="47" t="s">
        <v>143</v>
      </c>
      <c r="E21" s="47" t="s">
        <v>144</v>
      </c>
      <c r="F21" s="47" t="s">
        <v>145</v>
      </c>
      <c r="G21" s="47" t="s">
        <v>146</v>
      </c>
      <c r="H21" s="47" t="s">
        <v>128</v>
      </c>
      <c r="I21" s="47" t="s">
        <v>147</v>
      </c>
      <c r="J21" s="47" t="s">
        <v>148</v>
      </c>
      <c r="K21" s="47" t="s">
        <v>149</v>
      </c>
      <c r="L21" s="47" t="s">
        <v>150</v>
      </c>
      <c r="M21" s="47" t="s">
        <v>151</v>
      </c>
      <c r="N21" s="47" t="s">
        <v>102</v>
      </c>
      <c r="O21" s="48" t="s">
        <v>100</v>
      </c>
      <c r="P21" s="49"/>
      <c r="Q21" s="45" t="s">
        <v>141</v>
      </c>
      <c r="R21" s="50" t="s">
        <v>142</v>
      </c>
      <c r="S21" s="50" t="s">
        <v>143</v>
      </c>
      <c r="T21" s="50" t="s">
        <v>144</v>
      </c>
      <c r="U21" s="50" t="s">
        <v>145</v>
      </c>
      <c r="V21" s="50" t="s">
        <v>146</v>
      </c>
      <c r="W21" s="50" t="s">
        <v>128</v>
      </c>
      <c r="X21" s="50" t="s">
        <v>147</v>
      </c>
      <c r="Y21" s="50" t="s">
        <v>148</v>
      </c>
      <c r="Z21" s="50" t="s">
        <v>149</v>
      </c>
      <c r="AA21" s="50" t="s">
        <v>150</v>
      </c>
      <c r="AB21" s="50" t="s">
        <v>151</v>
      </c>
      <c r="AC21" s="50" t="s">
        <v>102</v>
      </c>
      <c r="AD21" s="51" t="s">
        <v>152</v>
      </c>
      <c r="AE21" s="51" t="s">
        <v>153</v>
      </c>
      <c r="AF21" s="52"/>
    </row>
    <row r="22" spans="1:33" ht="32.1" customHeight="1" x14ac:dyDescent="0.25">
      <c r="A22" s="53" t="s">
        <v>31</v>
      </c>
      <c r="B22" s="54"/>
      <c r="C22" s="55"/>
      <c r="D22" s="55"/>
      <c r="E22" s="55"/>
      <c r="F22" s="55"/>
      <c r="G22" s="55"/>
      <c r="H22" s="55"/>
      <c r="I22" s="55"/>
      <c r="J22" s="55"/>
      <c r="K22" s="55"/>
      <c r="L22" s="55"/>
      <c r="M22" s="55"/>
      <c r="N22" s="55">
        <f>SUM(B22:M22)</f>
        <v>0</v>
      </c>
      <c r="O22" s="56"/>
      <c r="P22" s="53" t="s">
        <v>27</v>
      </c>
      <c r="Q22" s="57"/>
      <c r="R22" s="58"/>
      <c r="S22" s="58"/>
      <c r="T22" s="58"/>
      <c r="U22" s="58"/>
      <c r="V22" s="58"/>
      <c r="W22" s="58"/>
      <c r="X22" s="58">
        <v>355131500</v>
      </c>
      <c r="Y22" s="58">
        <v>177798175</v>
      </c>
      <c r="Z22" s="58">
        <v>11250000</v>
      </c>
      <c r="AA22" s="58"/>
      <c r="AB22" s="58"/>
      <c r="AC22" s="58">
        <f>SUM(Q22:AB22)</f>
        <v>544179675</v>
      </c>
      <c r="AE22" s="59"/>
      <c r="AF22" s="52"/>
    </row>
    <row r="23" spans="1:33" ht="32.1" customHeight="1" x14ac:dyDescent="0.25">
      <c r="A23" s="60" t="s">
        <v>21</v>
      </c>
      <c r="B23" s="61"/>
      <c r="C23" s="62"/>
      <c r="D23" s="62"/>
      <c r="E23" s="62"/>
      <c r="F23" s="62"/>
      <c r="G23" s="62"/>
      <c r="H23" s="62"/>
      <c r="I23" s="62"/>
      <c r="J23" s="62"/>
      <c r="K23" s="62"/>
      <c r="L23" s="62"/>
      <c r="M23" s="62"/>
      <c r="N23" s="62">
        <f>SUM(B23:M23)</f>
        <v>0</v>
      </c>
      <c r="O23" s="63" t="str">
        <f>IFERROR(N23/(SUMIF(B23:M23,"&gt;0",B22:M22))," ")</f>
        <v xml:space="preserve"> </v>
      </c>
      <c r="P23" s="60" t="s">
        <v>29</v>
      </c>
      <c r="Q23" s="61"/>
      <c r="R23" s="62"/>
      <c r="S23" s="62"/>
      <c r="T23" s="62"/>
      <c r="U23" s="62"/>
      <c r="V23" s="62"/>
      <c r="W23" s="62">
        <v>0</v>
      </c>
      <c r="X23" s="62"/>
      <c r="Y23" s="62"/>
      <c r="Z23" s="62"/>
      <c r="AA23" s="62"/>
      <c r="AB23" s="62"/>
      <c r="AC23" s="62">
        <f>SUM(Q23:AB23)</f>
        <v>0</v>
      </c>
      <c r="AD23" s="168">
        <f>AC23/SUM(Q22:AB22)</f>
        <v>0</v>
      </c>
      <c r="AE23" s="64">
        <f>AC23/AC22</f>
        <v>0</v>
      </c>
      <c r="AF23" s="52"/>
    </row>
    <row r="24" spans="1:33" ht="32.1" customHeight="1" x14ac:dyDescent="0.25">
      <c r="A24" s="60" t="s">
        <v>23</v>
      </c>
      <c r="B24" s="61">
        <f>+B22-B23</f>
        <v>0</v>
      </c>
      <c r="C24" s="62">
        <f t="shared" ref="C24:M24" si="0">+C22-C23</f>
        <v>0</v>
      </c>
      <c r="D24" s="62">
        <f t="shared" si="0"/>
        <v>0</v>
      </c>
      <c r="E24" s="62">
        <f t="shared" si="0"/>
        <v>0</v>
      </c>
      <c r="F24" s="62">
        <f t="shared" si="0"/>
        <v>0</v>
      </c>
      <c r="G24" s="62">
        <f t="shared" si="0"/>
        <v>0</v>
      </c>
      <c r="H24" s="62">
        <f t="shared" si="0"/>
        <v>0</v>
      </c>
      <c r="I24" s="62">
        <f t="shared" si="0"/>
        <v>0</v>
      </c>
      <c r="J24" s="62">
        <f t="shared" si="0"/>
        <v>0</v>
      </c>
      <c r="K24" s="62">
        <f t="shared" si="0"/>
        <v>0</v>
      </c>
      <c r="L24" s="62">
        <f t="shared" si="0"/>
        <v>0</v>
      </c>
      <c r="M24" s="62">
        <f t="shared" si="0"/>
        <v>0</v>
      </c>
      <c r="N24" s="62">
        <f>SUM(B24:M24)</f>
        <v>0</v>
      </c>
      <c r="O24" s="65"/>
      <c r="P24" s="60" t="s">
        <v>31</v>
      </c>
      <c r="Q24" s="61"/>
      <c r="R24" s="62"/>
      <c r="S24" s="62"/>
      <c r="T24" s="62"/>
      <c r="U24" s="62"/>
      <c r="V24" s="62"/>
      <c r="W24" s="62"/>
      <c r="X24" s="62"/>
      <c r="Y24" s="62">
        <v>71026300</v>
      </c>
      <c r="Z24" s="62">
        <v>83297469</v>
      </c>
      <c r="AA24" s="62">
        <v>129951969</v>
      </c>
      <c r="AB24" s="62">
        <v>259903937</v>
      </c>
      <c r="AC24" s="62">
        <f>SUM(Q24:AB24)</f>
        <v>544179675</v>
      </c>
      <c r="AD24" s="62"/>
      <c r="AE24" s="66"/>
      <c r="AF24" s="52"/>
    </row>
    <row r="25" spans="1:33" ht="32.1" customHeight="1" thickBot="1" x14ac:dyDescent="0.3">
      <c r="A25" s="67" t="s">
        <v>25</v>
      </c>
      <c r="B25" s="68"/>
      <c r="C25" s="69"/>
      <c r="D25" s="69"/>
      <c r="E25" s="69"/>
      <c r="F25" s="69"/>
      <c r="G25" s="69"/>
      <c r="H25" s="69"/>
      <c r="I25" s="69"/>
      <c r="J25" s="69"/>
      <c r="K25" s="69"/>
      <c r="L25" s="69"/>
      <c r="M25" s="69"/>
      <c r="N25" s="69">
        <f>SUM(B25:M25)</f>
        <v>0</v>
      </c>
      <c r="O25" s="70" t="str">
        <f>IFERROR(N25/(SUMIF(B25:M25,"&gt;0",B24:M24))," ")</f>
        <v xml:space="preserve"> </v>
      </c>
      <c r="P25" s="67" t="s">
        <v>25</v>
      </c>
      <c r="Q25" s="68"/>
      <c r="R25" s="69"/>
      <c r="S25" s="69"/>
      <c r="T25" s="69"/>
      <c r="U25" s="69"/>
      <c r="V25" s="69"/>
      <c r="W25" s="69">
        <v>0</v>
      </c>
      <c r="X25" s="69"/>
      <c r="Y25" s="69"/>
      <c r="Z25" s="69"/>
      <c r="AA25" s="69"/>
      <c r="AB25" s="69"/>
      <c r="AC25" s="69">
        <f>SUM(Q25:AB25)</f>
        <v>0</v>
      </c>
      <c r="AD25" s="169">
        <f>AC25/SUM(Q24:AB24)</f>
        <v>0</v>
      </c>
      <c r="AE25" s="71">
        <f>AC25/AC24</f>
        <v>0</v>
      </c>
      <c r="AF25" s="52"/>
    </row>
    <row r="26" spans="1:33" s="72" customFormat="1" ht="16.5" customHeight="1" thickBot="1" x14ac:dyDescent="0.25"/>
    <row r="27" spans="1:33" ht="33.950000000000003" customHeight="1" x14ac:dyDescent="0.25">
      <c r="A27" s="232" t="s">
        <v>154</v>
      </c>
      <c r="B27" s="233"/>
      <c r="C27" s="233"/>
      <c r="D27" s="233"/>
      <c r="E27" s="233"/>
      <c r="F27" s="233"/>
      <c r="G27" s="233"/>
      <c r="H27" s="233"/>
      <c r="I27" s="233"/>
      <c r="J27" s="233"/>
      <c r="K27" s="233"/>
      <c r="L27" s="233"/>
      <c r="M27" s="233"/>
      <c r="N27" s="233"/>
      <c r="O27" s="233"/>
      <c r="P27" s="233"/>
      <c r="Q27" s="233"/>
      <c r="R27" s="233"/>
      <c r="S27" s="233"/>
      <c r="T27" s="233"/>
      <c r="U27" s="233"/>
      <c r="V27" s="233"/>
      <c r="W27" s="233"/>
      <c r="X27" s="233"/>
      <c r="Y27" s="233"/>
      <c r="Z27" s="233"/>
      <c r="AA27" s="233"/>
      <c r="AB27" s="233"/>
      <c r="AC27" s="233"/>
      <c r="AD27" s="233"/>
      <c r="AE27" s="234"/>
    </row>
    <row r="28" spans="1:33" ht="15" customHeight="1" x14ac:dyDescent="0.25">
      <c r="A28" s="250" t="s">
        <v>34</v>
      </c>
      <c r="B28" s="231" t="s">
        <v>36</v>
      </c>
      <c r="C28" s="231"/>
      <c r="D28" s="231" t="s">
        <v>155</v>
      </c>
      <c r="E28" s="231"/>
      <c r="F28" s="231"/>
      <c r="G28" s="231"/>
      <c r="H28" s="231"/>
      <c r="I28" s="231"/>
      <c r="J28" s="231"/>
      <c r="K28" s="231"/>
      <c r="L28" s="231"/>
      <c r="M28" s="231"/>
      <c r="N28" s="231"/>
      <c r="O28" s="231"/>
      <c r="P28" s="231" t="s">
        <v>102</v>
      </c>
      <c r="Q28" s="231" t="s">
        <v>156</v>
      </c>
      <c r="R28" s="231"/>
      <c r="S28" s="231"/>
      <c r="T28" s="231"/>
      <c r="U28" s="231"/>
      <c r="V28" s="231"/>
      <c r="W28" s="231"/>
      <c r="X28" s="231"/>
      <c r="Y28" s="231" t="s">
        <v>157</v>
      </c>
      <c r="Z28" s="231"/>
      <c r="AA28" s="231"/>
      <c r="AB28" s="231"/>
      <c r="AC28" s="231"/>
      <c r="AD28" s="231"/>
      <c r="AE28" s="238"/>
    </row>
    <row r="29" spans="1:33" ht="27" customHeight="1" x14ac:dyDescent="0.25">
      <c r="A29" s="250"/>
      <c r="B29" s="231"/>
      <c r="C29" s="231"/>
      <c r="D29" s="73" t="s">
        <v>141</v>
      </c>
      <c r="E29" s="73" t="s">
        <v>142</v>
      </c>
      <c r="F29" s="73" t="s">
        <v>143</v>
      </c>
      <c r="G29" s="73" t="s">
        <v>144</v>
      </c>
      <c r="H29" s="73" t="s">
        <v>145</v>
      </c>
      <c r="I29" s="73" t="s">
        <v>146</v>
      </c>
      <c r="J29" s="73" t="s">
        <v>128</v>
      </c>
      <c r="K29" s="73" t="s">
        <v>147</v>
      </c>
      <c r="L29" s="73" t="s">
        <v>148</v>
      </c>
      <c r="M29" s="73" t="s">
        <v>149</v>
      </c>
      <c r="N29" s="73" t="s">
        <v>150</v>
      </c>
      <c r="O29" s="73" t="s">
        <v>151</v>
      </c>
      <c r="P29" s="231"/>
      <c r="Q29" s="231"/>
      <c r="R29" s="231"/>
      <c r="S29" s="231"/>
      <c r="T29" s="231"/>
      <c r="U29" s="231"/>
      <c r="V29" s="231"/>
      <c r="W29" s="231"/>
      <c r="X29" s="231"/>
      <c r="Y29" s="231"/>
      <c r="Z29" s="231"/>
      <c r="AA29" s="231"/>
      <c r="AB29" s="231"/>
      <c r="AC29" s="231"/>
      <c r="AD29" s="231"/>
      <c r="AE29" s="238"/>
    </row>
    <row r="30" spans="1:33" ht="42" customHeight="1" thickBot="1" x14ac:dyDescent="0.3">
      <c r="A30" s="74"/>
      <c r="B30" s="248"/>
      <c r="C30" s="248"/>
      <c r="D30" s="16"/>
      <c r="E30" s="16"/>
      <c r="F30" s="16"/>
      <c r="G30" s="16"/>
      <c r="H30" s="16"/>
      <c r="I30" s="16"/>
      <c r="J30" s="16"/>
      <c r="K30" s="16"/>
      <c r="L30" s="16"/>
      <c r="M30" s="16"/>
      <c r="N30" s="16"/>
      <c r="O30" s="16"/>
      <c r="P30" s="75">
        <f>SUM(D30:O30)</f>
        <v>0</v>
      </c>
      <c r="Q30" s="239" t="s">
        <v>158</v>
      </c>
      <c r="R30" s="239"/>
      <c r="S30" s="239"/>
      <c r="T30" s="239"/>
      <c r="U30" s="239"/>
      <c r="V30" s="239"/>
      <c r="W30" s="239"/>
      <c r="X30" s="239"/>
      <c r="Y30" s="239" t="s">
        <v>43</v>
      </c>
      <c r="Z30" s="239"/>
      <c r="AA30" s="239"/>
      <c r="AB30" s="239"/>
      <c r="AC30" s="239"/>
      <c r="AD30" s="239"/>
      <c r="AE30" s="240"/>
      <c r="AF30" s="161"/>
      <c r="AG30" s="161"/>
    </row>
    <row r="31" spans="1:33" ht="12" customHeight="1" thickBot="1" x14ac:dyDescent="0.3">
      <c r="A31" s="76"/>
      <c r="B31" s="77"/>
      <c r="C31" s="77"/>
      <c r="D31" s="27"/>
      <c r="E31" s="27"/>
      <c r="F31" s="27"/>
      <c r="G31" s="27"/>
      <c r="H31" s="27"/>
      <c r="I31" s="27"/>
      <c r="J31" s="27"/>
      <c r="K31" s="27"/>
      <c r="L31" s="27"/>
      <c r="M31" s="27"/>
      <c r="N31" s="27"/>
      <c r="O31" s="27"/>
      <c r="P31" s="78"/>
      <c r="Q31" s="162"/>
      <c r="R31" s="162"/>
      <c r="S31" s="162"/>
      <c r="T31" s="162"/>
      <c r="U31" s="162"/>
      <c r="V31" s="162"/>
      <c r="W31" s="162"/>
      <c r="X31" s="162"/>
      <c r="Y31" s="162"/>
      <c r="Z31" s="162"/>
      <c r="AA31" s="162"/>
      <c r="AB31" s="162"/>
      <c r="AC31" s="162"/>
      <c r="AD31" s="162"/>
      <c r="AE31" s="163"/>
      <c r="AF31" s="161"/>
      <c r="AG31" s="161"/>
    </row>
    <row r="32" spans="1:33" ht="45" customHeight="1" x14ac:dyDescent="0.25">
      <c r="A32" s="267" t="s">
        <v>159</v>
      </c>
      <c r="B32" s="268"/>
      <c r="C32" s="268"/>
      <c r="D32" s="268"/>
      <c r="E32" s="268"/>
      <c r="F32" s="268"/>
      <c r="G32" s="268"/>
      <c r="H32" s="268"/>
      <c r="I32" s="268"/>
      <c r="J32" s="268"/>
      <c r="K32" s="268"/>
      <c r="L32" s="268"/>
      <c r="M32" s="268"/>
      <c r="N32" s="268"/>
      <c r="O32" s="268"/>
      <c r="P32" s="268"/>
      <c r="Q32" s="268"/>
      <c r="R32" s="268"/>
      <c r="S32" s="268"/>
      <c r="T32" s="268"/>
      <c r="U32" s="268"/>
      <c r="V32" s="268"/>
      <c r="W32" s="268"/>
      <c r="X32" s="268"/>
      <c r="Y32" s="268"/>
      <c r="Z32" s="268"/>
      <c r="AA32" s="268"/>
      <c r="AB32" s="268"/>
      <c r="AC32" s="268"/>
      <c r="AD32" s="268"/>
      <c r="AE32" s="269"/>
      <c r="AF32" s="161"/>
      <c r="AG32" s="161"/>
    </row>
    <row r="33" spans="1:41" ht="23.1" customHeight="1" x14ac:dyDescent="0.25">
      <c r="A33" s="250" t="s">
        <v>44</v>
      </c>
      <c r="B33" s="231" t="s">
        <v>46</v>
      </c>
      <c r="C33" s="231" t="s">
        <v>36</v>
      </c>
      <c r="D33" s="231" t="s">
        <v>160</v>
      </c>
      <c r="E33" s="231"/>
      <c r="F33" s="231"/>
      <c r="G33" s="231"/>
      <c r="H33" s="231"/>
      <c r="I33" s="231"/>
      <c r="J33" s="231"/>
      <c r="K33" s="231"/>
      <c r="L33" s="231"/>
      <c r="M33" s="231"/>
      <c r="N33" s="231"/>
      <c r="O33" s="231"/>
      <c r="P33" s="231"/>
      <c r="Q33" s="231" t="s">
        <v>161</v>
      </c>
      <c r="R33" s="231"/>
      <c r="S33" s="231"/>
      <c r="T33" s="231"/>
      <c r="U33" s="231"/>
      <c r="V33" s="231"/>
      <c r="W33" s="231"/>
      <c r="X33" s="231"/>
      <c r="Y33" s="231"/>
      <c r="Z33" s="231"/>
      <c r="AA33" s="231"/>
      <c r="AB33" s="231"/>
      <c r="AC33" s="231"/>
      <c r="AD33" s="231"/>
      <c r="AE33" s="238"/>
      <c r="AF33" s="161"/>
      <c r="AG33" s="164"/>
      <c r="AH33" s="79"/>
      <c r="AI33" s="79"/>
      <c r="AJ33" s="79"/>
      <c r="AK33" s="79"/>
      <c r="AL33" s="79"/>
      <c r="AM33" s="79"/>
      <c r="AN33" s="79"/>
      <c r="AO33" s="79"/>
    </row>
    <row r="34" spans="1:41" ht="27" customHeight="1" x14ac:dyDescent="0.25">
      <c r="A34" s="250"/>
      <c r="B34" s="231"/>
      <c r="C34" s="316"/>
      <c r="D34" s="73" t="s">
        <v>141</v>
      </c>
      <c r="E34" s="73" t="s">
        <v>142</v>
      </c>
      <c r="F34" s="73" t="s">
        <v>143</v>
      </c>
      <c r="G34" s="73" t="s">
        <v>144</v>
      </c>
      <c r="H34" s="73" t="s">
        <v>145</v>
      </c>
      <c r="I34" s="73" t="s">
        <v>146</v>
      </c>
      <c r="J34" s="73" t="s">
        <v>128</v>
      </c>
      <c r="K34" s="73" t="s">
        <v>147</v>
      </c>
      <c r="L34" s="73" t="s">
        <v>148</v>
      </c>
      <c r="M34" s="73" t="s">
        <v>149</v>
      </c>
      <c r="N34" s="73" t="s">
        <v>150</v>
      </c>
      <c r="O34" s="73" t="s">
        <v>151</v>
      </c>
      <c r="P34" s="73" t="s">
        <v>102</v>
      </c>
      <c r="Q34" s="313" t="s">
        <v>52</v>
      </c>
      <c r="R34" s="314"/>
      <c r="S34" s="314"/>
      <c r="T34" s="315"/>
      <c r="U34" s="231" t="s">
        <v>54</v>
      </c>
      <c r="V34" s="231"/>
      <c r="W34" s="231"/>
      <c r="X34" s="231"/>
      <c r="Y34" s="231" t="s">
        <v>56</v>
      </c>
      <c r="Z34" s="231"/>
      <c r="AA34" s="231"/>
      <c r="AB34" s="231"/>
      <c r="AC34" s="231" t="s">
        <v>58</v>
      </c>
      <c r="AD34" s="231"/>
      <c r="AE34" s="238"/>
      <c r="AF34" s="161"/>
      <c r="AG34" s="164"/>
      <c r="AH34" s="79"/>
      <c r="AI34" s="79"/>
      <c r="AJ34" s="79"/>
      <c r="AK34" s="79"/>
      <c r="AL34" s="79"/>
      <c r="AM34" s="79"/>
      <c r="AN34" s="79"/>
      <c r="AO34" s="79"/>
    </row>
    <row r="35" spans="1:41" ht="165.75" customHeight="1" x14ac:dyDescent="0.25">
      <c r="A35" s="318" t="s">
        <v>198</v>
      </c>
      <c r="B35" s="320">
        <v>0.15</v>
      </c>
      <c r="C35" s="81" t="s">
        <v>48</v>
      </c>
      <c r="D35" s="80"/>
      <c r="E35" s="80"/>
      <c r="F35" s="80"/>
      <c r="G35" s="80"/>
      <c r="H35" s="80"/>
      <c r="I35" s="80"/>
      <c r="J35" s="166">
        <v>0.05</v>
      </c>
      <c r="K35" s="166">
        <v>0.15</v>
      </c>
      <c r="L35" s="166">
        <v>0.2</v>
      </c>
      <c r="M35" s="166">
        <v>0.2</v>
      </c>
      <c r="N35" s="166">
        <v>0.2</v>
      </c>
      <c r="O35" s="166">
        <v>0.2</v>
      </c>
      <c r="P35" s="82">
        <f>SUM(D35:O35)</f>
        <v>1</v>
      </c>
      <c r="Q35" s="331" t="s">
        <v>199</v>
      </c>
      <c r="R35" s="332"/>
      <c r="S35" s="332"/>
      <c r="T35" s="333"/>
      <c r="U35" s="349" t="s">
        <v>200</v>
      </c>
      <c r="V35" s="349"/>
      <c r="W35" s="349"/>
      <c r="X35" s="349"/>
      <c r="Y35" s="349" t="s">
        <v>200</v>
      </c>
      <c r="Z35" s="349"/>
      <c r="AA35" s="349"/>
      <c r="AB35" s="349"/>
      <c r="AC35" s="349"/>
      <c r="AD35" s="349"/>
      <c r="AE35" s="350"/>
      <c r="AF35" s="161"/>
      <c r="AG35" s="164"/>
      <c r="AH35" s="79"/>
      <c r="AI35" s="79"/>
      <c r="AJ35" s="79"/>
      <c r="AK35" s="79"/>
      <c r="AL35" s="79"/>
      <c r="AM35" s="79"/>
      <c r="AN35" s="79"/>
      <c r="AO35" s="79"/>
    </row>
    <row r="36" spans="1:41" ht="165.75" customHeight="1" thickBot="1" x14ac:dyDescent="0.3">
      <c r="A36" s="319"/>
      <c r="B36" s="321"/>
      <c r="C36" s="83" t="s">
        <v>50</v>
      </c>
      <c r="D36" s="165"/>
      <c r="E36" s="165"/>
      <c r="F36" s="165"/>
      <c r="G36" s="84"/>
      <c r="H36" s="84"/>
      <c r="I36" s="84"/>
      <c r="J36" s="85">
        <v>0.05</v>
      </c>
      <c r="K36" s="84"/>
      <c r="L36" s="84"/>
      <c r="M36" s="84"/>
      <c r="N36" s="84"/>
      <c r="O36" s="84"/>
      <c r="P36" s="85">
        <f>SUM(D36:O36)</f>
        <v>0.05</v>
      </c>
      <c r="Q36" s="334"/>
      <c r="R36" s="335"/>
      <c r="S36" s="335"/>
      <c r="T36" s="336"/>
      <c r="U36" s="351"/>
      <c r="V36" s="351"/>
      <c r="W36" s="351"/>
      <c r="X36" s="351"/>
      <c r="Y36" s="351"/>
      <c r="Z36" s="351"/>
      <c r="AA36" s="351"/>
      <c r="AB36" s="351"/>
      <c r="AC36" s="351"/>
      <c r="AD36" s="351"/>
      <c r="AE36" s="352"/>
      <c r="AF36" s="161"/>
      <c r="AG36" s="164"/>
      <c r="AH36" s="79"/>
      <c r="AI36" s="79"/>
      <c r="AJ36" s="79"/>
      <c r="AK36" s="79"/>
      <c r="AL36" s="79"/>
      <c r="AM36" s="79"/>
      <c r="AN36" s="79"/>
      <c r="AO36" s="79"/>
    </row>
    <row r="37" spans="1:41" s="72" customFormat="1" ht="17.25" customHeight="1" thickBot="1" x14ac:dyDescent="0.25"/>
    <row r="38" spans="1:41" ht="45" customHeight="1" thickBot="1" x14ac:dyDescent="0.3">
      <c r="A38" s="267" t="s">
        <v>166</v>
      </c>
      <c r="B38" s="268"/>
      <c r="C38" s="268"/>
      <c r="D38" s="268"/>
      <c r="E38" s="268"/>
      <c r="F38" s="268"/>
      <c r="G38" s="268"/>
      <c r="H38" s="268"/>
      <c r="I38" s="268"/>
      <c r="J38" s="268"/>
      <c r="K38" s="268"/>
      <c r="L38" s="268"/>
      <c r="M38" s="268"/>
      <c r="N38" s="268"/>
      <c r="O38" s="268"/>
      <c r="P38" s="268"/>
      <c r="Q38" s="268"/>
      <c r="R38" s="268"/>
      <c r="S38" s="268"/>
      <c r="T38" s="268"/>
      <c r="U38" s="268"/>
      <c r="V38" s="268"/>
      <c r="W38" s="268"/>
      <c r="X38" s="268"/>
      <c r="Y38" s="268"/>
      <c r="Z38" s="268"/>
      <c r="AA38" s="268"/>
      <c r="AB38" s="268"/>
      <c r="AC38" s="268"/>
      <c r="AD38" s="268"/>
      <c r="AE38" s="269"/>
      <c r="AG38" s="79"/>
      <c r="AH38" s="79"/>
      <c r="AI38" s="79"/>
      <c r="AJ38" s="79"/>
      <c r="AK38" s="79"/>
      <c r="AL38" s="79"/>
      <c r="AM38" s="79"/>
      <c r="AN38" s="79"/>
      <c r="AO38" s="79"/>
    </row>
    <row r="39" spans="1:41" ht="26.1" customHeight="1" x14ac:dyDescent="0.25">
      <c r="A39" s="322" t="s">
        <v>60</v>
      </c>
      <c r="B39" s="323" t="s">
        <v>167</v>
      </c>
      <c r="C39" s="326" t="s">
        <v>168</v>
      </c>
      <c r="D39" s="328" t="s">
        <v>169</v>
      </c>
      <c r="E39" s="329"/>
      <c r="F39" s="329"/>
      <c r="G39" s="329"/>
      <c r="H39" s="329"/>
      <c r="I39" s="329"/>
      <c r="J39" s="329"/>
      <c r="K39" s="329"/>
      <c r="L39" s="329"/>
      <c r="M39" s="329"/>
      <c r="N39" s="329"/>
      <c r="O39" s="329"/>
      <c r="P39" s="330"/>
      <c r="Q39" s="323" t="s">
        <v>170</v>
      </c>
      <c r="R39" s="323"/>
      <c r="S39" s="323"/>
      <c r="T39" s="323"/>
      <c r="U39" s="323"/>
      <c r="V39" s="323"/>
      <c r="W39" s="323"/>
      <c r="X39" s="323"/>
      <c r="Y39" s="323"/>
      <c r="Z39" s="323"/>
      <c r="AA39" s="323"/>
      <c r="AB39" s="323"/>
      <c r="AC39" s="323"/>
      <c r="AD39" s="323"/>
      <c r="AE39" s="339"/>
      <c r="AG39" s="79"/>
      <c r="AH39" s="79"/>
      <c r="AI39" s="79"/>
      <c r="AJ39" s="79"/>
      <c r="AK39" s="79"/>
      <c r="AL39" s="79"/>
      <c r="AM39" s="79"/>
      <c r="AN39" s="79"/>
      <c r="AO39" s="79"/>
    </row>
    <row r="40" spans="1:41" ht="26.1" customHeight="1" x14ac:dyDescent="0.25">
      <c r="A40" s="250"/>
      <c r="B40" s="231"/>
      <c r="C40" s="327"/>
      <c r="D40" s="73" t="s">
        <v>171</v>
      </c>
      <c r="E40" s="73" t="s">
        <v>172</v>
      </c>
      <c r="F40" s="73" t="s">
        <v>173</v>
      </c>
      <c r="G40" s="73" t="s">
        <v>174</v>
      </c>
      <c r="H40" s="73" t="s">
        <v>175</v>
      </c>
      <c r="I40" s="73" t="s">
        <v>176</v>
      </c>
      <c r="J40" s="73" t="s">
        <v>177</v>
      </c>
      <c r="K40" s="73" t="s">
        <v>178</v>
      </c>
      <c r="L40" s="73" t="s">
        <v>179</v>
      </c>
      <c r="M40" s="73" t="s">
        <v>180</v>
      </c>
      <c r="N40" s="73" t="s">
        <v>181</v>
      </c>
      <c r="O40" s="73" t="s">
        <v>182</v>
      </c>
      <c r="P40" s="73" t="s">
        <v>183</v>
      </c>
      <c r="Q40" s="353" t="s">
        <v>184</v>
      </c>
      <c r="R40" s="354"/>
      <c r="S40" s="354"/>
      <c r="T40" s="354"/>
      <c r="U40" s="354"/>
      <c r="V40" s="354"/>
      <c r="W40" s="354"/>
      <c r="X40" s="355"/>
      <c r="Y40" s="353" t="s">
        <v>68</v>
      </c>
      <c r="Z40" s="354"/>
      <c r="AA40" s="354"/>
      <c r="AB40" s="354"/>
      <c r="AC40" s="354"/>
      <c r="AD40" s="354"/>
      <c r="AE40" s="356"/>
      <c r="AG40" s="86"/>
      <c r="AH40" s="86"/>
      <c r="AI40" s="86"/>
      <c r="AJ40" s="86"/>
      <c r="AK40" s="86"/>
      <c r="AL40" s="86"/>
      <c r="AM40" s="86"/>
      <c r="AN40" s="86"/>
      <c r="AO40" s="86"/>
    </row>
    <row r="41" spans="1:41" ht="110.25" customHeight="1" x14ac:dyDescent="0.25">
      <c r="A41" s="357" t="s">
        <v>201</v>
      </c>
      <c r="B41" s="215">
        <v>5</v>
      </c>
      <c r="C41" s="87" t="s">
        <v>48</v>
      </c>
      <c r="D41" s="88"/>
      <c r="E41" s="88"/>
      <c r="F41" s="88"/>
      <c r="G41" s="88"/>
      <c r="H41" s="88"/>
      <c r="I41" s="88"/>
      <c r="J41" s="88">
        <v>0.16</v>
      </c>
      <c r="K41" s="88">
        <v>0.16</v>
      </c>
      <c r="L41" s="88">
        <v>0.16</v>
      </c>
      <c r="M41" s="88">
        <v>0.16</v>
      </c>
      <c r="N41" s="88">
        <v>0.16</v>
      </c>
      <c r="O41" s="88">
        <v>0.2</v>
      </c>
      <c r="P41" s="170">
        <f>SUM(D41:O41)</f>
        <v>1</v>
      </c>
      <c r="Q41" s="342" t="s">
        <v>199</v>
      </c>
      <c r="R41" s="342"/>
      <c r="S41" s="342"/>
      <c r="T41" s="342"/>
      <c r="U41" s="342"/>
      <c r="V41" s="342"/>
      <c r="W41" s="342"/>
      <c r="X41" s="342"/>
      <c r="Y41" s="342" t="s">
        <v>202</v>
      </c>
      <c r="Z41" s="342"/>
      <c r="AA41" s="342"/>
      <c r="AB41" s="342"/>
      <c r="AC41" s="342"/>
      <c r="AD41" s="342"/>
      <c r="AE41" s="342"/>
      <c r="AG41" s="90"/>
      <c r="AH41" s="90"/>
      <c r="AI41" s="90"/>
      <c r="AJ41" s="90"/>
      <c r="AK41" s="90"/>
      <c r="AL41" s="90"/>
      <c r="AM41" s="90"/>
      <c r="AN41" s="90"/>
      <c r="AO41" s="90"/>
    </row>
    <row r="42" spans="1:41" ht="110.25" customHeight="1" x14ac:dyDescent="0.25">
      <c r="A42" s="214"/>
      <c r="B42" s="215"/>
      <c r="C42" s="91" t="s">
        <v>50</v>
      </c>
      <c r="D42" s="92"/>
      <c r="E42" s="92"/>
      <c r="F42" s="92"/>
      <c r="G42" s="92"/>
      <c r="H42" s="92"/>
      <c r="I42" s="92"/>
      <c r="J42" s="92">
        <v>0.16</v>
      </c>
      <c r="K42" s="92"/>
      <c r="L42" s="92"/>
      <c r="M42" s="92"/>
      <c r="N42" s="92"/>
      <c r="O42" s="92"/>
      <c r="P42" s="170">
        <f t="shared" ref="P42:P48" si="1">SUM(D42:O42)</f>
        <v>0.16</v>
      </c>
      <c r="Q42" s="342"/>
      <c r="R42" s="342"/>
      <c r="S42" s="342"/>
      <c r="T42" s="342"/>
      <c r="U42" s="342"/>
      <c r="V42" s="342"/>
      <c r="W42" s="342"/>
      <c r="X42" s="342"/>
      <c r="Y42" s="342"/>
      <c r="Z42" s="342"/>
      <c r="AA42" s="342"/>
      <c r="AB42" s="342"/>
      <c r="AC42" s="342"/>
      <c r="AD42" s="342"/>
      <c r="AE42" s="342"/>
    </row>
    <row r="43" spans="1:41" ht="33" customHeight="1" x14ac:dyDescent="0.25">
      <c r="A43" s="358" t="s">
        <v>203</v>
      </c>
      <c r="B43" s="360">
        <v>5</v>
      </c>
      <c r="C43" s="87" t="s">
        <v>48</v>
      </c>
      <c r="D43" s="167"/>
      <c r="E43" s="167"/>
      <c r="F43" s="167"/>
      <c r="G43" s="167"/>
      <c r="H43" s="167"/>
      <c r="I43" s="167"/>
      <c r="J43" s="167"/>
      <c r="K43" s="88">
        <v>0.2</v>
      </c>
      <c r="L43" s="88">
        <v>0.2</v>
      </c>
      <c r="M43" s="88">
        <v>0.2</v>
      </c>
      <c r="N43" s="88">
        <v>0.2</v>
      </c>
      <c r="O43" s="88">
        <v>0.2</v>
      </c>
      <c r="P43" s="170">
        <f>SUM(D43:O43)</f>
        <v>1</v>
      </c>
      <c r="Q43" s="342" t="s">
        <v>200</v>
      </c>
      <c r="R43" s="342"/>
      <c r="S43" s="342"/>
      <c r="T43" s="342"/>
      <c r="U43" s="342"/>
      <c r="V43" s="342"/>
      <c r="W43" s="342"/>
      <c r="X43" s="342"/>
      <c r="Y43" s="342" t="s">
        <v>200</v>
      </c>
      <c r="Z43" s="342"/>
      <c r="AA43" s="342"/>
      <c r="AB43" s="342"/>
      <c r="AC43" s="342"/>
      <c r="AD43" s="342"/>
      <c r="AE43" s="342"/>
    </row>
    <row r="44" spans="1:41" ht="33" customHeight="1" x14ac:dyDescent="0.25">
      <c r="A44" s="359"/>
      <c r="B44" s="361"/>
      <c r="C44" s="91" t="s">
        <v>50</v>
      </c>
      <c r="D44" s="92"/>
      <c r="E44" s="92"/>
      <c r="F44" s="92"/>
      <c r="G44" s="92"/>
      <c r="H44" s="92"/>
      <c r="I44" s="92"/>
      <c r="J44" s="92"/>
      <c r="K44" s="92"/>
      <c r="L44" s="92"/>
      <c r="M44" s="92"/>
      <c r="N44" s="92"/>
      <c r="O44" s="92"/>
      <c r="P44" s="170">
        <f t="shared" si="1"/>
        <v>0</v>
      </c>
      <c r="Q44" s="342"/>
      <c r="R44" s="342"/>
      <c r="S44" s="342"/>
      <c r="T44" s="342"/>
      <c r="U44" s="342"/>
      <c r="V44" s="342"/>
      <c r="W44" s="342"/>
      <c r="X44" s="342"/>
      <c r="Y44" s="342"/>
      <c r="Z44" s="342"/>
      <c r="AA44" s="342"/>
      <c r="AB44" s="342"/>
      <c r="AC44" s="342"/>
      <c r="AD44" s="342"/>
      <c r="AE44" s="342"/>
    </row>
    <row r="45" spans="1:41" ht="34.5" customHeight="1" x14ac:dyDescent="0.25">
      <c r="A45" s="358" t="s">
        <v>204</v>
      </c>
      <c r="B45" s="360">
        <v>2</v>
      </c>
      <c r="C45" s="87" t="s">
        <v>48</v>
      </c>
      <c r="D45" s="88"/>
      <c r="E45" s="88"/>
      <c r="F45" s="88"/>
      <c r="G45" s="88"/>
      <c r="H45" s="88"/>
      <c r="I45" s="88"/>
      <c r="J45" s="88"/>
      <c r="K45" s="88">
        <v>0.2</v>
      </c>
      <c r="L45" s="88">
        <v>0.2</v>
      </c>
      <c r="M45" s="88">
        <v>0.2</v>
      </c>
      <c r="N45" s="88">
        <v>0.2</v>
      </c>
      <c r="O45" s="88">
        <v>0.2</v>
      </c>
      <c r="P45" s="170">
        <f>SUM(D45:O45)</f>
        <v>1</v>
      </c>
      <c r="Q45" s="342" t="s">
        <v>200</v>
      </c>
      <c r="R45" s="342"/>
      <c r="S45" s="342"/>
      <c r="T45" s="342"/>
      <c r="U45" s="342"/>
      <c r="V45" s="342"/>
      <c r="W45" s="342"/>
      <c r="X45" s="342"/>
      <c r="Y45" s="342" t="s">
        <v>200</v>
      </c>
      <c r="Z45" s="342"/>
      <c r="AA45" s="342"/>
      <c r="AB45" s="342"/>
      <c r="AC45" s="342"/>
      <c r="AD45" s="342"/>
      <c r="AE45" s="342"/>
    </row>
    <row r="46" spans="1:41" ht="34.5" customHeight="1" x14ac:dyDescent="0.25">
      <c r="A46" s="359"/>
      <c r="B46" s="361"/>
      <c r="C46" s="91" t="s">
        <v>50</v>
      </c>
      <c r="D46" s="92"/>
      <c r="E46" s="92"/>
      <c r="F46" s="92"/>
      <c r="G46" s="92"/>
      <c r="H46" s="92"/>
      <c r="I46" s="92"/>
      <c r="J46" s="92"/>
      <c r="K46" s="92"/>
      <c r="L46" s="92"/>
      <c r="M46" s="92"/>
      <c r="N46" s="92"/>
      <c r="O46" s="92"/>
      <c r="P46" s="170">
        <f>SUM(D46:O46)</f>
        <v>0</v>
      </c>
      <c r="Q46" s="342"/>
      <c r="R46" s="342"/>
      <c r="S46" s="342"/>
      <c r="T46" s="342"/>
      <c r="U46" s="342"/>
      <c r="V46" s="342"/>
      <c r="W46" s="342"/>
      <c r="X46" s="342"/>
      <c r="Y46" s="342"/>
      <c r="Z46" s="342"/>
      <c r="AA46" s="342"/>
      <c r="AB46" s="342"/>
      <c r="AC46" s="342"/>
      <c r="AD46" s="342"/>
      <c r="AE46" s="342"/>
    </row>
    <row r="47" spans="1:41" ht="28.5" customHeight="1" x14ac:dyDescent="0.25">
      <c r="A47" s="214" t="s">
        <v>205</v>
      </c>
      <c r="B47" s="215">
        <v>3</v>
      </c>
      <c r="C47" s="87" t="s">
        <v>48</v>
      </c>
      <c r="D47" s="88"/>
      <c r="E47" s="88"/>
      <c r="F47" s="88"/>
      <c r="G47" s="88"/>
      <c r="H47" s="88"/>
      <c r="I47" s="88"/>
      <c r="J47" s="88"/>
      <c r="K47" s="88"/>
      <c r="L47" s="88">
        <v>0.25</v>
      </c>
      <c r="M47" s="88">
        <v>0.25</v>
      </c>
      <c r="N47" s="88">
        <v>0.25</v>
      </c>
      <c r="O47" s="88">
        <v>0.25</v>
      </c>
      <c r="P47" s="170">
        <f>SUM(D47:O47)</f>
        <v>1</v>
      </c>
      <c r="Q47" s="342" t="s">
        <v>200</v>
      </c>
      <c r="R47" s="342"/>
      <c r="S47" s="342"/>
      <c r="T47" s="342"/>
      <c r="U47" s="342"/>
      <c r="V47" s="342"/>
      <c r="W47" s="342"/>
      <c r="X47" s="342"/>
      <c r="Y47" s="342" t="s">
        <v>200</v>
      </c>
      <c r="Z47" s="342"/>
      <c r="AA47" s="342"/>
      <c r="AB47" s="342"/>
      <c r="AC47" s="342"/>
      <c r="AD47" s="342"/>
      <c r="AE47" s="342"/>
    </row>
    <row r="48" spans="1:41" ht="60.75" customHeight="1" x14ac:dyDescent="0.25">
      <c r="A48" s="214"/>
      <c r="B48" s="215"/>
      <c r="C48" s="91" t="s">
        <v>50</v>
      </c>
      <c r="D48" s="92"/>
      <c r="E48" s="92"/>
      <c r="F48" s="92"/>
      <c r="G48" s="92"/>
      <c r="H48" s="92"/>
      <c r="I48" s="92"/>
      <c r="J48" s="92"/>
      <c r="K48" s="92"/>
      <c r="L48" s="92"/>
      <c r="M48" s="92"/>
      <c r="N48" s="92"/>
      <c r="O48" s="92"/>
      <c r="P48" s="170">
        <f t="shared" si="1"/>
        <v>0</v>
      </c>
      <c r="Q48" s="342"/>
      <c r="R48" s="342"/>
      <c r="S48" s="342"/>
      <c r="T48" s="342"/>
      <c r="U48" s="342"/>
      <c r="V48" s="342"/>
      <c r="W48" s="342"/>
      <c r="X48" s="342"/>
      <c r="Y48" s="342"/>
      <c r="Z48" s="342"/>
      <c r="AA48" s="342"/>
      <c r="AB48" s="342"/>
      <c r="AC48" s="342"/>
      <c r="AD48" s="342"/>
      <c r="AE48" s="342"/>
    </row>
    <row r="49" spans="1:1" ht="15" customHeight="1" x14ac:dyDescent="0.25">
      <c r="A49" s="15" t="s">
        <v>197</v>
      </c>
    </row>
  </sheetData>
  <mergeCells count="83">
    <mergeCell ref="A41:A42"/>
    <mergeCell ref="B41:B42"/>
    <mergeCell ref="Q41:X42"/>
    <mergeCell ref="Y41:AE42"/>
    <mergeCell ref="A47:A48"/>
    <mergeCell ref="B47:B48"/>
    <mergeCell ref="Q47:X48"/>
    <mergeCell ref="Y47:AE48"/>
    <mergeCell ref="Q45:X46"/>
    <mergeCell ref="Y45:AE46"/>
    <mergeCell ref="A45:A46"/>
    <mergeCell ref="B45:B46"/>
    <mergeCell ref="B43:B44"/>
    <mergeCell ref="A43:A44"/>
    <mergeCell ref="Q43:X44"/>
    <mergeCell ref="Y43:AE4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27:AE27"/>
    <mergeCell ref="A28:A29"/>
    <mergeCell ref="B28:C29"/>
    <mergeCell ref="D28:O28"/>
    <mergeCell ref="P28:P29"/>
    <mergeCell ref="Q28:X29"/>
    <mergeCell ref="Y28:AE29"/>
    <mergeCell ref="C16:AB16"/>
    <mergeCell ref="A17:B17"/>
    <mergeCell ref="C17:AE17"/>
    <mergeCell ref="A19:AE19"/>
    <mergeCell ref="B20:O20"/>
    <mergeCell ref="P20:AE20"/>
    <mergeCell ref="A15:B15"/>
    <mergeCell ref="C15:K15"/>
    <mergeCell ref="L15:Q15"/>
    <mergeCell ref="R15:X15"/>
    <mergeCell ref="Y15:Z15"/>
    <mergeCell ref="AA15:AE15"/>
    <mergeCell ref="O7:P7"/>
    <mergeCell ref="M8:N8"/>
    <mergeCell ref="O8:P8"/>
    <mergeCell ref="M9:N9"/>
    <mergeCell ref="O9:P9"/>
    <mergeCell ref="A11:B13"/>
    <mergeCell ref="C11:AE13"/>
    <mergeCell ref="A7:B9"/>
    <mergeCell ref="C7:C9"/>
    <mergeCell ref="D7:H9"/>
    <mergeCell ref="I7:J9"/>
    <mergeCell ref="K7:L9"/>
    <mergeCell ref="M7:N7"/>
    <mergeCell ref="A1:A4"/>
    <mergeCell ref="B1:AA1"/>
    <mergeCell ref="AB1:AE1"/>
    <mergeCell ref="B2:AA2"/>
    <mergeCell ref="AB2:AE2"/>
    <mergeCell ref="B3:AA4"/>
    <mergeCell ref="AB3:AE3"/>
    <mergeCell ref="AB4:AE4"/>
  </mergeCells>
  <dataValidations count="3">
    <dataValidation type="list" allowBlank="1" showInputMessage="1" showErrorMessage="1" sqref="C7:C9" xr:uid="{00000000-0002-0000-0200-000000000000}">
      <formula1>$B$21:$M$21</formula1>
    </dataValidation>
    <dataValidation type="textLength" operator="lessThanOrEqual" allowBlank="1" showInputMessage="1" showErrorMessage="1" errorTitle="Máximo 2.000 caracteres" error="Máximo 2.000 caracteres" promptTitle="2.000 caracteres" sqref="Q30:Q31" xr:uid="{00000000-0002-0000-0200-000001000000}">
      <formula1>2000</formula1>
    </dataValidation>
    <dataValidation type="textLength" operator="lessThanOrEqual" allowBlank="1" showInputMessage="1" showErrorMessage="1" errorTitle="Máximo 2.000 caracteres" error="Máximo 2.000 caracteres" sqref="AC35 Q35 Y35 Q41 Q45 Q43 Q47" xr:uid="{00000000-0002-0000-0200-000002000000}">
      <formula1>2000</formula1>
    </dataValidation>
  </dataValidations>
  <pageMargins left="0.25" right="0.25" top="0.75" bottom="0.75" header="0.3" footer="0.3"/>
  <pageSetup scale="2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200-000003000000}">
          <x14:formula1>
            <xm:f>listas!$C$2:$C$20</xm:f>
          </x14:formula1>
          <xm:sqref>AA15:AE15</xm:sqref>
        </x14:dataValidation>
        <x14:dataValidation type="list" allowBlank="1" showInputMessage="1" showErrorMessage="1" xr:uid="{00000000-0002-0000-0200-000004000000}">
          <x14:formula1>
            <xm:f>listas!$B$2:$B$8</xm:f>
          </x14:formula1>
          <xm:sqref>R15:X15</xm:sqref>
        </x14:dataValidation>
        <x14:dataValidation type="list" allowBlank="1" showInputMessage="1" showErrorMessage="1" xr:uid="{00000000-0002-0000-0200-000005000000}">
          <x14:formula1>
            <xm:f>listas!$A$2:$A$6</xm:f>
          </x14:formula1>
          <xm:sqref>C15:K15</xm:sqref>
        </x14:dataValidation>
        <x14:dataValidation type="list" allowBlank="1" showInputMessage="1" showErrorMessage="1" xr:uid="{00000000-0002-0000-0200-000006000000}">
          <x14:formula1>
            <xm:f>listas!$D$2:$D$15</xm:f>
          </x14:formula1>
          <xm:sqref>C11:AE13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pageSetUpPr fitToPage="1"/>
  </sheetPr>
  <dimension ref="A1:AO45"/>
  <sheetViews>
    <sheetView showGridLines="0" view="pageBreakPreview" topLeftCell="A30" zoomScale="60" zoomScaleNormal="70" workbookViewId="0">
      <selection activeCell="I10" sqref="I10"/>
    </sheetView>
  </sheetViews>
  <sheetFormatPr baseColWidth="10" defaultColWidth="10.85546875" defaultRowHeight="14.25" x14ac:dyDescent="0.25"/>
  <cols>
    <col min="1" max="1" width="44" style="15" customWidth="1"/>
    <col min="2" max="2" width="20.42578125" style="15" customWidth="1"/>
    <col min="3" max="14" width="20.7109375" style="15" customWidth="1"/>
    <col min="15" max="15" width="20.42578125" style="15" customWidth="1"/>
    <col min="16" max="16" width="32.42578125" style="15" customWidth="1"/>
    <col min="17" max="27" width="18.140625" style="15" customWidth="1"/>
    <col min="28" max="28" width="22.7109375" style="15" customWidth="1"/>
    <col min="29" max="29" width="19" style="15" customWidth="1"/>
    <col min="30" max="30" width="19.42578125" style="15" customWidth="1"/>
    <col min="31" max="31" width="20.42578125" style="15" customWidth="1"/>
    <col min="32" max="32" width="22.85546875" style="15" customWidth="1"/>
    <col min="33" max="33" width="18.42578125" style="15" bestFit="1" customWidth="1"/>
    <col min="34" max="34" width="8.42578125" style="15" customWidth="1"/>
    <col min="35" max="35" width="18.42578125" style="15" bestFit="1" customWidth="1"/>
    <col min="36" max="36" width="5.7109375" style="15" customWidth="1"/>
    <col min="37" max="37" width="18.42578125" style="15" bestFit="1" customWidth="1"/>
    <col min="38" max="38" width="4.7109375" style="15" customWidth="1"/>
    <col min="39" max="39" width="23" style="15" bestFit="1" customWidth="1"/>
    <col min="40" max="40" width="10.85546875" style="15"/>
    <col min="41" max="41" width="18.42578125" style="15" bestFit="1" customWidth="1"/>
    <col min="42" max="42" width="16.140625" style="15" customWidth="1"/>
    <col min="43" max="16384" width="10.85546875" style="15"/>
  </cols>
  <sheetData>
    <row r="1" spans="1:31" ht="32.25" customHeight="1" thickBot="1" x14ac:dyDescent="0.3">
      <c r="A1" s="295"/>
      <c r="B1" s="298" t="s">
        <v>121</v>
      </c>
      <c r="C1" s="299"/>
      <c r="D1" s="299"/>
      <c r="E1" s="299"/>
      <c r="F1" s="299"/>
      <c r="G1" s="299"/>
      <c r="H1" s="299"/>
      <c r="I1" s="299"/>
      <c r="J1" s="299"/>
      <c r="K1" s="299"/>
      <c r="L1" s="299"/>
      <c r="M1" s="299"/>
      <c r="N1" s="299"/>
      <c r="O1" s="299"/>
      <c r="P1" s="299"/>
      <c r="Q1" s="299"/>
      <c r="R1" s="299"/>
      <c r="S1" s="299"/>
      <c r="T1" s="299"/>
      <c r="U1" s="299"/>
      <c r="V1" s="299"/>
      <c r="W1" s="299"/>
      <c r="X1" s="299"/>
      <c r="Y1" s="299"/>
      <c r="Z1" s="299"/>
      <c r="AA1" s="300"/>
      <c r="AB1" s="307" t="s">
        <v>122</v>
      </c>
      <c r="AC1" s="308"/>
      <c r="AD1" s="308"/>
      <c r="AE1" s="309"/>
    </row>
    <row r="2" spans="1:31" ht="30.75" customHeight="1" thickBot="1" x14ac:dyDescent="0.3">
      <c r="A2" s="296"/>
      <c r="B2" s="298" t="s">
        <v>123</v>
      </c>
      <c r="C2" s="299"/>
      <c r="D2" s="299"/>
      <c r="E2" s="299"/>
      <c r="F2" s="299"/>
      <c r="G2" s="299"/>
      <c r="H2" s="299"/>
      <c r="I2" s="299"/>
      <c r="J2" s="299"/>
      <c r="K2" s="299"/>
      <c r="L2" s="299"/>
      <c r="M2" s="299"/>
      <c r="N2" s="299"/>
      <c r="O2" s="299"/>
      <c r="P2" s="299"/>
      <c r="Q2" s="299"/>
      <c r="R2" s="299"/>
      <c r="S2" s="299"/>
      <c r="T2" s="299"/>
      <c r="U2" s="299"/>
      <c r="V2" s="299"/>
      <c r="W2" s="299"/>
      <c r="X2" s="299"/>
      <c r="Y2" s="299"/>
      <c r="Z2" s="299"/>
      <c r="AA2" s="300"/>
      <c r="AB2" s="307" t="s">
        <v>124</v>
      </c>
      <c r="AC2" s="308"/>
      <c r="AD2" s="308"/>
      <c r="AE2" s="309"/>
    </row>
    <row r="3" spans="1:31" ht="24" customHeight="1" thickBot="1" x14ac:dyDescent="0.3">
      <c r="A3" s="296"/>
      <c r="B3" s="301" t="s">
        <v>125</v>
      </c>
      <c r="C3" s="302"/>
      <c r="D3" s="302"/>
      <c r="E3" s="302"/>
      <c r="F3" s="302"/>
      <c r="G3" s="302"/>
      <c r="H3" s="302"/>
      <c r="I3" s="302"/>
      <c r="J3" s="302"/>
      <c r="K3" s="302"/>
      <c r="L3" s="302"/>
      <c r="M3" s="302"/>
      <c r="N3" s="302"/>
      <c r="O3" s="302"/>
      <c r="P3" s="302"/>
      <c r="Q3" s="302"/>
      <c r="R3" s="302"/>
      <c r="S3" s="302"/>
      <c r="T3" s="302"/>
      <c r="U3" s="302"/>
      <c r="V3" s="302"/>
      <c r="W3" s="302"/>
      <c r="X3" s="302"/>
      <c r="Y3" s="302"/>
      <c r="Z3" s="302"/>
      <c r="AA3" s="303"/>
      <c r="AB3" s="307" t="s">
        <v>126</v>
      </c>
      <c r="AC3" s="308"/>
      <c r="AD3" s="308"/>
      <c r="AE3" s="309"/>
    </row>
    <row r="4" spans="1:31" ht="21.75" customHeight="1" thickBot="1" x14ac:dyDescent="0.3">
      <c r="A4" s="297"/>
      <c r="B4" s="304"/>
      <c r="C4" s="305"/>
      <c r="D4" s="305"/>
      <c r="E4" s="305"/>
      <c r="F4" s="305"/>
      <c r="G4" s="305"/>
      <c r="H4" s="305"/>
      <c r="I4" s="305"/>
      <c r="J4" s="305"/>
      <c r="K4" s="305"/>
      <c r="L4" s="305"/>
      <c r="M4" s="305"/>
      <c r="N4" s="305"/>
      <c r="O4" s="305"/>
      <c r="P4" s="305"/>
      <c r="Q4" s="305"/>
      <c r="R4" s="305"/>
      <c r="S4" s="305"/>
      <c r="T4" s="305"/>
      <c r="U4" s="305"/>
      <c r="V4" s="305"/>
      <c r="W4" s="305"/>
      <c r="X4" s="305"/>
      <c r="Y4" s="305"/>
      <c r="Z4" s="305"/>
      <c r="AA4" s="306"/>
      <c r="AB4" s="310" t="s">
        <v>127</v>
      </c>
      <c r="AC4" s="311"/>
      <c r="AD4" s="311"/>
      <c r="AE4" s="312"/>
    </row>
    <row r="5" spans="1:31" ht="9" customHeight="1" thickBot="1" x14ac:dyDescent="0.3">
      <c r="A5" s="17"/>
      <c r="B5" s="18"/>
      <c r="C5" s="19"/>
      <c r="D5" s="20"/>
      <c r="E5" s="20"/>
      <c r="F5" s="20"/>
      <c r="G5" s="20"/>
      <c r="H5" s="20"/>
      <c r="I5" s="20"/>
      <c r="J5" s="20"/>
      <c r="K5" s="20"/>
      <c r="L5" s="20"/>
      <c r="M5" s="20"/>
      <c r="N5" s="20"/>
      <c r="O5" s="20"/>
      <c r="P5" s="20"/>
      <c r="Q5" s="20"/>
      <c r="R5" s="20"/>
      <c r="S5" s="20"/>
      <c r="T5" s="20"/>
      <c r="U5" s="20"/>
      <c r="V5" s="20"/>
      <c r="W5" s="20"/>
      <c r="X5" s="20"/>
      <c r="Y5" s="20"/>
      <c r="Z5" s="21"/>
      <c r="AA5" s="20"/>
      <c r="AB5" s="20"/>
      <c r="AD5" s="22"/>
      <c r="AE5" s="23"/>
    </row>
    <row r="6" spans="1:31" ht="9" customHeight="1" thickBot="1" x14ac:dyDescent="0.3">
      <c r="A6" s="24"/>
      <c r="B6" s="20"/>
      <c r="C6" s="20"/>
      <c r="D6" s="20"/>
      <c r="E6" s="20"/>
      <c r="F6" s="20"/>
      <c r="G6" s="20"/>
      <c r="H6" s="20"/>
      <c r="I6" s="20"/>
      <c r="J6" s="20"/>
      <c r="K6" s="20"/>
      <c r="L6" s="20"/>
      <c r="M6" s="20"/>
      <c r="N6" s="20"/>
      <c r="O6" s="20"/>
      <c r="P6" s="20"/>
      <c r="Q6" s="20"/>
      <c r="R6" s="20"/>
      <c r="S6" s="20"/>
      <c r="T6" s="20"/>
      <c r="U6" s="20"/>
      <c r="V6" s="20"/>
      <c r="W6" s="20"/>
      <c r="X6" s="20"/>
      <c r="Y6" s="20"/>
      <c r="Z6" s="21"/>
      <c r="AA6" s="20"/>
      <c r="AB6" s="20"/>
      <c r="AD6" s="22"/>
      <c r="AE6" s="23"/>
    </row>
    <row r="7" spans="1:31" ht="15" x14ac:dyDescent="0.25">
      <c r="A7" s="256" t="s">
        <v>4</v>
      </c>
      <c r="B7" s="257"/>
      <c r="C7" s="290" t="s">
        <v>128</v>
      </c>
      <c r="D7" s="256" t="s">
        <v>6</v>
      </c>
      <c r="E7" s="262"/>
      <c r="F7" s="262"/>
      <c r="G7" s="262"/>
      <c r="H7" s="257"/>
      <c r="I7" s="284">
        <v>45534</v>
      </c>
      <c r="J7" s="285"/>
      <c r="K7" s="256" t="s">
        <v>8</v>
      </c>
      <c r="L7" s="257"/>
      <c r="M7" s="276" t="s">
        <v>129</v>
      </c>
      <c r="N7" s="277"/>
      <c r="O7" s="265"/>
      <c r="P7" s="266"/>
      <c r="Q7" s="20"/>
      <c r="R7" s="20"/>
      <c r="S7" s="20"/>
      <c r="T7" s="20"/>
      <c r="U7" s="20"/>
      <c r="V7" s="20"/>
      <c r="W7" s="20"/>
      <c r="X7" s="20"/>
      <c r="Y7" s="20"/>
      <c r="Z7" s="21"/>
      <c r="AA7" s="20"/>
      <c r="AB7" s="20"/>
      <c r="AD7" s="22"/>
      <c r="AE7" s="23"/>
    </row>
    <row r="8" spans="1:31" ht="15" x14ac:dyDescent="0.25">
      <c r="A8" s="258"/>
      <c r="B8" s="259"/>
      <c r="C8" s="291"/>
      <c r="D8" s="258"/>
      <c r="E8" s="263"/>
      <c r="F8" s="263"/>
      <c r="G8" s="263"/>
      <c r="H8" s="259"/>
      <c r="I8" s="286"/>
      <c r="J8" s="287"/>
      <c r="K8" s="258"/>
      <c r="L8" s="259"/>
      <c r="M8" s="293" t="s">
        <v>130</v>
      </c>
      <c r="N8" s="294"/>
      <c r="O8" s="278"/>
      <c r="P8" s="279"/>
      <c r="Q8" s="20"/>
      <c r="R8" s="20"/>
      <c r="S8" s="20"/>
      <c r="T8" s="20"/>
      <c r="U8" s="20"/>
      <c r="V8" s="20"/>
      <c r="W8" s="20"/>
      <c r="X8" s="20"/>
      <c r="Y8" s="20"/>
      <c r="Z8" s="21"/>
      <c r="AA8" s="20"/>
      <c r="AB8" s="20"/>
      <c r="AD8" s="22"/>
      <c r="AE8" s="23"/>
    </row>
    <row r="9" spans="1:31" ht="15.75" thickBot="1" x14ac:dyDescent="0.3">
      <c r="A9" s="260"/>
      <c r="B9" s="261"/>
      <c r="C9" s="292"/>
      <c r="D9" s="260"/>
      <c r="E9" s="264"/>
      <c r="F9" s="264"/>
      <c r="G9" s="264"/>
      <c r="H9" s="261"/>
      <c r="I9" s="288"/>
      <c r="J9" s="289"/>
      <c r="K9" s="260"/>
      <c r="L9" s="261"/>
      <c r="M9" s="280" t="s">
        <v>131</v>
      </c>
      <c r="N9" s="281"/>
      <c r="O9" s="282" t="s">
        <v>132</v>
      </c>
      <c r="P9" s="283"/>
      <c r="Q9" s="20"/>
      <c r="R9" s="20"/>
      <c r="S9" s="20"/>
      <c r="T9" s="20"/>
      <c r="U9" s="20"/>
      <c r="V9" s="20"/>
      <c r="W9" s="20"/>
      <c r="X9" s="20"/>
      <c r="Y9" s="20"/>
      <c r="Z9" s="21"/>
      <c r="AA9" s="20"/>
      <c r="AB9" s="20"/>
      <c r="AD9" s="22"/>
      <c r="AE9" s="23"/>
    </row>
    <row r="10" spans="1:31" ht="15" customHeight="1" thickBot="1" x14ac:dyDescent="0.3">
      <c r="A10" s="25"/>
      <c r="B10" s="26"/>
      <c r="C10" s="26"/>
      <c r="D10" s="27"/>
      <c r="E10" s="27"/>
      <c r="F10" s="27"/>
      <c r="G10" s="27"/>
      <c r="H10" s="27"/>
      <c r="I10" s="28"/>
      <c r="J10" s="28"/>
      <c r="K10" s="27"/>
      <c r="L10" s="27"/>
      <c r="M10" s="29"/>
      <c r="N10" s="29"/>
      <c r="O10" s="30"/>
      <c r="P10" s="30"/>
      <c r="Q10" s="26"/>
      <c r="R10" s="26"/>
      <c r="S10" s="26"/>
      <c r="T10" s="26"/>
      <c r="U10" s="26"/>
      <c r="V10" s="26"/>
      <c r="W10" s="26"/>
      <c r="X10" s="26"/>
      <c r="Y10" s="26"/>
      <c r="Z10" s="31"/>
      <c r="AA10" s="26"/>
      <c r="AB10" s="26"/>
      <c r="AD10" s="32"/>
      <c r="AE10" s="33"/>
    </row>
    <row r="11" spans="1:31" ht="15" customHeight="1" x14ac:dyDescent="0.25">
      <c r="A11" s="256" t="s">
        <v>10</v>
      </c>
      <c r="B11" s="257"/>
      <c r="C11" s="267" t="s">
        <v>133</v>
      </c>
      <c r="D11" s="268"/>
      <c r="E11" s="268"/>
      <c r="F11" s="268"/>
      <c r="G11" s="268"/>
      <c r="H11" s="268"/>
      <c r="I11" s="268"/>
      <c r="J11" s="268"/>
      <c r="K11" s="268"/>
      <c r="L11" s="268"/>
      <c r="M11" s="268"/>
      <c r="N11" s="268"/>
      <c r="O11" s="268"/>
      <c r="P11" s="268"/>
      <c r="Q11" s="268"/>
      <c r="R11" s="268"/>
      <c r="S11" s="268"/>
      <c r="T11" s="268"/>
      <c r="U11" s="268"/>
      <c r="V11" s="268"/>
      <c r="W11" s="268"/>
      <c r="X11" s="268"/>
      <c r="Y11" s="268"/>
      <c r="Z11" s="268"/>
      <c r="AA11" s="268"/>
      <c r="AB11" s="268"/>
      <c r="AC11" s="268"/>
      <c r="AD11" s="268"/>
      <c r="AE11" s="269"/>
    </row>
    <row r="12" spans="1:31" ht="15" customHeight="1" x14ac:dyDescent="0.25">
      <c r="A12" s="258"/>
      <c r="B12" s="259"/>
      <c r="C12" s="270"/>
      <c r="D12" s="271"/>
      <c r="E12" s="271"/>
      <c r="F12" s="271"/>
      <c r="G12" s="271"/>
      <c r="H12" s="271"/>
      <c r="I12" s="271"/>
      <c r="J12" s="271"/>
      <c r="K12" s="271"/>
      <c r="L12" s="271"/>
      <c r="M12" s="271"/>
      <c r="N12" s="271"/>
      <c r="O12" s="271"/>
      <c r="P12" s="271"/>
      <c r="Q12" s="271"/>
      <c r="R12" s="271"/>
      <c r="S12" s="271"/>
      <c r="T12" s="271"/>
      <c r="U12" s="271"/>
      <c r="V12" s="271"/>
      <c r="W12" s="271"/>
      <c r="X12" s="271"/>
      <c r="Y12" s="271"/>
      <c r="Z12" s="271"/>
      <c r="AA12" s="271"/>
      <c r="AB12" s="271"/>
      <c r="AC12" s="271"/>
      <c r="AD12" s="271"/>
      <c r="AE12" s="272"/>
    </row>
    <row r="13" spans="1:31" ht="15" customHeight="1" thickBot="1" x14ac:dyDescent="0.3">
      <c r="A13" s="260"/>
      <c r="B13" s="261"/>
      <c r="C13" s="273"/>
      <c r="D13" s="274"/>
      <c r="E13" s="274"/>
      <c r="F13" s="274"/>
      <c r="G13" s="274"/>
      <c r="H13" s="274"/>
      <c r="I13" s="274"/>
      <c r="J13" s="274"/>
      <c r="K13" s="274"/>
      <c r="L13" s="274"/>
      <c r="M13" s="274"/>
      <c r="N13" s="274"/>
      <c r="O13" s="274"/>
      <c r="P13" s="274"/>
      <c r="Q13" s="274"/>
      <c r="R13" s="274"/>
      <c r="S13" s="274"/>
      <c r="T13" s="274"/>
      <c r="U13" s="274"/>
      <c r="V13" s="274"/>
      <c r="W13" s="274"/>
      <c r="X13" s="274"/>
      <c r="Y13" s="274"/>
      <c r="Z13" s="274"/>
      <c r="AA13" s="274"/>
      <c r="AB13" s="274"/>
      <c r="AC13" s="274"/>
      <c r="AD13" s="274"/>
      <c r="AE13" s="275"/>
    </row>
    <row r="14" spans="1:31" ht="9" customHeight="1" thickBot="1" x14ac:dyDescent="0.3">
      <c r="A14" s="35"/>
      <c r="B14" s="36"/>
      <c r="C14" s="37"/>
      <c r="D14" s="37"/>
      <c r="E14" s="37"/>
      <c r="F14" s="37"/>
      <c r="G14" s="37"/>
      <c r="H14" s="37"/>
      <c r="I14" s="37"/>
      <c r="J14" s="37"/>
      <c r="K14" s="37"/>
      <c r="L14" s="37"/>
      <c r="M14" s="38"/>
      <c r="N14" s="38"/>
      <c r="O14" s="38"/>
      <c r="P14" s="38"/>
      <c r="Q14" s="38"/>
      <c r="R14" s="39"/>
      <c r="S14" s="39"/>
      <c r="T14" s="39"/>
      <c r="U14" s="39"/>
      <c r="V14" s="39"/>
      <c r="W14" s="39"/>
      <c r="X14" s="39"/>
      <c r="Y14" s="27"/>
      <c r="Z14" s="27"/>
      <c r="AA14" s="27"/>
      <c r="AB14" s="27"/>
      <c r="AD14" s="27"/>
      <c r="AE14" s="34"/>
    </row>
    <row r="15" spans="1:31" ht="39" customHeight="1" thickBot="1" x14ac:dyDescent="0.3">
      <c r="A15" s="251" t="s">
        <v>12</v>
      </c>
      <c r="B15" s="252"/>
      <c r="C15" s="253" t="s">
        <v>134</v>
      </c>
      <c r="D15" s="254"/>
      <c r="E15" s="254"/>
      <c r="F15" s="254"/>
      <c r="G15" s="254"/>
      <c r="H15" s="254"/>
      <c r="I15" s="254"/>
      <c r="J15" s="254"/>
      <c r="K15" s="255"/>
      <c r="L15" s="229" t="s">
        <v>14</v>
      </c>
      <c r="M15" s="244"/>
      <c r="N15" s="244"/>
      <c r="O15" s="244"/>
      <c r="P15" s="244"/>
      <c r="Q15" s="230"/>
      <c r="R15" s="245" t="s">
        <v>135</v>
      </c>
      <c r="S15" s="246"/>
      <c r="T15" s="246"/>
      <c r="U15" s="246"/>
      <c r="V15" s="246"/>
      <c r="W15" s="246"/>
      <c r="X15" s="247"/>
      <c r="Y15" s="229" t="s">
        <v>15</v>
      </c>
      <c r="Z15" s="230"/>
      <c r="AA15" s="235" t="s">
        <v>206</v>
      </c>
      <c r="AB15" s="236"/>
      <c r="AC15" s="236"/>
      <c r="AD15" s="236"/>
      <c r="AE15" s="237"/>
    </row>
    <row r="16" spans="1:31" ht="9" customHeight="1" thickBot="1" x14ac:dyDescent="0.3">
      <c r="A16" s="24"/>
      <c r="B16" s="20"/>
      <c r="C16" s="249"/>
      <c r="D16" s="249"/>
      <c r="E16" s="249"/>
      <c r="F16" s="249"/>
      <c r="G16" s="249"/>
      <c r="H16" s="249"/>
      <c r="I16" s="249"/>
      <c r="J16" s="249"/>
      <c r="K16" s="249"/>
      <c r="L16" s="249"/>
      <c r="M16" s="249"/>
      <c r="N16" s="249"/>
      <c r="O16" s="249"/>
      <c r="P16" s="249"/>
      <c r="Q16" s="249"/>
      <c r="R16" s="249"/>
      <c r="S16" s="249"/>
      <c r="T16" s="249"/>
      <c r="U16" s="249"/>
      <c r="V16" s="249"/>
      <c r="W16" s="249"/>
      <c r="X16" s="249"/>
      <c r="Y16" s="249"/>
      <c r="Z16" s="249"/>
      <c r="AA16" s="249"/>
      <c r="AB16" s="249"/>
      <c r="AD16" s="22"/>
      <c r="AE16" s="23"/>
    </row>
    <row r="17" spans="1:33" s="40" customFormat="1" ht="37.5" customHeight="1" thickBot="1" x14ac:dyDescent="0.3">
      <c r="A17" s="251" t="s">
        <v>17</v>
      </c>
      <c r="B17" s="252"/>
      <c r="C17" s="235" t="s">
        <v>207</v>
      </c>
      <c r="D17" s="236"/>
      <c r="E17" s="236"/>
      <c r="F17" s="236"/>
      <c r="G17" s="236"/>
      <c r="H17" s="236"/>
      <c r="I17" s="236"/>
      <c r="J17" s="236"/>
      <c r="K17" s="236"/>
      <c r="L17" s="236"/>
      <c r="M17" s="236"/>
      <c r="N17" s="236"/>
      <c r="O17" s="236"/>
      <c r="P17" s="236"/>
      <c r="Q17" s="236"/>
      <c r="R17" s="236"/>
      <c r="S17" s="236"/>
      <c r="T17" s="236"/>
      <c r="U17" s="236"/>
      <c r="V17" s="236"/>
      <c r="W17" s="236"/>
      <c r="X17" s="236"/>
      <c r="Y17" s="236"/>
      <c r="Z17" s="236"/>
      <c r="AA17" s="236"/>
      <c r="AB17" s="236"/>
      <c r="AC17" s="236"/>
      <c r="AD17" s="236"/>
      <c r="AE17" s="237"/>
    </row>
    <row r="18" spans="1:33" ht="16.5" customHeight="1" thickBot="1" x14ac:dyDescent="0.3">
      <c r="A18" s="41"/>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D18" s="42"/>
      <c r="AE18" s="43"/>
    </row>
    <row r="19" spans="1:33" ht="32.1" customHeight="1" thickBot="1" x14ac:dyDescent="0.3">
      <c r="A19" s="229" t="s">
        <v>138</v>
      </c>
      <c r="B19" s="244"/>
      <c r="C19" s="244"/>
      <c r="D19" s="244"/>
      <c r="E19" s="244"/>
      <c r="F19" s="244"/>
      <c r="G19" s="244"/>
      <c r="H19" s="244"/>
      <c r="I19" s="244"/>
      <c r="J19" s="244"/>
      <c r="K19" s="244"/>
      <c r="L19" s="244"/>
      <c r="M19" s="244"/>
      <c r="N19" s="244"/>
      <c r="O19" s="244"/>
      <c r="P19" s="244"/>
      <c r="Q19" s="244"/>
      <c r="R19" s="244"/>
      <c r="S19" s="244"/>
      <c r="T19" s="244"/>
      <c r="U19" s="244"/>
      <c r="V19" s="244"/>
      <c r="W19" s="244"/>
      <c r="X19" s="244"/>
      <c r="Y19" s="244"/>
      <c r="Z19" s="244"/>
      <c r="AA19" s="244"/>
      <c r="AB19" s="244"/>
      <c r="AC19" s="244"/>
      <c r="AD19" s="244"/>
      <c r="AE19" s="230"/>
      <c r="AF19" s="44"/>
    </row>
    <row r="20" spans="1:33" ht="32.1" customHeight="1" thickBot="1" x14ac:dyDescent="0.3">
      <c r="A20" s="45" t="s">
        <v>19</v>
      </c>
      <c r="B20" s="241" t="s">
        <v>139</v>
      </c>
      <c r="C20" s="242"/>
      <c r="D20" s="242"/>
      <c r="E20" s="242"/>
      <c r="F20" s="242"/>
      <c r="G20" s="242"/>
      <c r="H20" s="242"/>
      <c r="I20" s="242"/>
      <c r="J20" s="242"/>
      <c r="K20" s="242"/>
      <c r="L20" s="242"/>
      <c r="M20" s="242"/>
      <c r="N20" s="242"/>
      <c r="O20" s="243"/>
      <c r="P20" s="229" t="s">
        <v>140</v>
      </c>
      <c r="Q20" s="244"/>
      <c r="R20" s="244"/>
      <c r="S20" s="244"/>
      <c r="T20" s="244"/>
      <c r="U20" s="244"/>
      <c r="V20" s="244"/>
      <c r="W20" s="244"/>
      <c r="X20" s="244"/>
      <c r="Y20" s="244"/>
      <c r="Z20" s="244"/>
      <c r="AA20" s="244"/>
      <c r="AB20" s="244"/>
      <c r="AC20" s="244"/>
      <c r="AD20" s="244"/>
      <c r="AE20" s="230"/>
      <c r="AF20" s="44"/>
    </row>
    <row r="21" spans="1:33" ht="32.1" customHeight="1" thickBot="1" x14ac:dyDescent="0.3">
      <c r="A21" s="25"/>
      <c r="B21" s="46" t="s">
        <v>141</v>
      </c>
      <c r="C21" s="47" t="s">
        <v>142</v>
      </c>
      <c r="D21" s="47" t="s">
        <v>143</v>
      </c>
      <c r="E21" s="47" t="s">
        <v>144</v>
      </c>
      <c r="F21" s="47" t="s">
        <v>145</v>
      </c>
      <c r="G21" s="47" t="s">
        <v>146</v>
      </c>
      <c r="H21" s="47" t="s">
        <v>128</v>
      </c>
      <c r="I21" s="47" t="s">
        <v>147</v>
      </c>
      <c r="J21" s="47" t="s">
        <v>148</v>
      </c>
      <c r="K21" s="47" t="s">
        <v>149</v>
      </c>
      <c r="L21" s="47" t="s">
        <v>150</v>
      </c>
      <c r="M21" s="47" t="s">
        <v>151</v>
      </c>
      <c r="N21" s="47" t="s">
        <v>102</v>
      </c>
      <c r="O21" s="48" t="s">
        <v>100</v>
      </c>
      <c r="P21" s="49"/>
      <c r="Q21" s="45" t="s">
        <v>141</v>
      </c>
      <c r="R21" s="50" t="s">
        <v>142</v>
      </c>
      <c r="S21" s="50" t="s">
        <v>143</v>
      </c>
      <c r="T21" s="50" t="s">
        <v>144</v>
      </c>
      <c r="U21" s="50" t="s">
        <v>145</v>
      </c>
      <c r="V21" s="50" t="s">
        <v>146</v>
      </c>
      <c r="W21" s="50" t="s">
        <v>128</v>
      </c>
      <c r="X21" s="50" t="s">
        <v>147</v>
      </c>
      <c r="Y21" s="50" t="s">
        <v>148</v>
      </c>
      <c r="Z21" s="50" t="s">
        <v>149</v>
      </c>
      <c r="AA21" s="50" t="s">
        <v>150</v>
      </c>
      <c r="AB21" s="50" t="s">
        <v>151</v>
      </c>
      <c r="AC21" s="50" t="s">
        <v>102</v>
      </c>
      <c r="AD21" s="51" t="s">
        <v>152</v>
      </c>
      <c r="AE21" s="51" t="s">
        <v>153</v>
      </c>
      <c r="AF21" s="52"/>
    </row>
    <row r="22" spans="1:33" ht="32.1" customHeight="1" x14ac:dyDescent="0.25">
      <c r="A22" s="53" t="s">
        <v>31</v>
      </c>
      <c r="B22" s="54"/>
      <c r="C22" s="55"/>
      <c r="D22" s="55"/>
      <c r="E22" s="55"/>
      <c r="F22" s="55"/>
      <c r="G22" s="55"/>
      <c r="H22" s="55"/>
      <c r="I22" s="55"/>
      <c r="J22" s="55"/>
      <c r="K22" s="55"/>
      <c r="L22" s="55"/>
      <c r="M22" s="55"/>
      <c r="N22" s="55">
        <f>SUM(B22:M22)</f>
        <v>0</v>
      </c>
      <c r="O22" s="56"/>
      <c r="P22" s="53" t="s">
        <v>27</v>
      </c>
      <c r="Q22" s="57"/>
      <c r="R22" s="58"/>
      <c r="S22" s="58"/>
      <c r="T22" s="58"/>
      <c r="U22" s="58"/>
      <c r="V22" s="58"/>
      <c r="W22" s="58"/>
      <c r="X22" s="58">
        <v>628409000</v>
      </c>
      <c r="Y22" s="58">
        <v>24992885</v>
      </c>
      <c r="Z22" s="58"/>
      <c r="AA22" s="58"/>
      <c r="AB22" s="58"/>
      <c r="AC22" s="58">
        <f>SUM(Q22:AB22)</f>
        <v>653401885</v>
      </c>
      <c r="AE22" s="59"/>
      <c r="AF22" s="52"/>
    </row>
    <row r="23" spans="1:33" ht="32.1" customHeight="1" x14ac:dyDescent="0.25">
      <c r="A23" s="60" t="s">
        <v>21</v>
      </c>
      <c r="B23" s="61"/>
      <c r="C23" s="62"/>
      <c r="D23" s="62"/>
      <c r="E23" s="62"/>
      <c r="F23" s="62"/>
      <c r="G23" s="62"/>
      <c r="H23" s="62"/>
      <c r="I23" s="62"/>
      <c r="J23" s="62"/>
      <c r="K23" s="62"/>
      <c r="L23" s="62"/>
      <c r="M23" s="62"/>
      <c r="N23" s="62">
        <f>SUM(B23:M23)</f>
        <v>0</v>
      </c>
      <c r="O23" s="63" t="str">
        <f>IFERROR(N23/(SUMIF(B23:M23,"&gt;0",B22:M22))," ")</f>
        <v xml:space="preserve"> </v>
      </c>
      <c r="P23" s="60" t="s">
        <v>29</v>
      </c>
      <c r="Q23" s="61"/>
      <c r="R23" s="62"/>
      <c r="S23" s="62"/>
      <c r="T23" s="62"/>
      <c r="U23" s="62"/>
      <c r="V23" s="62"/>
      <c r="W23" s="62">
        <v>0</v>
      </c>
      <c r="X23" s="62"/>
      <c r="Y23" s="62"/>
      <c r="Z23" s="62"/>
      <c r="AA23" s="62"/>
      <c r="AB23" s="62"/>
      <c r="AC23" s="62">
        <f>SUM(Q23:AB23)</f>
        <v>0</v>
      </c>
      <c r="AD23" s="168">
        <f>AC23/SUM(Q22:AB22)</f>
        <v>0</v>
      </c>
      <c r="AE23" s="64">
        <f>AC23/AC22</f>
        <v>0</v>
      </c>
      <c r="AF23" s="52"/>
    </row>
    <row r="24" spans="1:33" ht="32.1" customHeight="1" x14ac:dyDescent="0.25">
      <c r="A24" s="60" t="s">
        <v>23</v>
      </c>
      <c r="B24" s="61">
        <f>+B22-B23</f>
        <v>0</v>
      </c>
      <c r="C24" s="62">
        <f t="shared" ref="C24:M24" si="0">+C22-C23</f>
        <v>0</v>
      </c>
      <c r="D24" s="62">
        <f t="shared" si="0"/>
        <v>0</v>
      </c>
      <c r="E24" s="62">
        <f t="shared" si="0"/>
        <v>0</v>
      </c>
      <c r="F24" s="62">
        <f t="shared" si="0"/>
        <v>0</v>
      </c>
      <c r="G24" s="62">
        <f t="shared" si="0"/>
        <v>0</v>
      </c>
      <c r="H24" s="62">
        <f t="shared" si="0"/>
        <v>0</v>
      </c>
      <c r="I24" s="62">
        <f t="shared" si="0"/>
        <v>0</v>
      </c>
      <c r="J24" s="62">
        <f t="shared" si="0"/>
        <v>0</v>
      </c>
      <c r="K24" s="62">
        <f t="shared" si="0"/>
        <v>0</v>
      </c>
      <c r="L24" s="62">
        <f t="shared" si="0"/>
        <v>0</v>
      </c>
      <c r="M24" s="62">
        <f t="shared" si="0"/>
        <v>0</v>
      </c>
      <c r="N24" s="62">
        <f>SUM(B24:M24)</f>
        <v>0</v>
      </c>
      <c r="O24" s="65"/>
      <c r="P24" s="60" t="s">
        <v>31</v>
      </c>
      <c r="Q24" s="61"/>
      <c r="R24" s="62"/>
      <c r="S24" s="62"/>
      <c r="T24" s="62"/>
      <c r="U24" s="62"/>
      <c r="V24" s="62"/>
      <c r="W24" s="62"/>
      <c r="X24" s="62"/>
      <c r="Y24" s="62">
        <v>105830000</v>
      </c>
      <c r="Z24" s="62">
        <v>131745721</v>
      </c>
      <c r="AA24" s="62">
        <v>138608721</v>
      </c>
      <c r="AB24" s="62">
        <v>277217443</v>
      </c>
      <c r="AC24" s="62">
        <f>SUM(Q24:AB24)</f>
        <v>653401885</v>
      </c>
      <c r="AD24" s="62"/>
      <c r="AE24" s="66"/>
      <c r="AF24" s="52"/>
    </row>
    <row r="25" spans="1:33" ht="32.1" customHeight="1" thickBot="1" x14ac:dyDescent="0.3">
      <c r="A25" s="67" t="s">
        <v>25</v>
      </c>
      <c r="B25" s="68"/>
      <c r="C25" s="69"/>
      <c r="D25" s="69"/>
      <c r="E25" s="69"/>
      <c r="F25" s="69"/>
      <c r="G25" s="69"/>
      <c r="H25" s="69"/>
      <c r="I25" s="69"/>
      <c r="J25" s="69"/>
      <c r="K25" s="69"/>
      <c r="L25" s="69"/>
      <c r="M25" s="69"/>
      <c r="N25" s="69">
        <f>SUM(B25:M25)</f>
        <v>0</v>
      </c>
      <c r="O25" s="70" t="str">
        <f>IFERROR(N25/(SUMIF(B25:M25,"&gt;0",B24:M24))," ")</f>
        <v xml:space="preserve"> </v>
      </c>
      <c r="P25" s="67" t="s">
        <v>25</v>
      </c>
      <c r="Q25" s="68"/>
      <c r="R25" s="69"/>
      <c r="S25" s="69"/>
      <c r="T25" s="69"/>
      <c r="U25" s="69"/>
      <c r="V25" s="69"/>
      <c r="W25" s="69">
        <v>0</v>
      </c>
      <c r="X25" s="69"/>
      <c r="Y25" s="69"/>
      <c r="Z25" s="69"/>
      <c r="AA25" s="69"/>
      <c r="AB25" s="69"/>
      <c r="AC25" s="69">
        <f>SUM(Q25:AB25)</f>
        <v>0</v>
      </c>
      <c r="AD25" s="169">
        <f>AC25/SUM(Q24:AB24)</f>
        <v>0</v>
      </c>
      <c r="AE25" s="71">
        <f>AC25/AC24</f>
        <v>0</v>
      </c>
      <c r="AF25" s="52"/>
    </row>
    <row r="26" spans="1:33" s="72" customFormat="1" ht="16.5" customHeight="1" thickBot="1" x14ac:dyDescent="0.25"/>
    <row r="27" spans="1:33" ht="33.950000000000003" customHeight="1" x14ac:dyDescent="0.25">
      <c r="A27" s="232" t="s">
        <v>154</v>
      </c>
      <c r="B27" s="233"/>
      <c r="C27" s="233"/>
      <c r="D27" s="233"/>
      <c r="E27" s="233"/>
      <c r="F27" s="233"/>
      <c r="G27" s="233"/>
      <c r="H27" s="233"/>
      <c r="I27" s="233"/>
      <c r="J27" s="233"/>
      <c r="K27" s="233"/>
      <c r="L27" s="233"/>
      <c r="M27" s="233"/>
      <c r="N27" s="233"/>
      <c r="O27" s="233"/>
      <c r="P27" s="233"/>
      <c r="Q27" s="233"/>
      <c r="R27" s="233"/>
      <c r="S27" s="233"/>
      <c r="T27" s="233"/>
      <c r="U27" s="233"/>
      <c r="V27" s="233"/>
      <c r="W27" s="233"/>
      <c r="X27" s="233"/>
      <c r="Y27" s="233"/>
      <c r="Z27" s="233"/>
      <c r="AA27" s="233"/>
      <c r="AB27" s="233"/>
      <c r="AC27" s="233"/>
      <c r="AD27" s="233"/>
      <c r="AE27" s="234"/>
    </row>
    <row r="28" spans="1:33" ht="15" customHeight="1" x14ac:dyDescent="0.25">
      <c r="A28" s="250" t="s">
        <v>34</v>
      </c>
      <c r="B28" s="231" t="s">
        <v>36</v>
      </c>
      <c r="C28" s="231"/>
      <c r="D28" s="231" t="s">
        <v>155</v>
      </c>
      <c r="E28" s="231"/>
      <c r="F28" s="231"/>
      <c r="G28" s="231"/>
      <c r="H28" s="231"/>
      <c r="I28" s="231"/>
      <c r="J28" s="231"/>
      <c r="K28" s="231"/>
      <c r="L28" s="231"/>
      <c r="M28" s="231"/>
      <c r="N28" s="231"/>
      <c r="O28" s="231"/>
      <c r="P28" s="231" t="s">
        <v>102</v>
      </c>
      <c r="Q28" s="231" t="s">
        <v>156</v>
      </c>
      <c r="R28" s="231"/>
      <c r="S28" s="231"/>
      <c r="T28" s="231"/>
      <c r="U28" s="231"/>
      <c r="V28" s="231"/>
      <c r="W28" s="231"/>
      <c r="X28" s="231"/>
      <c r="Y28" s="231" t="s">
        <v>157</v>
      </c>
      <c r="Z28" s="231"/>
      <c r="AA28" s="231"/>
      <c r="AB28" s="231"/>
      <c r="AC28" s="231"/>
      <c r="AD28" s="231"/>
      <c r="AE28" s="238"/>
    </row>
    <row r="29" spans="1:33" ht="27" customHeight="1" x14ac:dyDescent="0.25">
      <c r="A29" s="250"/>
      <c r="B29" s="231"/>
      <c r="C29" s="231"/>
      <c r="D29" s="73" t="s">
        <v>141</v>
      </c>
      <c r="E29" s="73" t="s">
        <v>142</v>
      </c>
      <c r="F29" s="73" t="s">
        <v>143</v>
      </c>
      <c r="G29" s="73" t="s">
        <v>144</v>
      </c>
      <c r="H29" s="73" t="s">
        <v>145</v>
      </c>
      <c r="I29" s="73" t="s">
        <v>146</v>
      </c>
      <c r="J29" s="73" t="s">
        <v>128</v>
      </c>
      <c r="K29" s="73" t="s">
        <v>147</v>
      </c>
      <c r="L29" s="73" t="s">
        <v>148</v>
      </c>
      <c r="M29" s="73" t="s">
        <v>149</v>
      </c>
      <c r="N29" s="73" t="s">
        <v>150</v>
      </c>
      <c r="O29" s="73" t="s">
        <v>151</v>
      </c>
      <c r="P29" s="231"/>
      <c r="Q29" s="231"/>
      <c r="R29" s="231"/>
      <c r="S29" s="231"/>
      <c r="T29" s="231"/>
      <c r="U29" s="231"/>
      <c r="V29" s="231"/>
      <c r="W29" s="231"/>
      <c r="X29" s="231"/>
      <c r="Y29" s="231"/>
      <c r="Z29" s="231"/>
      <c r="AA29" s="231"/>
      <c r="AB29" s="231"/>
      <c r="AC29" s="231"/>
      <c r="AD29" s="231"/>
      <c r="AE29" s="238"/>
    </row>
    <row r="30" spans="1:33" ht="42" customHeight="1" thickBot="1" x14ac:dyDescent="0.3">
      <c r="A30" s="74"/>
      <c r="B30" s="248"/>
      <c r="C30" s="248"/>
      <c r="D30" s="16"/>
      <c r="E30" s="16"/>
      <c r="F30" s="16"/>
      <c r="G30" s="16"/>
      <c r="H30" s="16"/>
      <c r="I30" s="16"/>
      <c r="J30" s="16"/>
      <c r="K30" s="16"/>
      <c r="L30" s="16"/>
      <c r="M30" s="16"/>
      <c r="N30" s="16"/>
      <c r="O30" s="16"/>
      <c r="P30" s="75">
        <f>SUM(D30:O30)</f>
        <v>0</v>
      </c>
      <c r="Q30" s="239" t="s">
        <v>158</v>
      </c>
      <c r="R30" s="239"/>
      <c r="S30" s="239"/>
      <c r="T30" s="239"/>
      <c r="U30" s="239"/>
      <c r="V30" s="239"/>
      <c r="W30" s="239"/>
      <c r="X30" s="239"/>
      <c r="Y30" s="239" t="s">
        <v>43</v>
      </c>
      <c r="Z30" s="239"/>
      <c r="AA30" s="239"/>
      <c r="AB30" s="239"/>
      <c r="AC30" s="239"/>
      <c r="AD30" s="239"/>
      <c r="AE30" s="240"/>
      <c r="AF30" s="161"/>
      <c r="AG30" s="161"/>
    </row>
    <row r="31" spans="1:33" ht="12" customHeight="1" thickBot="1" x14ac:dyDescent="0.3">
      <c r="A31" s="76"/>
      <c r="B31" s="77"/>
      <c r="C31" s="77"/>
      <c r="D31" s="27"/>
      <c r="E31" s="27"/>
      <c r="F31" s="27"/>
      <c r="G31" s="27"/>
      <c r="H31" s="27"/>
      <c r="I31" s="27"/>
      <c r="J31" s="27"/>
      <c r="K31" s="27"/>
      <c r="L31" s="27"/>
      <c r="M31" s="27"/>
      <c r="N31" s="27"/>
      <c r="O31" s="27"/>
      <c r="P31" s="78"/>
      <c r="Q31" s="162"/>
      <c r="R31" s="162"/>
      <c r="S31" s="162"/>
      <c r="T31" s="162"/>
      <c r="U31" s="162"/>
      <c r="V31" s="162"/>
      <c r="W31" s="162"/>
      <c r="X31" s="162"/>
      <c r="Y31" s="162"/>
      <c r="Z31" s="162"/>
      <c r="AA31" s="162"/>
      <c r="AB31" s="162"/>
      <c r="AC31" s="162"/>
      <c r="AD31" s="162"/>
      <c r="AE31" s="163"/>
      <c r="AF31" s="161"/>
      <c r="AG31" s="161"/>
    </row>
    <row r="32" spans="1:33" ht="45" customHeight="1" x14ac:dyDescent="0.25">
      <c r="A32" s="267" t="s">
        <v>159</v>
      </c>
      <c r="B32" s="268"/>
      <c r="C32" s="268"/>
      <c r="D32" s="268"/>
      <c r="E32" s="268"/>
      <c r="F32" s="268"/>
      <c r="G32" s="268"/>
      <c r="H32" s="268"/>
      <c r="I32" s="268"/>
      <c r="J32" s="268"/>
      <c r="K32" s="268"/>
      <c r="L32" s="268"/>
      <c r="M32" s="268"/>
      <c r="N32" s="268"/>
      <c r="O32" s="268"/>
      <c r="P32" s="268"/>
      <c r="Q32" s="268"/>
      <c r="R32" s="268"/>
      <c r="S32" s="268"/>
      <c r="T32" s="268"/>
      <c r="U32" s="268"/>
      <c r="V32" s="268"/>
      <c r="W32" s="268"/>
      <c r="X32" s="268"/>
      <c r="Y32" s="268"/>
      <c r="Z32" s="268"/>
      <c r="AA32" s="268"/>
      <c r="AB32" s="268"/>
      <c r="AC32" s="268"/>
      <c r="AD32" s="268"/>
      <c r="AE32" s="269"/>
      <c r="AF32" s="161"/>
      <c r="AG32" s="161"/>
    </row>
    <row r="33" spans="1:41" ht="23.1" customHeight="1" x14ac:dyDescent="0.25">
      <c r="A33" s="250" t="s">
        <v>44</v>
      </c>
      <c r="B33" s="231" t="s">
        <v>46</v>
      </c>
      <c r="C33" s="231" t="s">
        <v>36</v>
      </c>
      <c r="D33" s="231" t="s">
        <v>160</v>
      </c>
      <c r="E33" s="231"/>
      <c r="F33" s="231"/>
      <c r="G33" s="231"/>
      <c r="H33" s="231"/>
      <c r="I33" s="231"/>
      <c r="J33" s="231"/>
      <c r="K33" s="231"/>
      <c r="L33" s="231"/>
      <c r="M33" s="231"/>
      <c r="N33" s="231"/>
      <c r="O33" s="231"/>
      <c r="P33" s="231"/>
      <c r="Q33" s="231" t="s">
        <v>161</v>
      </c>
      <c r="R33" s="231"/>
      <c r="S33" s="231"/>
      <c r="T33" s="231"/>
      <c r="U33" s="231"/>
      <c r="V33" s="231"/>
      <c r="W33" s="231"/>
      <c r="X33" s="231"/>
      <c r="Y33" s="231"/>
      <c r="Z33" s="231"/>
      <c r="AA33" s="231"/>
      <c r="AB33" s="231"/>
      <c r="AC33" s="231"/>
      <c r="AD33" s="231"/>
      <c r="AE33" s="238"/>
      <c r="AF33" s="161"/>
      <c r="AG33" s="164"/>
      <c r="AH33" s="79"/>
      <c r="AI33" s="79"/>
      <c r="AJ33" s="79"/>
      <c r="AK33" s="79"/>
      <c r="AL33" s="79"/>
      <c r="AM33" s="79"/>
      <c r="AN33" s="79"/>
      <c r="AO33" s="79"/>
    </row>
    <row r="34" spans="1:41" ht="27" customHeight="1" x14ac:dyDescent="0.25">
      <c r="A34" s="250"/>
      <c r="B34" s="231"/>
      <c r="C34" s="316"/>
      <c r="D34" s="73" t="s">
        <v>141</v>
      </c>
      <c r="E34" s="73" t="s">
        <v>142</v>
      </c>
      <c r="F34" s="73" t="s">
        <v>143</v>
      </c>
      <c r="G34" s="73" t="s">
        <v>144</v>
      </c>
      <c r="H34" s="73" t="s">
        <v>145</v>
      </c>
      <c r="I34" s="73" t="s">
        <v>146</v>
      </c>
      <c r="J34" s="73" t="s">
        <v>128</v>
      </c>
      <c r="K34" s="73" t="s">
        <v>147</v>
      </c>
      <c r="L34" s="73" t="s">
        <v>148</v>
      </c>
      <c r="M34" s="73" t="s">
        <v>149</v>
      </c>
      <c r="N34" s="73" t="s">
        <v>150</v>
      </c>
      <c r="O34" s="73" t="s">
        <v>151</v>
      </c>
      <c r="P34" s="73" t="s">
        <v>102</v>
      </c>
      <c r="Q34" s="313" t="s">
        <v>52</v>
      </c>
      <c r="R34" s="314"/>
      <c r="S34" s="314"/>
      <c r="T34" s="315"/>
      <c r="U34" s="231" t="s">
        <v>54</v>
      </c>
      <c r="V34" s="231"/>
      <c r="W34" s="231"/>
      <c r="X34" s="231"/>
      <c r="Y34" s="231" t="s">
        <v>56</v>
      </c>
      <c r="Z34" s="231"/>
      <c r="AA34" s="231"/>
      <c r="AB34" s="231"/>
      <c r="AC34" s="231" t="s">
        <v>58</v>
      </c>
      <c r="AD34" s="231"/>
      <c r="AE34" s="238"/>
      <c r="AF34" s="161"/>
      <c r="AG34" s="164"/>
      <c r="AH34" s="79"/>
      <c r="AI34" s="79"/>
      <c r="AJ34" s="79"/>
      <c r="AK34" s="79"/>
      <c r="AL34" s="79"/>
      <c r="AM34" s="79"/>
      <c r="AN34" s="79"/>
      <c r="AO34" s="79"/>
    </row>
    <row r="35" spans="1:41" ht="51.95" customHeight="1" x14ac:dyDescent="0.25">
      <c r="A35" s="318" t="s">
        <v>208</v>
      </c>
      <c r="B35" s="367">
        <v>0.4</v>
      </c>
      <c r="C35" s="81" t="s">
        <v>48</v>
      </c>
      <c r="D35" s="80"/>
      <c r="E35" s="80"/>
      <c r="F35" s="80"/>
      <c r="G35" s="80"/>
      <c r="H35" s="80"/>
      <c r="I35" s="80"/>
      <c r="J35" s="166"/>
      <c r="K35" s="166">
        <v>0.08</v>
      </c>
      <c r="L35" s="166">
        <v>7.0000000000000007E-2</v>
      </c>
      <c r="M35" s="166">
        <v>0.28000000000000003</v>
      </c>
      <c r="N35" s="166">
        <v>0.28000000000000003</v>
      </c>
      <c r="O35" s="166">
        <v>0.28999999999999998</v>
      </c>
      <c r="P35" s="82">
        <f>SUM(D35:O35)</f>
        <v>1</v>
      </c>
      <c r="Q35" s="369" t="s">
        <v>200</v>
      </c>
      <c r="R35" s="332"/>
      <c r="S35" s="332"/>
      <c r="T35" s="333"/>
      <c r="U35" s="370" t="s">
        <v>200</v>
      </c>
      <c r="V35" s="349"/>
      <c r="W35" s="349"/>
      <c r="X35" s="349"/>
      <c r="Y35" s="370" t="s">
        <v>200</v>
      </c>
      <c r="Z35" s="349"/>
      <c r="AA35" s="349"/>
      <c r="AB35" s="349"/>
      <c r="AC35" s="362" t="s">
        <v>200</v>
      </c>
      <c r="AD35" s="363"/>
      <c r="AE35" s="364"/>
      <c r="AF35" s="161"/>
      <c r="AG35" s="164"/>
      <c r="AH35" s="79"/>
      <c r="AI35" s="79"/>
      <c r="AJ35" s="79"/>
      <c r="AK35" s="79"/>
      <c r="AL35" s="79"/>
      <c r="AM35" s="79"/>
      <c r="AN35" s="79"/>
      <c r="AO35" s="79"/>
    </row>
    <row r="36" spans="1:41" ht="51.95" customHeight="1" thickBot="1" x14ac:dyDescent="0.3">
      <c r="A36" s="319"/>
      <c r="B36" s="368"/>
      <c r="C36" s="83" t="s">
        <v>50</v>
      </c>
      <c r="D36" s="165"/>
      <c r="E36" s="165"/>
      <c r="F36" s="165"/>
      <c r="G36" s="84"/>
      <c r="H36" s="84"/>
      <c r="I36" s="84"/>
      <c r="J36" s="85"/>
      <c r="K36" s="84"/>
      <c r="L36" s="84"/>
      <c r="M36" s="84"/>
      <c r="N36" s="84"/>
      <c r="O36" s="84"/>
      <c r="P36" s="85">
        <f>SUM(D36:O36)</f>
        <v>0</v>
      </c>
      <c r="Q36" s="334"/>
      <c r="R36" s="335"/>
      <c r="S36" s="335"/>
      <c r="T36" s="336"/>
      <c r="U36" s="351"/>
      <c r="V36" s="351"/>
      <c r="W36" s="351"/>
      <c r="X36" s="351"/>
      <c r="Y36" s="351"/>
      <c r="Z36" s="351"/>
      <c r="AA36" s="351"/>
      <c r="AB36" s="351"/>
      <c r="AC36" s="365"/>
      <c r="AD36" s="365"/>
      <c r="AE36" s="366"/>
      <c r="AF36" s="161"/>
      <c r="AG36" s="164"/>
      <c r="AH36" s="79"/>
      <c r="AI36" s="79"/>
      <c r="AJ36" s="79"/>
      <c r="AK36" s="79"/>
      <c r="AL36" s="79"/>
      <c r="AM36" s="79"/>
      <c r="AN36" s="79"/>
      <c r="AO36" s="79"/>
    </row>
    <row r="37" spans="1:41" s="72" customFormat="1" ht="17.25" customHeight="1" thickBot="1" x14ac:dyDescent="0.25"/>
    <row r="38" spans="1:41" ht="45" customHeight="1" thickBot="1" x14ac:dyDescent="0.3">
      <c r="A38" s="267" t="s">
        <v>166</v>
      </c>
      <c r="B38" s="268"/>
      <c r="C38" s="268"/>
      <c r="D38" s="268"/>
      <c r="E38" s="268"/>
      <c r="F38" s="268"/>
      <c r="G38" s="268"/>
      <c r="H38" s="268"/>
      <c r="I38" s="268"/>
      <c r="J38" s="268"/>
      <c r="K38" s="268"/>
      <c r="L38" s="268"/>
      <c r="M38" s="268"/>
      <c r="N38" s="268"/>
      <c r="O38" s="268"/>
      <c r="P38" s="268"/>
      <c r="Q38" s="268"/>
      <c r="R38" s="268"/>
      <c r="S38" s="268"/>
      <c r="T38" s="268"/>
      <c r="U38" s="268"/>
      <c r="V38" s="268"/>
      <c r="W38" s="268"/>
      <c r="X38" s="268"/>
      <c r="Y38" s="268"/>
      <c r="Z38" s="268"/>
      <c r="AA38" s="268"/>
      <c r="AB38" s="268"/>
      <c r="AC38" s="268"/>
      <c r="AD38" s="268"/>
      <c r="AE38" s="269"/>
      <c r="AG38" s="79"/>
      <c r="AH38" s="79"/>
      <c r="AI38" s="79"/>
      <c r="AJ38" s="79"/>
      <c r="AK38" s="79"/>
      <c r="AL38" s="79"/>
      <c r="AM38" s="79"/>
      <c r="AN38" s="79"/>
      <c r="AO38" s="79"/>
    </row>
    <row r="39" spans="1:41" ht="26.1" customHeight="1" x14ac:dyDescent="0.25">
      <c r="A39" s="322" t="s">
        <v>60</v>
      </c>
      <c r="B39" s="323" t="s">
        <v>167</v>
      </c>
      <c r="C39" s="326" t="s">
        <v>168</v>
      </c>
      <c r="D39" s="328" t="s">
        <v>169</v>
      </c>
      <c r="E39" s="329"/>
      <c r="F39" s="329"/>
      <c r="G39" s="329"/>
      <c r="H39" s="329"/>
      <c r="I39" s="329"/>
      <c r="J39" s="329"/>
      <c r="K39" s="329"/>
      <c r="L39" s="329"/>
      <c r="M39" s="329"/>
      <c r="N39" s="329"/>
      <c r="O39" s="329"/>
      <c r="P39" s="330"/>
      <c r="Q39" s="323" t="s">
        <v>170</v>
      </c>
      <c r="R39" s="323"/>
      <c r="S39" s="323"/>
      <c r="T39" s="323"/>
      <c r="U39" s="323"/>
      <c r="V39" s="323"/>
      <c r="W39" s="323"/>
      <c r="X39" s="323"/>
      <c r="Y39" s="323"/>
      <c r="Z39" s="323"/>
      <c r="AA39" s="323"/>
      <c r="AB39" s="323"/>
      <c r="AC39" s="323"/>
      <c r="AD39" s="323"/>
      <c r="AE39" s="339"/>
      <c r="AG39" s="79"/>
      <c r="AH39" s="79"/>
      <c r="AI39" s="79"/>
      <c r="AJ39" s="79"/>
      <c r="AK39" s="79"/>
      <c r="AL39" s="79"/>
      <c r="AM39" s="79"/>
      <c r="AN39" s="79"/>
      <c r="AO39" s="79"/>
    </row>
    <row r="40" spans="1:41" ht="26.1" customHeight="1" x14ac:dyDescent="0.25">
      <c r="A40" s="250"/>
      <c r="B40" s="231"/>
      <c r="C40" s="327"/>
      <c r="D40" s="73" t="s">
        <v>171</v>
      </c>
      <c r="E40" s="73" t="s">
        <v>172</v>
      </c>
      <c r="F40" s="73" t="s">
        <v>173</v>
      </c>
      <c r="G40" s="73" t="s">
        <v>174</v>
      </c>
      <c r="H40" s="73" t="s">
        <v>175</v>
      </c>
      <c r="I40" s="73" t="s">
        <v>176</v>
      </c>
      <c r="J40" s="73" t="s">
        <v>177</v>
      </c>
      <c r="K40" s="73" t="s">
        <v>178</v>
      </c>
      <c r="L40" s="73" t="s">
        <v>179</v>
      </c>
      <c r="M40" s="73" t="s">
        <v>180</v>
      </c>
      <c r="N40" s="73" t="s">
        <v>181</v>
      </c>
      <c r="O40" s="73" t="s">
        <v>182</v>
      </c>
      <c r="P40" s="73" t="s">
        <v>183</v>
      </c>
      <c r="Q40" s="353" t="s">
        <v>184</v>
      </c>
      <c r="R40" s="354"/>
      <c r="S40" s="354"/>
      <c r="T40" s="354"/>
      <c r="U40" s="354"/>
      <c r="V40" s="354"/>
      <c r="W40" s="354"/>
      <c r="X40" s="355"/>
      <c r="Y40" s="353" t="s">
        <v>68</v>
      </c>
      <c r="Z40" s="354"/>
      <c r="AA40" s="354"/>
      <c r="AB40" s="354"/>
      <c r="AC40" s="354"/>
      <c r="AD40" s="354"/>
      <c r="AE40" s="356"/>
      <c r="AG40" s="86"/>
      <c r="AH40" s="86"/>
      <c r="AI40" s="86"/>
      <c r="AJ40" s="86"/>
      <c r="AK40" s="86"/>
      <c r="AL40" s="86"/>
      <c r="AM40" s="86"/>
      <c r="AN40" s="86"/>
      <c r="AO40" s="86"/>
    </row>
    <row r="41" spans="1:41" ht="57.75" customHeight="1" x14ac:dyDescent="0.25">
      <c r="A41" s="214" t="s">
        <v>209</v>
      </c>
      <c r="B41" s="215">
        <v>10</v>
      </c>
      <c r="C41" s="87" t="s">
        <v>48</v>
      </c>
      <c r="D41" s="88"/>
      <c r="E41" s="88"/>
      <c r="F41" s="88"/>
      <c r="G41" s="88"/>
      <c r="H41" s="88"/>
      <c r="I41" s="88"/>
      <c r="J41" s="88"/>
      <c r="K41" s="88">
        <v>7.0000000000000007E-2</v>
      </c>
      <c r="L41" s="88">
        <v>0.08</v>
      </c>
      <c r="M41" s="88">
        <v>0.28000000000000003</v>
      </c>
      <c r="N41" s="88">
        <v>0.28000000000000003</v>
      </c>
      <c r="O41" s="88">
        <v>0.28999999999999998</v>
      </c>
      <c r="P41" s="170">
        <f>SUM(D41:O41)</f>
        <v>1</v>
      </c>
      <c r="Q41" s="371" t="s">
        <v>200</v>
      </c>
      <c r="R41" s="342"/>
      <c r="S41" s="342"/>
      <c r="T41" s="342"/>
      <c r="U41" s="342"/>
      <c r="V41" s="342"/>
      <c r="W41" s="342"/>
      <c r="X41" s="342"/>
      <c r="Y41" s="371" t="s">
        <v>200</v>
      </c>
      <c r="Z41" s="342"/>
      <c r="AA41" s="342"/>
      <c r="AB41" s="342"/>
      <c r="AC41" s="342"/>
      <c r="AD41" s="342"/>
      <c r="AE41" s="342"/>
      <c r="AG41" s="90"/>
      <c r="AH41" s="90"/>
      <c r="AI41" s="90"/>
      <c r="AJ41" s="90"/>
      <c r="AK41" s="90"/>
      <c r="AL41" s="90"/>
      <c r="AM41" s="90"/>
      <c r="AN41" s="90"/>
      <c r="AO41" s="90"/>
    </row>
    <row r="42" spans="1:41" ht="57.75" customHeight="1" x14ac:dyDescent="0.25">
      <c r="A42" s="214"/>
      <c r="B42" s="215"/>
      <c r="C42" s="91" t="s">
        <v>50</v>
      </c>
      <c r="D42" s="92"/>
      <c r="E42" s="92"/>
      <c r="F42" s="92"/>
      <c r="G42" s="92"/>
      <c r="H42" s="92"/>
      <c r="I42" s="92"/>
      <c r="J42" s="92"/>
      <c r="K42" s="92"/>
      <c r="L42" s="92"/>
      <c r="M42" s="92"/>
      <c r="N42" s="92"/>
      <c r="O42" s="92"/>
      <c r="P42" s="170">
        <f t="shared" ref="P42" si="1">SUM(D42:O42)</f>
        <v>0</v>
      </c>
      <c r="Q42" s="342"/>
      <c r="R42" s="342"/>
      <c r="S42" s="342"/>
      <c r="T42" s="342"/>
      <c r="U42" s="342"/>
      <c r="V42" s="342"/>
      <c r="W42" s="342"/>
      <c r="X42" s="342"/>
      <c r="Y42" s="342"/>
      <c r="Z42" s="342"/>
      <c r="AA42" s="342"/>
      <c r="AB42" s="342"/>
      <c r="AC42" s="342"/>
      <c r="AD42" s="342"/>
      <c r="AE42" s="342"/>
    </row>
    <row r="43" spans="1:41" ht="66" customHeight="1" x14ac:dyDescent="0.25">
      <c r="A43" s="372" t="s">
        <v>210</v>
      </c>
      <c r="B43" s="215">
        <v>30</v>
      </c>
      <c r="C43" s="87" t="s">
        <v>48</v>
      </c>
      <c r="D43" s="88"/>
      <c r="E43" s="88"/>
      <c r="F43" s="88"/>
      <c r="G43" s="88"/>
      <c r="H43" s="88"/>
      <c r="I43" s="88"/>
      <c r="J43" s="88"/>
      <c r="K43" s="88"/>
      <c r="L43" s="88">
        <v>0.15</v>
      </c>
      <c r="M43" s="88">
        <v>0.28000000000000003</v>
      </c>
      <c r="N43" s="88">
        <v>0.28000000000000003</v>
      </c>
      <c r="O43" s="88">
        <v>0.28999999999999998</v>
      </c>
      <c r="P43" s="170">
        <f>SUM(D43:O43)</f>
        <v>1</v>
      </c>
      <c r="Q43" s="371" t="s">
        <v>200</v>
      </c>
      <c r="R43" s="342"/>
      <c r="S43" s="342"/>
      <c r="T43" s="342"/>
      <c r="U43" s="342"/>
      <c r="V43" s="342"/>
      <c r="W43" s="342"/>
      <c r="X43" s="342"/>
      <c r="Y43" s="371" t="s">
        <v>200</v>
      </c>
      <c r="Z43" s="342"/>
      <c r="AA43" s="342"/>
      <c r="AB43" s="342"/>
      <c r="AC43" s="342"/>
      <c r="AD43" s="342"/>
      <c r="AE43" s="342"/>
    </row>
    <row r="44" spans="1:41" ht="66" customHeight="1" x14ac:dyDescent="0.25">
      <c r="A44" s="372"/>
      <c r="B44" s="215"/>
      <c r="C44" s="91" t="s">
        <v>50</v>
      </c>
      <c r="D44" s="92"/>
      <c r="E44" s="92"/>
      <c r="F44" s="92"/>
      <c r="G44" s="92"/>
      <c r="H44" s="92"/>
      <c r="I44" s="92"/>
      <c r="J44" s="92"/>
      <c r="K44" s="92"/>
      <c r="L44" s="92"/>
      <c r="M44" s="92"/>
      <c r="N44" s="92"/>
      <c r="O44" s="92"/>
      <c r="P44" s="170">
        <f t="shared" ref="P44" si="2">SUM(D44:O44)</f>
        <v>0</v>
      </c>
      <c r="Q44" s="342"/>
      <c r="R44" s="342"/>
      <c r="S44" s="342"/>
      <c r="T44" s="342"/>
      <c r="U44" s="342"/>
      <c r="V44" s="342"/>
      <c r="W44" s="342"/>
      <c r="X44" s="342"/>
      <c r="Y44" s="342"/>
      <c r="Z44" s="342"/>
      <c r="AA44" s="342"/>
      <c r="AB44" s="342"/>
      <c r="AC44" s="342"/>
      <c r="AD44" s="342"/>
      <c r="AE44" s="342"/>
    </row>
    <row r="45" spans="1:41" ht="15" customHeight="1" x14ac:dyDescent="0.25">
      <c r="A45" s="15" t="s">
        <v>197</v>
      </c>
    </row>
  </sheetData>
  <mergeCells count="75">
    <mergeCell ref="A41:A42"/>
    <mergeCell ref="B41:B42"/>
    <mergeCell ref="Q41:X42"/>
    <mergeCell ref="Y41:AE42"/>
    <mergeCell ref="A43:A44"/>
    <mergeCell ref="B43:B44"/>
    <mergeCell ref="Q43:X44"/>
    <mergeCell ref="Y43:AE4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19:AE19"/>
    <mergeCell ref="B20:O20"/>
    <mergeCell ref="P20:AE20"/>
    <mergeCell ref="A27:AE27"/>
    <mergeCell ref="A28:A29"/>
    <mergeCell ref="B28:C29"/>
    <mergeCell ref="D28:O28"/>
    <mergeCell ref="P28:P29"/>
    <mergeCell ref="Q28:X29"/>
    <mergeCell ref="Y28:AE29"/>
    <mergeCell ref="M9:N9"/>
    <mergeCell ref="O9:P9"/>
    <mergeCell ref="A15:B15"/>
    <mergeCell ref="C15:K15"/>
    <mergeCell ref="L15:Q15"/>
    <mergeCell ref="A11:B13"/>
    <mergeCell ref="C11:AE13"/>
    <mergeCell ref="A7:B9"/>
    <mergeCell ref="C7:C9"/>
    <mergeCell ref="D7:H9"/>
    <mergeCell ref="I7:J9"/>
    <mergeCell ref="K7:L9"/>
    <mergeCell ref="M7:N7"/>
    <mergeCell ref="O7:P7"/>
    <mergeCell ref="M8:N8"/>
    <mergeCell ref="O8:P8"/>
    <mergeCell ref="R15:X15"/>
    <mergeCell ref="Y15:Z15"/>
    <mergeCell ref="C16:AB16"/>
    <mergeCell ref="A17:B17"/>
    <mergeCell ref="C17:AE17"/>
    <mergeCell ref="AA15:AE15"/>
    <mergeCell ref="A1:A4"/>
    <mergeCell ref="B1:AA1"/>
    <mergeCell ref="AB1:AE1"/>
    <mergeCell ref="B2:AA2"/>
    <mergeCell ref="AB2:AE2"/>
    <mergeCell ref="B3:AA4"/>
    <mergeCell ref="AB3:AE3"/>
    <mergeCell ref="AB4:AE4"/>
  </mergeCells>
  <dataValidations count="3">
    <dataValidation type="textLength" operator="lessThanOrEqual" allowBlank="1" showInputMessage="1" showErrorMessage="1" errorTitle="Máximo 2.000 caracteres" error="Máximo 2.000 caracteres" sqref="AC35 Q35 Y35 Q41 Q43" xr:uid="{00000000-0002-0000-0300-000000000000}">
      <formula1>2000</formula1>
    </dataValidation>
    <dataValidation type="textLength" operator="lessThanOrEqual" allowBlank="1" showInputMessage="1" showErrorMessage="1" errorTitle="Máximo 2.000 caracteres" error="Máximo 2.000 caracteres" promptTitle="2.000 caracteres" sqref="Q30:Q31" xr:uid="{00000000-0002-0000-0300-000001000000}">
      <formula1>2000</formula1>
    </dataValidation>
    <dataValidation type="list" allowBlank="1" showInputMessage="1" showErrorMessage="1" sqref="C7:C9" xr:uid="{00000000-0002-0000-0300-000002000000}">
      <formula1>$B$21:$M$21</formula1>
    </dataValidation>
  </dataValidations>
  <pageMargins left="0.25" right="0.25" top="0.75" bottom="0.75" header="0.3" footer="0.3"/>
  <pageSetup scale="2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3000000}">
          <x14:formula1>
            <xm:f>listas!$D$2:$D$15</xm:f>
          </x14:formula1>
          <xm:sqref>C11:AE13</xm:sqref>
        </x14:dataValidation>
        <x14:dataValidation type="list" allowBlank="1" showInputMessage="1" showErrorMessage="1" xr:uid="{00000000-0002-0000-0300-000004000000}">
          <x14:formula1>
            <xm:f>listas!$A$2:$A$6</xm:f>
          </x14:formula1>
          <xm:sqref>C15:K15</xm:sqref>
        </x14:dataValidation>
        <x14:dataValidation type="list" allowBlank="1" showInputMessage="1" showErrorMessage="1" xr:uid="{00000000-0002-0000-0300-000005000000}">
          <x14:formula1>
            <xm:f>listas!$B$2:$B$8</xm:f>
          </x14:formula1>
          <xm:sqref>R15:X15</xm:sqref>
        </x14:dataValidation>
        <x14:dataValidation type="list" allowBlank="1" showInputMessage="1" showErrorMessage="1" xr:uid="{00000000-0002-0000-0300-000006000000}">
          <x14:formula1>
            <xm:f>listas!$C$2:$C$20</xm:f>
          </x14:formula1>
          <xm:sqref>AA15:AE15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2">
    <tabColor theme="7" tint="0.39997558519241921"/>
    <pageSetUpPr fitToPage="1"/>
  </sheetPr>
  <dimension ref="A1:EIH22"/>
  <sheetViews>
    <sheetView view="pageBreakPreview" topLeftCell="B13" zoomScale="70" zoomScaleNormal="70" zoomScaleSheetLayoutView="70" workbookViewId="0">
      <selection activeCell="H14" sqref="H14"/>
    </sheetView>
  </sheetViews>
  <sheetFormatPr baseColWidth="10" defaultColWidth="10.85546875" defaultRowHeight="14.25" x14ac:dyDescent="0.2"/>
  <cols>
    <col min="1" max="1" width="15" style="15" customWidth="1"/>
    <col min="2" max="2" width="10.7109375" style="15" customWidth="1"/>
    <col min="3" max="3" width="15" style="15" customWidth="1"/>
    <col min="4" max="4" width="40.140625" style="15" customWidth="1"/>
    <col min="5" max="5" width="23.5703125" style="15" customWidth="1"/>
    <col min="6" max="6" width="19.5703125" style="15" customWidth="1"/>
    <col min="7" max="7" width="20.42578125" style="15" customWidth="1"/>
    <col min="8" max="8" width="18.85546875" style="15" customWidth="1"/>
    <col min="9" max="9" width="15.28515625" style="15" customWidth="1"/>
    <col min="10" max="11" width="21.140625" style="15" customWidth="1"/>
    <col min="12" max="15" width="8.7109375" style="15" customWidth="1"/>
    <col min="16" max="16" width="22.28515625" style="15" customWidth="1"/>
    <col min="17" max="17" width="22.42578125" style="15" customWidth="1"/>
    <col min="18" max="29" width="7.42578125" style="15" customWidth="1"/>
    <col min="30" max="40" width="8.140625" style="15" customWidth="1"/>
    <col min="41" max="41" width="5.85546875" style="15" customWidth="1"/>
    <col min="42" max="42" width="17.140625" style="15" customWidth="1"/>
    <col min="43" max="43" width="15.85546875" style="127" customWidth="1"/>
    <col min="44" max="44" width="63.5703125" style="15" customWidth="1"/>
    <col min="45" max="45" width="18.85546875" style="15" customWidth="1"/>
    <col min="46" max="46" width="30.28515625" style="15" customWidth="1"/>
    <col min="47" max="47" width="17.7109375" style="15" customWidth="1"/>
    <col min="48" max="48" width="24.42578125" style="15" customWidth="1"/>
    <col min="49" max="49" width="10.85546875" style="72"/>
    <col min="50" max="3620" width="10.85546875" style="15"/>
    <col min="3621" max="3621" width="9" style="15" customWidth="1"/>
    <col min="3622" max="16384" width="10.85546875" style="15"/>
  </cols>
  <sheetData>
    <row r="1" spans="1:49 3622:3622" s="175" customFormat="1" ht="24" customHeight="1" thickBot="1" x14ac:dyDescent="0.25">
      <c r="A1" s="405" t="s">
        <v>121</v>
      </c>
      <c r="B1" s="405"/>
      <c r="C1" s="405"/>
      <c r="D1" s="405"/>
      <c r="E1" s="405"/>
      <c r="F1" s="405"/>
      <c r="G1" s="405"/>
      <c r="H1" s="405"/>
      <c r="I1" s="405"/>
      <c r="J1" s="405"/>
      <c r="K1" s="405"/>
      <c r="L1" s="405"/>
      <c r="M1" s="405"/>
      <c r="N1" s="405"/>
      <c r="O1" s="405"/>
      <c r="P1" s="405"/>
      <c r="Q1" s="405"/>
      <c r="R1" s="405"/>
      <c r="S1" s="405"/>
      <c r="T1" s="405"/>
      <c r="U1" s="405"/>
      <c r="V1" s="405"/>
      <c r="W1" s="405"/>
      <c r="X1" s="405"/>
      <c r="Y1" s="405"/>
      <c r="Z1" s="405"/>
      <c r="AA1" s="405"/>
      <c r="AB1" s="405"/>
      <c r="AC1" s="405"/>
      <c r="AD1" s="405"/>
      <c r="AE1" s="405"/>
      <c r="AF1" s="405"/>
      <c r="AG1" s="405"/>
      <c r="AH1" s="405"/>
      <c r="AI1" s="405"/>
      <c r="AJ1" s="405"/>
      <c r="AK1" s="405"/>
      <c r="AL1" s="405"/>
      <c r="AM1" s="405"/>
      <c r="AN1" s="405"/>
      <c r="AO1" s="405"/>
      <c r="AP1" s="405"/>
      <c r="AQ1" s="405"/>
      <c r="AR1" s="405"/>
      <c r="AS1" s="405"/>
      <c r="AT1" s="405"/>
      <c r="AU1" s="401" t="s">
        <v>122</v>
      </c>
      <c r="AV1" s="402"/>
      <c r="AW1" s="174"/>
    </row>
    <row r="2" spans="1:49 3622:3622" s="175" customFormat="1" ht="24" customHeight="1" thickBot="1" x14ac:dyDescent="0.25">
      <c r="A2" s="406" t="s">
        <v>123</v>
      </c>
      <c r="B2" s="407"/>
      <c r="C2" s="407"/>
      <c r="D2" s="407"/>
      <c r="E2" s="407"/>
      <c r="F2" s="407"/>
      <c r="G2" s="407"/>
      <c r="H2" s="407"/>
      <c r="I2" s="407"/>
      <c r="J2" s="407"/>
      <c r="K2" s="407"/>
      <c r="L2" s="407"/>
      <c r="M2" s="407"/>
      <c r="N2" s="407"/>
      <c r="O2" s="407"/>
      <c r="P2" s="407"/>
      <c r="Q2" s="407"/>
      <c r="R2" s="407"/>
      <c r="S2" s="407"/>
      <c r="T2" s="407"/>
      <c r="U2" s="407"/>
      <c r="V2" s="407"/>
      <c r="W2" s="407"/>
      <c r="X2" s="407"/>
      <c r="Y2" s="407"/>
      <c r="Z2" s="407"/>
      <c r="AA2" s="407"/>
      <c r="AB2" s="407"/>
      <c r="AC2" s="407"/>
      <c r="AD2" s="407"/>
      <c r="AE2" s="407"/>
      <c r="AF2" s="407"/>
      <c r="AG2" s="407"/>
      <c r="AH2" s="407"/>
      <c r="AI2" s="407"/>
      <c r="AJ2" s="407"/>
      <c r="AK2" s="407"/>
      <c r="AL2" s="407"/>
      <c r="AM2" s="407"/>
      <c r="AN2" s="407"/>
      <c r="AO2" s="407"/>
      <c r="AP2" s="407"/>
      <c r="AQ2" s="407"/>
      <c r="AR2" s="407"/>
      <c r="AS2" s="407"/>
      <c r="AT2" s="408"/>
      <c r="AU2" s="307" t="s">
        <v>124</v>
      </c>
      <c r="AV2" s="403"/>
      <c r="AW2" s="174"/>
    </row>
    <row r="3" spans="1:49 3622:3622" s="175" customFormat="1" ht="24" customHeight="1" thickBot="1" x14ac:dyDescent="0.25">
      <c r="A3" s="409" t="s">
        <v>0</v>
      </c>
      <c r="B3" s="410"/>
      <c r="C3" s="410"/>
      <c r="D3" s="410"/>
      <c r="E3" s="410"/>
      <c r="F3" s="410"/>
      <c r="G3" s="410"/>
      <c r="H3" s="410"/>
      <c r="I3" s="410"/>
      <c r="J3" s="410"/>
      <c r="K3" s="410"/>
      <c r="L3" s="410"/>
      <c r="M3" s="410"/>
      <c r="N3" s="410"/>
      <c r="O3" s="410"/>
      <c r="P3" s="410"/>
      <c r="Q3" s="410"/>
      <c r="R3" s="410"/>
      <c r="S3" s="410"/>
      <c r="T3" s="410"/>
      <c r="U3" s="410"/>
      <c r="V3" s="410"/>
      <c r="W3" s="410"/>
      <c r="X3" s="410"/>
      <c r="Y3" s="410"/>
      <c r="Z3" s="410"/>
      <c r="AA3" s="410"/>
      <c r="AB3" s="410"/>
      <c r="AC3" s="410"/>
      <c r="AD3" s="410"/>
      <c r="AE3" s="410"/>
      <c r="AF3" s="410"/>
      <c r="AG3" s="410"/>
      <c r="AH3" s="410"/>
      <c r="AI3" s="410"/>
      <c r="AJ3" s="410"/>
      <c r="AK3" s="410"/>
      <c r="AL3" s="410"/>
      <c r="AM3" s="410"/>
      <c r="AN3" s="410"/>
      <c r="AO3" s="410"/>
      <c r="AP3" s="410"/>
      <c r="AQ3" s="410"/>
      <c r="AR3" s="410"/>
      <c r="AS3" s="410"/>
      <c r="AT3" s="411"/>
      <c r="AU3" s="307" t="s">
        <v>126</v>
      </c>
      <c r="AV3" s="403"/>
      <c r="AW3" s="174"/>
    </row>
    <row r="4" spans="1:49 3622:3622" s="175" customFormat="1" ht="24" customHeight="1" x14ac:dyDescent="0.2">
      <c r="A4" s="412"/>
      <c r="B4" s="413"/>
      <c r="C4" s="413"/>
      <c r="D4" s="413"/>
      <c r="E4" s="413"/>
      <c r="F4" s="413"/>
      <c r="G4" s="413"/>
      <c r="H4" s="413"/>
      <c r="I4" s="413"/>
      <c r="J4" s="413"/>
      <c r="K4" s="413"/>
      <c r="L4" s="413"/>
      <c r="M4" s="413"/>
      <c r="N4" s="413"/>
      <c r="O4" s="413"/>
      <c r="P4" s="413"/>
      <c r="Q4" s="413"/>
      <c r="R4" s="413"/>
      <c r="S4" s="413"/>
      <c r="T4" s="413"/>
      <c r="U4" s="413"/>
      <c r="V4" s="413"/>
      <c r="W4" s="413"/>
      <c r="X4" s="413"/>
      <c r="Y4" s="413"/>
      <c r="Z4" s="413"/>
      <c r="AA4" s="413"/>
      <c r="AB4" s="413"/>
      <c r="AC4" s="413"/>
      <c r="AD4" s="413"/>
      <c r="AE4" s="413"/>
      <c r="AF4" s="413"/>
      <c r="AG4" s="413"/>
      <c r="AH4" s="413"/>
      <c r="AI4" s="413"/>
      <c r="AJ4" s="413"/>
      <c r="AK4" s="413"/>
      <c r="AL4" s="413"/>
      <c r="AM4" s="413"/>
      <c r="AN4" s="413"/>
      <c r="AO4" s="413"/>
      <c r="AP4" s="413"/>
      <c r="AQ4" s="413"/>
      <c r="AR4" s="413"/>
      <c r="AS4" s="413"/>
      <c r="AT4" s="414"/>
      <c r="AU4" s="404" t="s">
        <v>211</v>
      </c>
      <c r="AV4" s="404"/>
      <c r="AW4" s="174"/>
    </row>
    <row r="5" spans="1:49 3622:3622" ht="24" customHeight="1" x14ac:dyDescent="0.2">
      <c r="A5" s="374" t="s">
        <v>212</v>
      </c>
      <c r="B5" s="375"/>
      <c r="C5" s="375"/>
      <c r="D5" s="375"/>
      <c r="E5" s="375"/>
      <c r="F5" s="375"/>
      <c r="G5" s="375"/>
      <c r="H5" s="375"/>
      <c r="I5" s="375"/>
      <c r="J5" s="375"/>
      <c r="K5" s="375"/>
      <c r="L5" s="375"/>
      <c r="M5" s="375"/>
      <c r="N5" s="375"/>
      <c r="O5" s="375"/>
      <c r="P5" s="375"/>
      <c r="Q5" s="375"/>
      <c r="R5" s="375"/>
      <c r="S5" s="375"/>
      <c r="T5" s="375"/>
      <c r="U5" s="375"/>
      <c r="V5" s="375"/>
      <c r="W5" s="375"/>
      <c r="X5" s="375"/>
      <c r="Y5" s="375"/>
      <c r="Z5" s="375"/>
      <c r="AA5" s="375"/>
      <c r="AB5" s="375"/>
      <c r="AC5" s="386"/>
      <c r="AD5" s="387" t="s">
        <v>131</v>
      </c>
      <c r="AE5" s="388"/>
      <c r="AF5" s="388"/>
      <c r="AG5" s="388"/>
      <c r="AH5" s="388"/>
      <c r="AI5" s="388"/>
      <c r="AJ5" s="388"/>
      <c r="AK5" s="388"/>
      <c r="AL5" s="388"/>
      <c r="AM5" s="388"/>
      <c r="AN5" s="388"/>
      <c r="AO5" s="388"/>
      <c r="AP5" s="388"/>
      <c r="AQ5" s="389"/>
      <c r="AR5" s="379" t="s">
        <v>104</v>
      </c>
      <c r="AS5" s="379" t="s">
        <v>106</v>
      </c>
      <c r="AT5" s="379" t="s">
        <v>108</v>
      </c>
      <c r="AU5" s="379" t="s">
        <v>110</v>
      </c>
      <c r="AV5" s="379" t="s">
        <v>213</v>
      </c>
    </row>
    <row r="6" spans="1:49 3622:3622" ht="15" customHeight="1" x14ac:dyDescent="0.2">
      <c r="A6" s="396" t="s">
        <v>6</v>
      </c>
      <c r="B6" s="397">
        <v>45534</v>
      </c>
      <c r="C6" s="398"/>
      <c r="D6" s="111" t="s">
        <v>129</v>
      </c>
      <c r="E6" s="112"/>
      <c r="F6" s="113"/>
      <c r="G6" s="114"/>
      <c r="H6" s="115"/>
      <c r="I6" s="115"/>
      <c r="J6" s="115"/>
      <c r="K6" s="115"/>
      <c r="L6" s="115"/>
      <c r="M6" s="115"/>
      <c r="N6" s="115"/>
      <c r="O6" s="115"/>
      <c r="P6" s="115"/>
      <c r="Q6" s="115"/>
      <c r="R6" s="115"/>
      <c r="S6" s="115"/>
      <c r="T6" s="115"/>
      <c r="U6" s="115"/>
      <c r="V6" s="115"/>
      <c r="W6" s="115"/>
      <c r="X6" s="115"/>
      <c r="Y6" s="115"/>
      <c r="Z6" s="115"/>
      <c r="AA6" s="115"/>
      <c r="AB6" s="115"/>
      <c r="AC6" s="116"/>
      <c r="AD6" s="390"/>
      <c r="AE6" s="391"/>
      <c r="AF6" s="391"/>
      <c r="AG6" s="391"/>
      <c r="AH6" s="391"/>
      <c r="AI6" s="391"/>
      <c r="AJ6" s="391"/>
      <c r="AK6" s="391"/>
      <c r="AL6" s="391"/>
      <c r="AM6" s="391"/>
      <c r="AN6" s="391"/>
      <c r="AO6" s="391"/>
      <c r="AP6" s="391"/>
      <c r="AQ6" s="392"/>
      <c r="AR6" s="385"/>
      <c r="AS6" s="385"/>
      <c r="AT6" s="385"/>
      <c r="AU6" s="385"/>
      <c r="AV6" s="385"/>
    </row>
    <row r="7" spans="1:49 3622:3622" ht="15" customHeight="1" x14ac:dyDescent="0.2">
      <c r="A7" s="396"/>
      <c r="B7" s="398"/>
      <c r="C7" s="398"/>
      <c r="D7" s="111" t="s">
        <v>130</v>
      </c>
      <c r="E7" s="112"/>
      <c r="F7" s="117"/>
      <c r="G7" s="118"/>
      <c r="H7" s="119"/>
      <c r="I7" s="119"/>
      <c r="J7" s="119"/>
      <c r="K7" s="119"/>
      <c r="L7" s="119"/>
      <c r="M7" s="119"/>
      <c r="N7" s="119"/>
      <c r="O7" s="119"/>
      <c r="P7" s="119"/>
      <c r="Q7" s="119"/>
      <c r="R7" s="119"/>
      <c r="S7" s="119"/>
      <c r="T7" s="119"/>
      <c r="U7" s="119"/>
      <c r="V7" s="119"/>
      <c r="W7" s="119"/>
      <c r="X7" s="119"/>
      <c r="Y7" s="119"/>
      <c r="Z7" s="119"/>
      <c r="AA7" s="119"/>
      <c r="AB7" s="119"/>
      <c r="AC7" s="120"/>
      <c r="AD7" s="390"/>
      <c r="AE7" s="391"/>
      <c r="AF7" s="391"/>
      <c r="AG7" s="391"/>
      <c r="AH7" s="391"/>
      <c r="AI7" s="391"/>
      <c r="AJ7" s="391"/>
      <c r="AK7" s="391"/>
      <c r="AL7" s="391"/>
      <c r="AM7" s="391"/>
      <c r="AN7" s="391"/>
      <c r="AO7" s="391"/>
      <c r="AP7" s="391"/>
      <c r="AQ7" s="392"/>
      <c r="AR7" s="385"/>
      <c r="AS7" s="385"/>
      <c r="AT7" s="385"/>
      <c r="AU7" s="385"/>
      <c r="AV7" s="385"/>
    </row>
    <row r="8" spans="1:49 3622:3622" ht="15" customHeight="1" x14ac:dyDescent="0.2">
      <c r="A8" s="396"/>
      <c r="B8" s="398"/>
      <c r="C8" s="398"/>
      <c r="D8" s="111" t="s">
        <v>131</v>
      </c>
      <c r="E8" s="112" t="s">
        <v>132</v>
      </c>
      <c r="F8" s="121"/>
      <c r="G8" s="122"/>
      <c r="H8" s="123"/>
      <c r="I8" s="123"/>
      <c r="J8" s="123"/>
      <c r="K8" s="123"/>
      <c r="L8" s="123"/>
      <c r="M8" s="123"/>
      <c r="N8" s="123"/>
      <c r="O8" s="123"/>
      <c r="P8" s="123"/>
      <c r="Q8" s="123"/>
      <c r="R8" s="123"/>
      <c r="S8" s="123"/>
      <c r="T8" s="123"/>
      <c r="U8" s="123"/>
      <c r="V8" s="123"/>
      <c r="W8" s="123"/>
      <c r="X8" s="123"/>
      <c r="Y8" s="123"/>
      <c r="Z8" s="123"/>
      <c r="AA8" s="123"/>
      <c r="AB8" s="123"/>
      <c r="AC8" s="124"/>
      <c r="AD8" s="390"/>
      <c r="AE8" s="391"/>
      <c r="AF8" s="391"/>
      <c r="AG8" s="391"/>
      <c r="AH8" s="391"/>
      <c r="AI8" s="391"/>
      <c r="AJ8" s="391"/>
      <c r="AK8" s="391"/>
      <c r="AL8" s="391"/>
      <c r="AM8" s="391"/>
      <c r="AN8" s="391"/>
      <c r="AO8" s="391"/>
      <c r="AP8" s="391"/>
      <c r="AQ8" s="392"/>
      <c r="AR8" s="385"/>
      <c r="AS8" s="385"/>
      <c r="AT8" s="385"/>
      <c r="AU8" s="385"/>
      <c r="AV8" s="385"/>
    </row>
    <row r="9" spans="1:49 3622:3622" ht="24.75" customHeight="1" x14ac:dyDescent="0.2">
      <c r="A9" s="374" t="s">
        <v>214</v>
      </c>
      <c r="B9" s="375"/>
      <c r="C9" s="375"/>
      <c r="D9" s="376" t="s">
        <v>215</v>
      </c>
      <c r="E9" s="376"/>
      <c r="F9" s="376"/>
      <c r="G9" s="376"/>
      <c r="H9" s="376"/>
      <c r="I9" s="376"/>
      <c r="J9" s="376"/>
      <c r="K9" s="376"/>
      <c r="L9" s="376"/>
      <c r="M9" s="376"/>
      <c r="N9" s="376"/>
      <c r="O9" s="376"/>
      <c r="P9" s="376"/>
      <c r="Q9" s="376"/>
      <c r="R9" s="376"/>
      <c r="S9" s="376"/>
      <c r="T9" s="376"/>
      <c r="U9" s="376"/>
      <c r="V9" s="376"/>
      <c r="W9" s="376"/>
      <c r="X9" s="376"/>
      <c r="Y9" s="376"/>
      <c r="Z9" s="376"/>
      <c r="AA9" s="376"/>
      <c r="AB9" s="376"/>
      <c r="AC9" s="376"/>
      <c r="AD9" s="390"/>
      <c r="AE9" s="391"/>
      <c r="AF9" s="391"/>
      <c r="AG9" s="391"/>
      <c r="AH9" s="391"/>
      <c r="AI9" s="391"/>
      <c r="AJ9" s="391"/>
      <c r="AK9" s="391"/>
      <c r="AL9" s="391"/>
      <c r="AM9" s="391"/>
      <c r="AN9" s="391"/>
      <c r="AO9" s="391"/>
      <c r="AP9" s="391"/>
      <c r="AQ9" s="392"/>
      <c r="AR9" s="385"/>
      <c r="AS9" s="385"/>
      <c r="AT9" s="385"/>
      <c r="AU9" s="385"/>
      <c r="AV9" s="385"/>
    </row>
    <row r="10" spans="1:49 3622:3622" ht="28.5" customHeight="1" x14ac:dyDescent="0.2">
      <c r="A10" s="374" t="s">
        <v>216</v>
      </c>
      <c r="B10" s="375"/>
      <c r="C10" s="375"/>
      <c r="D10" s="376" t="s">
        <v>134</v>
      </c>
      <c r="E10" s="376"/>
      <c r="F10" s="376"/>
      <c r="G10" s="376"/>
      <c r="H10" s="376"/>
      <c r="I10" s="376"/>
      <c r="J10" s="376"/>
      <c r="K10" s="376"/>
      <c r="L10" s="376"/>
      <c r="M10" s="376"/>
      <c r="N10" s="376"/>
      <c r="O10" s="376"/>
      <c r="P10" s="376"/>
      <c r="Q10" s="376"/>
      <c r="R10" s="376"/>
      <c r="S10" s="376"/>
      <c r="T10" s="376"/>
      <c r="U10" s="376"/>
      <c r="V10" s="376"/>
      <c r="W10" s="376"/>
      <c r="X10" s="376"/>
      <c r="Y10" s="376"/>
      <c r="Z10" s="376"/>
      <c r="AA10" s="376"/>
      <c r="AB10" s="376"/>
      <c r="AC10" s="376"/>
      <c r="AD10" s="393"/>
      <c r="AE10" s="394"/>
      <c r="AF10" s="394"/>
      <c r="AG10" s="394"/>
      <c r="AH10" s="394"/>
      <c r="AI10" s="394"/>
      <c r="AJ10" s="394"/>
      <c r="AK10" s="394"/>
      <c r="AL10" s="394"/>
      <c r="AM10" s="394"/>
      <c r="AN10" s="394"/>
      <c r="AO10" s="394"/>
      <c r="AP10" s="394"/>
      <c r="AQ10" s="395"/>
      <c r="AR10" s="385"/>
      <c r="AS10" s="385"/>
      <c r="AT10" s="385"/>
      <c r="AU10" s="385"/>
      <c r="AV10" s="385"/>
    </row>
    <row r="11" spans="1:49 3622:3622" ht="39.950000000000003" customHeight="1" x14ac:dyDescent="0.2">
      <c r="A11" s="377" t="s">
        <v>74</v>
      </c>
      <c r="B11" s="378"/>
      <c r="C11" s="378"/>
      <c r="D11" s="379" t="s">
        <v>217</v>
      </c>
      <c r="E11" s="379" t="s">
        <v>78</v>
      </c>
      <c r="F11" s="379" t="s">
        <v>80</v>
      </c>
      <c r="G11" s="379" t="s">
        <v>82</v>
      </c>
      <c r="H11" s="379" t="s">
        <v>218</v>
      </c>
      <c r="I11" s="379" t="s">
        <v>86</v>
      </c>
      <c r="J11" s="379" t="s">
        <v>88</v>
      </c>
      <c r="K11" s="379" t="s">
        <v>90</v>
      </c>
      <c r="L11" s="377" t="s">
        <v>92</v>
      </c>
      <c r="M11" s="378"/>
      <c r="N11" s="378"/>
      <c r="O11" s="378"/>
      <c r="P11" s="379" t="s">
        <v>94</v>
      </c>
      <c r="Q11" s="379" t="s">
        <v>96</v>
      </c>
      <c r="R11" s="374" t="s">
        <v>98</v>
      </c>
      <c r="S11" s="375"/>
      <c r="T11" s="375"/>
      <c r="U11" s="375"/>
      <c r="V11" s="375"/>
      <c r="W11" s="375"/>
      <c r="X11" s="375"/>
      <c r="Y11" s="375"/>
      <c r="Z11" s="375"/>
      <c r="AA11" s="375"/>
      <c r="AB11" s="375"/>
      <c r="AC11" s="386"/>
      <c r="AD11" s="374" t="s">
        <v>100</v>
      </c>
      <c r="AE11" s="375"/>
      <c r="AF11" s="375"/>
      <c r="AG11" s="375"/>
      <c r="AH11" s="375"/>
      <c r="AI11" s="375"/>
      <c r="AJ11" s="375"/>
      <c r="AK11" s="375"/>
      <c r="AL11" s="375"/>
      <c r="AM11" s="375"/>
      <c r="AN11" s="375"/>
      <c r="AO11" s="386"/>
      <c r="AP11" s="377" t="s">
        <v>102</v>
      </c>
      <c r="AQ11" s="384"/>
      <c r="AR11" s="385"/>
      <c r="AS11" s="385"/>
      <c r="AT11" s="385"/>
      <c r="AU11" s="385"/>
      <c r="AV11" s="385"/>
    </row>
    <row r="12" spans="1:49 3622:3622" ht="30" x14ac:dyDescent="0.2">
      <c r="A12" s="110" t="s">
        <v>219</v>
      </c>
      <c r="B12" s="110" t="s">
        <v>220</v>
      </c>
      <c r="C12" s="110" t="s">
        <v>221</v>
      </c>
      <c r="D12" s="380"/>
      <c r="E12" s="380"/>
      <c r="F12" s="380"/>
      <c r="G12" s="380"/>
      <c r="H12" s="380"/>
      <c r="I12" s="380"/>
      <c r="J12" s="380"/>
      <c r="K12" s="380"/>
      <c r="L12" s="110">
        <v>2024</v>
      </c>
      <c r="M12" s="110">
        <v>2025</v>
      </c>
      <c r="N12" s="110">
        <v>2026</v>
      </c>
      <c r="O12" s="110">
        <v>2027</v>
      </c>
      <c r="P12" s="380"/>
      <c r="Q12" s="380"/>
      <c r="R12" s="125" t="s">
        <v>141</v>
      </c>
      <c r="S12" s="125" t="s">
        <v>142</v>
      </c>
      <c r="T12" s="125" t="s">
        <v>143</v>
      </c>
      <c r="U12" s="125" t="s">
        <v>144</v>
      </c>
      <c r="V12" s="125" t="s">
        <v>145</v>
      </c>
      <c r="W12" s="125" t="s">
        <v>146</v>
      </c>
      <c r="X12" s="125" t="s">
        <v>128</v>
      </c>
      <c r="Y12" s="125" t="s">
        <v>147</v>
      </c>
      <c r="Z12" s="125" t="s">
        <v>148</v>
      </c>
      <c r="AA12" s="125" t="s">
        <v>149</v>
      </c>
      <c r="AB12" s="125" t="s">
        <v>150</v>
      </c>
      <c r="AC12" s="125" t="s">
        <v>151</v>
      </c>
      <c r="AD12" s="125" t="s">
        <v>141</v>
      </c>
      <c r="AE12" s="125" t="s">
        <v>142</v>
      </c>
      <c r="AF12" s="125" t="s">
        <v>143</v>
      </c>
      <c r="AG12" s="125" t="s">
        <v>144</v>
      </c>
      <c r="AH12" s="125" t="s">
        <v>145</v>
      </c>
      <c r="AI12" s="125" t="s">
        <v>146</v>
      </c>
      <c r="AJ12" s="125" t="s">
        <v>128</v>
      </c>
      <c r="AK12" s="125" t="s">
        <v>147</v>
      </c>
      <c r="AL12" s="125" t="s">
        <v>148</v>
      </c>
      <c r="AM12" s="125" t="s">
        <v>149</v>
      </c>
      <c r="AN12" s="125" t="s">
        <v>150</v>
      </c>
      <c r="AO12" s="125" t="s">
        <v>151</v>
      </c>
      <c r="AP12" s="110" t="s">
        <v>222</v>
      </c>
      <c r="AQ12" s="126" t="s">
        <v>223</v>
      </c>
      <c r="AR12" s="385"/>
      <c r="AS12" s="385"/>
      <c r="AT12" s="385"/>
      <c r="AU12" s="385"/>
      <c r="AV12" s="385"/>
    </row>
    <row r="13" spans="1:49 3622:3622" s="185" customFormat="1" ht="142.5" customHeight="1" x14ac:dyDescent="0.2">
      <c r="A13" s="176">
        <v>105</v>
      </c>
      <c r="B13" s="176"/>
      <c r="C13" s="176"/>
      <c r="D13" s="177" t="s">
        <v>224</v>
      </c>
      <c r="E13" s="178" t="s">
        <v>225</v>
      </c>
      <c r="F13" s="177" t="s">
        <v>226</v>
      </c>
      <c r="G13" s="179" t="s">
        <v>343</v>
      </c>
      <c r="H13" s="180">
        <v>8</v>
      </c>
      <c r="I13" s="178" t="s">
        <v>228</v>
      </c>
      <c r="J13" s="178" t="s">
        <v>225</v>
      </c>
      <c r="K13" s="179" t="s">
        <v>229</v>
      </c>
      <c r="L13" s="181">
        <v>2</v>
      </c>
      <c r="M13" s="181">
        <v>6</v>
      </c>
      <c r="N13" s="181">
        <v>7</v>
      </c>
      <c r="O13" s="181">
        <v>8</v>
      </c>
      <c r="P13" s="181" t="s">
        <v>230</v>
      </c>
      <c r="Q13" s="176" t="s">
        <v>231</v>
      </c>
      <c r="R13" s="180"/>
      <c r="S13" s="180"/>
      <c r="T13" s="180"/>
      <c r="U13" s="180"/>
      <c r="V13" s="180"/>
      <c r="W13" s="180"/>
      <c r="X13" s="180"/>
      <c r="Y13" s="180"/>
      <c r="Z13" s="180"/>
      <c r="AA13" s="180"/>
      <c r="AB13" s="180"/>
      <c r="AC13" s="180">
        <v>2</v>
      </c>
      <c r="AD13" s="180"/>
      <c r="AE13" s="180"/>
      <c r="AF13" s="180"/>
      <c r="AG13" s="180"/>
      <c r="AH13" s="180"/>
      <c r="AI13" s="180"/>
      <c r="AJ13" s="180"/>
      <c r="AK13" s="180"/>
      <c r="AL13" s="180"/>
      <c r="AM13" s="180"/>
      <c r="AN13" s="180"/>
      <c r="AO13" s="180"/>
      <c r="AP13" s="180" t="str">
        <f t="shared" ref="AP13:AP15" si="0">IF(G13="suma",SUM(AD13:AO13),IF(G13="creciente",MAX(AD13:AO13),IF(G13="DECRECIENTE",O13-MIN(AD13:AO13),IF(G13="CONSTANTE",AVERAGE(AD13:AO13)," "))))</f>
        <v xml:space="preserve"> </v>
      </c>
      <c r="AQ13" s="182"/>
      <c r="AR13" s="183"/>
      <c r="AS13" s="183"/>
      <c r="AT13" s="183"/>
      <c r="AU13" s="183"/>
      <c r="AV13" s="183"/>
      <c r="AW13" s="184"/>
      <c r="EIH13" s="185" t="s">
        <v>232</v>
      </c>
    </row>
    <row r="14" spans="1:49 3622:3622" s="185" customFormat="1" ht="150.75" customHeight="1" x14ac:dyDescent="0.2">
      <c r="A14" s="176">
        <v>432</v>
      </c>
      <c r="B14" s="176"/>
      <c r="C14" s="176"/>
      <c r="D14" s="177" t="s">
        <v>233</v>
      </c>
      <c r="E14" s="178" t="s">
        <v>234</v>
      </c>
      <c r="F14" s="178" t="s">
        <v>235</v>
      </c>
      <c r="G14" s="179" t="s">
        <v>227</v>
      </c>
      <c r="H14" s="180">
        <v>9000</v>
      </c>
      <c r="I14" s="179" t="s">
        <v>236</v>
      </c>
      <c r="J14" s="178" t="s">
        <v>237</v>
      </c>
      <c r="K14" s="179" t="s">
        <v>229</v>
      </c>
      <c r="L14" s="186">
        <v>100</v>
      </c>
      <c r="M14" s="186">
        <v>3450</v>
      </c>
      <c r="N14" s="186">
        <v>3450</v>
      </c>
      <c r="O14" s="186">
        <v>2000</v>
      </c>
      <c r="P14" s="176" t="s">
        <v>238</v>
      </c>
      <c r="Q14" s="176" t="s">
        <v>231</v>
      </c>
      <c r="R14" s="180"/>
      <c r="S14" s="180"/>
      <c r="T14" s="180"/>
      <c r="U14" s="180"/>
      <c r="V14" s="180"/>
      <c r="W14" s="180"/>
      <c r="X14" s="180"/>
      <c r="Y14" s="180"/>
      <c r="Z14" s="180"/>
      <c r="AA14" s="180"/>
      <c r="AB14" s="180"/>
      <c r="AC14" s="180">
        <v>100</v>
      </c>
      <c r="AD14" s="180"/>
      <c r="AE14" s="180"/>
      <c r="AF14" s="180"/>
      <c r="AG14" s="180"/>
      <c r="AH14" s="180"/>
      <c r="AI14" s="180"/>
      <c r="AJ14" s="180">
        <v>0</v>
      </c>
      <c r="AK14" s="180"/>
      <c r="AL14" s="180"/>
      <c r="AM14" s="180"/>
      <c r="AN14" s="180"/>
      <c r="AO14" s="180"/>
      <c r="AP14" s="180">
        <f t="shared" ref="AP14" si="1">IF(G14="suma",SUM(AD14:AO14),IF(G14="creciente",MAX(AD14:AO14),IF(G14="DECRECIENTE",O14-MIN(AD14:AO14),IF(G14="CONSTANTE",AVERAGE(AD14:AO14)," "))))</f>
        <v>0</v>
      </c>
      <c r="AQ14" s="182">
        <f>+AP14/L14</f>
        <v>0</v>
      </c>
      <c r="AR14" s="187" t="s">
        <v>200</v>
      </c>
      <c r="AS14" s="187" t="s">
        <v>200</v>
      </c>
      <c r="AT14" s="187" t="s">
        <v>200</v>
      </c>
      <c r="AU14" s="187" t="s">
        <v>200</v>
      </c>
      <c r="AV14" s="188" t="s">
        <v>200</v>
      </c>
      <c r="AW14" s="184"/>
      <c r="EIH14" s="185" t="s">
        <v>239</v>
      </c>
    </row>
    <row r="15" spans="1:49 3622:3622" s="185" customFormat="1" ht="213.75" customHeight="1" x14ac:dyDescent="0.2">
      <c r="A15" s="189"/>
      <c r="B15" s="189">
        <v>21</v>
      </c>
      <c r="C15" s="189"/>
      <c r="D15" s="190"/>
      <c r="E15" s="191" t="s">
        <v>240</v>
      </c>
      <c r="F15" s="191" t="s">
        <v>241</v>
      </c>
      <c r="G15" s="192" t="s">
        <v>227</v>
      </c>
      <c r="H15" s="193">
        <v>9000</v>
      </c>
      <c r="I15" s="192" t="s">
        <v>236</v>
      </c>
      <c r="J15" s="191" t="s">
        <v>242</v>
      </c>
      <c r="K15" s="192" t="s">
        <v>229</v>
      </c>
      <c r="L15" s="194">
        <v>1000</v>
      </c>
      <c r="M15" s="194">
        <v>3000</v>
      </c>
      <c r="N15" s="194">
        <v>3000</v>
      </c>
      <c r="O15" s="194">
        <v>2000</v>
      </c>
      <c r="P15" s="189" t="s">
        <v>238</v>
      </c>
      <c r="Q15" s="189" t="s">
        <v>231</v>
      </c>
      <c r="R15" s="193"/>
      <c r="S15" s="193"/>
      <c r="T15" s="193"/>
      <c r="U15" s="193"/>
      <c r="V15" s="193"/>
      <c r="W15" s="193"/>
      <c r="X15" s="193">
        <v>100</v>
      </c>
      <c r="Y15" s="193">
        <v>100</v>
      </c>
      <c r="Z15" s="193">
        <v>250</v>
      </c>
      <c r="AA15" s="193">
        <v>250</v>
      </c>
      <c r="AB15" s="193">
        <v>200</v>
      </c>
      <c r="AC15" s="193">
        <v>100</v>
      </c>
      <c r="AD15" s="193"/>
      <c r="AE15" s="193"/>
      <c r="AF15" s="193"/>
      <c r="AG15" s="193"/>
      <c r="AH15" s="193"/>
      <c r="AI15" s="193"/>
      <c r="AJ15" s="193">
        <v>696</v>
      </c>
      <c r="AK15" s="193"/>
      <c r="AL15" s="193"/>
      <c r="AM15" s="193"/>
      <c r="AN15" s="193"/>
      <c r="AO15" s="193"/>
      <c r="AP15" s="193">
        <f t="shared" si="0"/>
        <v>696</v>
      </c>
      <c r="AQ15" s="195">
        <f>+AP15/L15</f>
        <v>0.69599999999999995</v>
      </c>
      <c r="AR15" s="196" t="s">
        <v>243</v>
      </c>
      <c r="AS15" s="196" t="s">
        <v>244</v>
      </c>
      <c r="AT15" s="196" t="s">
        <v>245</v>
      </c>
      <c r="AU15" s="197" t="s">
        <v>200</v>
      </c>
      <c r="AV15" s="198" t="s">
        <v>200</v>
      </c>
      <c r="AW15" s="184"/>
      <c r="EIH15" s="185" t="s">
        <v>239</v>
      </c>
    </row>
    <row r="16" spans="1:49 3622:3622" s="185" customFormat="1" ht="280.5" customHeight="1" x14ac:dyDescent="0.2">
      <c r="A16" s="176"/>
      <c r="B16" s="176"/>
      <c r="C16" s="176"/>
      <c r="D16" s="177" t="s">
        <v>162</v>
      </c>
      <c r="E16" s="178" t="s">
        <v>438</v>
      </c>
      <c r="F16" s="178" t="s">
        <v>441</v>
      </c>
      <c r="G16" s="179" t="s">
        <v>227</v>
      </c>
      <c r="H16" s="180">
        <v>4</v>
      </c>
      <c r="I16" s="179" t="s">
        <v>442</v>
      </c>
      <c r="J16" s="178" t="s">
        <v>438</v>
      </c>
      <c r="K16" s="179" t="s">
        <v>229</v>
      </c>
      <c r="L16" s="199">
        <v>0.5</v>
      </c>
      <c r="M16" s="186">
        <v>2</v>
      </c>
      <c r="N16" s="186">
        <v>1</v>
      </c>
      <c r="O16" s="199">
        <v>0.5</v>
      </c>
      <c r="P16" s="176" t="s">
        <v>443</v>
      </c>
      <c r="Q16" s="176" t="s">
        <v>231</v>
      </c>
      <c r="R16" s="180"/>
      <c r="S16" s="180"/>
      <c r="T16" s="180"/>
      <c r="U16" s="180"/>
      <c r="V16" s="180"/>
      <c r="W16" s="180"/>
      <c r="X16" s="200">
        <v>0.03</v>
      </c>
      <c r="Y16" s="200">
        <v>0.05</v>
      </c>
      <c r="Z16" s="200">
        <v>7.0000000000000007E-2</v>
      </c>
      <c r="AA16" s="200">
        <v>0.28000000000000003</v>
      </c>
      <c r="AB16" s="200">
        <v>0.28000000000000003</v>
      </c>
      <c r="AC16" s="200">
        <v>0.28999999999999998</v>
      </c>
      <c r="AD16" s="180"/>
      <c r="AE16" s="180"/>
      <c r="AF16" s="180"/>
      <c r="AG16" s="180"/>
      <c r="AH16" s="180"/>
      <c r="AI16" s="180"/>
      <c r="AJ16" s="200">
        <v>0.03</v>
      </c>
      <c r="AK16" s="180">
        <f>+'Meta 1 Act 1'!K36</f>
        <v>0</v>
      </c>
      <c r="AL16" s="180">
        <f>+'Meta 1 Act 1'!L36</f>
        <v>0</v>
      </c>
      <c r="AM16" s="180">
        <f>+'Meta 1 Act 1'!M36</f>
        <v>0</v>
      </c>
      <c r="AN16" s="180">
        <f>+'Meta 1 Act 1'!N36</f>
        <v>0</v>
      </c>
      <c r="AO16" s="180">
        <f>+'Meta 1 Act 1'!O36</f>
        <v>0</v>
      </c>
      <c r="AP16" s="180">
        <f>SUM(AJ16:AO16)</f>
        <v>0.03</v>
      </c>
      <c r="AQ16" s="201">
        <f>+AP16/(SUM(X16:AC16))</f>
        <v>0.03</v>
      </c>
      <c r="AR16" s="202" t="s">
        <v>448</v>
      </c>
      <c r="AS16" s="201" t="s">
        <v>200</v>
      </c>
      <c r="AT16" s="201" t="s">
        <v>200</v>
      </c>
      <c r="AU16" s="201" t="s">
        <v>200</v>
      </c>
      <c r="AV16" s="180" t="s">
        <v>200</v>
      </c>
      <c r="AW16" s="184"/>
    </row>
    <row r="17" spans="1:49" s="185" customFormat="1" ht="409.6" customHeight="1" x14ac:dyDescent="0.2">
      <c r="A17" s="176"/>
      <c r="B17" s="176"/>
      <c r="C17" s="176"/>
      <c r="D17" s="177" t="s">
        <v>198</v>
      </c>
      <c r="E17" s="178" t="s">
        <v>439</v>
      </c>
      <c r="F17" s="178" t="s">
        <v>439</v>
      </c>
      <c r="G17" s="179" t="s">
        <v>360</v>
      </c>
      <c r="H17" s="203">
        <v>1</v>
      </c>
      <c r="I17" s="179" t="s">
        <v>444</v>
      </c>
      <c r="J17" s="178" t="s">
        <v>446</v>
      </c>
      <c r="K17" s="179" t="s">
        <v>229</v>
      </c>
      <c r="L17" s="201">
        <v>1</v>
      </c>
      <c r="M17" s="201">
        <v>1</v>
      </c>
      <c r="N17" s="201">
        <v>1</v>
      </c>
      <c r="O17" s="201">
        <v>1</v>
      </c>
      <c r="P17" s="176" t="s">
        <v>443</v>
      </c>
      <c r="Q17" s="176" t="s">
        <v>231</v>
      </c>
      <c r="R17" s="180"/>
      <c r="S17" s="180"/>
      <c r="T17" s="180"/>
      <c r="U17" s="180"/>
      <c r="V17" s="180"/>
      <c r="W17" s="180"/>
      <c r="X17" s="200">
        <v>0.05</v>
      </c>
      <c r="Y17" s="200">
        <v>0.15</v>
      </c>
      <c r="Z17" s="200">
        <v>0.2</v>
      </c>
      <c r="AA17" s="200">
        <v>0.2</v>
      </c>
      <c r="AB17" s="200">
        <v>0.2</v>
      </c>
      <c r="AC17" s="200">
        <v>0.2</v>
      </c>
      <c r="AD17" s="180"/>
      <c r="AE17" s="180"/>
      <c r="AF17" s="180"/>
      <c r="AG17" s="180"/>
      <c r="AH17" s="180"/>
      <c r="AI17" s="180"/>
      <c r="AJ17" s="180">
        <f>+'Meta 1 Act 2'!J36</f>
        <v>0.05</v>
      </c>
      <c r="AK17" s="180">
        <f>+'Meta 1 Act 2'!K36</f>
        <v>0</v>
      </c>
      <c r="AL17" s="180">
        <f>+'Meta 1 Act 2'!L36</f>
        <v>0</v>
      </c>
      <c r="AM17" s="180">
        <f>+'Meta 1 Act 2'!M36</f>
        <v>0</v>
      </c>
      <c r="AN17" s="180">
        <f>+'Meta 1 Act 2'!N36</f>
        <v>0</v>
      </c>
      <c r="AO17" s="180">
        <f>+'Meta 1 Act 2'!O36</f>
        <v>0</v>
      </c>
      <c r="AP17" s="180">
        <f>SUM(AJ17:AO17)</f>
        <v>0.05</v>
      </c>
      <c r="AQ17" s="201">
        <f>+AP17/(SUM(X17:AC17))</f>
        <v>0.05</v>
      </c>
      <c r="AR17" s="205" t="s">
        <v>199</v>
      </c>
      <c r="AS17" s="202" t="s">
        <v>200</v>
      </c>
      <c r="AT17" s="202" t="s">
        <v>200</v>
      </c>
      <c r="AU17" s="201" t="s">
        <v>200</v>
      </c>
      <c r="AV17" s="180" t="s">
        <v>200</v>
      </c>
      <c r="AW17" s="184"/>
    </row>
    <row r="18" spans="1:49" s="185" customFormat="1" ht="107.25" customHeight="1" x14ac:dyDescent="0.2">
      <c r="A18" s="176"/>
      <c r="B18" s="176"/>
      <c r="C18" s="176"/>
      <c r="D18" s="177" t="s">
        <v>208</v>
      </c>
      <c r="E18" s="178" t="s">
        <v>440</v>
      </c>
      <c r="F18" s="178" t="s">
        <v>440</v>
      </c>
      <c r="G18" s="179" t="s">
        <v>360</v>
      </c>
      <c r="H18" s="203">
        <v>1</v>
      </c>
      <c r="I18" s="179" t="s">
        <v>445</v>
      </c>
      <c r="J18" s="178" t="s">
        <v>447</v>
      </c>
      <c r="K18" s="179" t="s">
        <v>229</v>
      </c>
      <c r="L18" s="201">
        <v>1</v>
      </c>
      <c r="M18" s="201">
        <v>1</v>
      </c>
      <c r="N18" s="201">
        <v>1</v>
      </c>
      <c r="O18" s="201">
        <v>1</v>
      </c>
      <c r="P18" s="176" t="s">
        <v>443</v>
      </c>
      <c r="Q18" s="176" t="s">
        <v>231</v>
      </c>
      <c r="R18" s="180"/>
      <c r="S18" s="180"/>
      <c r="T18" s="180"/>
      <c r="U18" s="180"/>
      <c r="V18" s="180"/>
      <c r="W18" s="180"/>
      <c r="X18" s="180"/>
      <c r="Y18" s="204">
        <v>0.08</v>
      </c>
      <c r="Z18" s="204">
        <v>7.0000000000000007E-2</v>
      </c>
      <c r="AA18" s="204">
        <v>0.28000000000000003</v>
      </c>
      <c r="AB18" s="204">
        <v>0.28000000000000003</v>
      </c>
      <c r="AC18" s="204">
        <v>0.28999999999999998</v>
      </c>
      <c r="AD18" s="180"/>
      <c r="AE18" s="180"/>
      <c r="AF18" s="180"/>
      <c r="AG18" s="180"/>
      <c r="AH18" s="180"/>
      <c r="AI18" s="180"/>
      <c r="AJ18" s="180"/>
      <c r="AK18" s="180"/>
      <c r="AL18" s="180"/>
      <c r="AM18" s="180"/>
      <c r="AN18" s="180"/>
      <c r="AO18" s="180"/>
      <c r="AP18" s="180"/>
      <c r="AQ18" s="201"/>
      <c r="AR18" s="202"/>
      <c r="AS18" s="202"/>
      <c r="AT18" s="202"/>
      <c r="AU18" s="201"/>
      <c r="AV18" s="180"/>
      <c r="AW18" s="184"/>
    </row>
    <row r="19" spans="1:49" ht="29.25" customHeight="1" x14ac:dyDescent="0.2">
      <c r="A19" s="381" t="s">
        <v>197</v>
      </c>
      <c r="B19" s="382"/>
      <c r="C19" s="382"/>
      <c r="D19" s="382"/>
      <c r="E19" s="382"/>
      <c r="F19" s="382"/>
      <c r="G19" s="382"/>
      <c r="H19" s="382"/>
      <c r="I19" s="382"/>
      <c r="J19" s="382"/>
      <c r="K19" s="382"/>
      <c r="L19" s="382"/>
      <c r="M19" s="382"/>
      <c r="N19" s="382"/>
      <c r="O19" s="382"/>
      <c r="P19" s="382"/>
      <c r="Q19" s="382"/>
      <c r="R19" s="382"/>
      <c r="S19" s="382"/>
      <c r="T19" s="382"/>
      <c r="U19" s="382"/>
      <c r="V19" s="382"/>
      <c r="W19" s="382"/>
      <c r="X19" s="382"/>
      <c r="Y19" s="382"/>
      <c r="Z19" s="382"/>
      <c r="AA19" s="382"/>
      <c r="AB19" s="382"/>
      <c r="AC19" s="382"/>
      <c r="AD19" s="382"/>
      <c r="AE19" s="382"/>
      <c r="AF19" s="382"/>
      <c r="AG19" s="382"/>
      <c r="AH19" s="382"/>
      <c r="AI19" s="382"/>
      <c r="AJ19" s="382"/>
      <c r="AK19" s="382"/>
      <c r="AL19" s="382"/>
      <c r="AM19" s="382"/>
      <c r="AN19" s="382"/>
      <c r="AO19" s="382"/>
      <c r="AP19" s="382"/>
      <c r="AQ19" s="382"/>
      <c r="AR19" s="382"/>
      <c r="AS19" s="382"/>
      <c r="AT19" s="382"/>
      <c r="AU19" s="382"/>
      <c r="AV19" s="383"/>
    </row>
    <row r="20" spans="1:49" ht="27.75" customHeight="1" x14ac:dyDescent="0.2">
      <c r="A20" s="399" t="s">
        <v>246</v>
      </c>
      <c r="B20" s="373" t="s">
        <v>247</v>
      </c>
      <c r="C20" s="373"/>
      <c r="D20" s="373"/>
      <c r="E20" s="400" t="s">
        <v>248</v>
      </c>
      <c r="F20" s="400"/>
      <c r="G20" s="400"/>
      <c r="H20" s="400"/>
      <c r="I20" s="400"/>
      <c r="J20" s="400"/>
      <c r="K20" s="400"/>
      <c r="L20" s="400"/>
      <c r="M20" s="373" t="s">
        <v>247</v>
      </c>
      <c r="N20" s="373"/>
      <c r="O20" s="373"/>
      <c r="P20" s="373"/>
      <c r="Q20" s="373"/>
      <c r="R20" s="373" t="s">
        <v>247</v>
      </c>
      <c r="S20" s="373"/>
      <c r="T20" s="373"/>
      <c r="U20" s="373"/>
      <c r="V20" s="373"/>
      <c r="W20" s="373"/>
      <c r="X20" s="373"/>
      <c r="Y20" s="373"/>
      <c r="Z20" s="373" t="s">
        <v>247</v>
      </c>
      <c r="AA20" s="373"/>
      <c r="AB20" s="373"/>
      <c r="AC20" s="373"/>
      <c r="AD20" s="373"/>
      <c r="AE20" s="373"/>
      <c r="AF20" s="373"/>
      <c r="AG20" s="373"/>
      <c r="AH20" s="373"/>
      <c r="AI20" s="373"/>
      <c r="AJ20" s="373"/>
      <c r="AK20" s="373"/>
      <c r="AL20" s="400" t="s">
        <v>249</v>
      </c>
      <c r="AM20" s="400"/>
      <c r="AN20" s="400"/>
      <c r="AO20" s="400"/>
      <c r="AP20" s="373" t="s">
        <v>250</v>
      </c>
      <c r="AQ20" s="373"/>
      <c r="AR20" s="373"/>
      <c r="AS20" s="373"/>
      <c r="AT20" s="373"/>
      <c r="AU20" s="373"/>
      <c r="AV20" s="373"/>
    </row>
    <row r="21" spans="1:49" ht="21" customHeight="1" x14ac:dyDescent="0.2">
      <c r="A21" s="399"/>
      <c r="B21" s="373" t="s">
        <v>251</v>
      </c>
      <c r="C21" s="373"/>
      <c r="D21" s="373"/>
      <c r="E21" s="400"/>
      <c r="F21" s="400"/>
      <c r="G21" s="400"/>
      <c r="H21" s="400"/>
      <c r="I21" s="400"/>
      <c r="J21" s="400"/>
      <c r="K21" s="400"/>
      <c r="L21" s="400"/>
      <c r="M21" s="373" t="s">
        <v>252</v>
      </c>
      <c r="N21" s="373"/>
      <c r="O21" s="373"/>
      <c r="P21" s="373"/>
      <c r="Q21" s="373"/>
      <c r="R21" s="373" t="s">
        <v>451</v>
      </c>
      <c r="S21" s="373"/>
      <c r="T21" s="373"/>
      <c r="U21" s="373"/>
      <c r="V21" s="373"/>
      <c r="W21" s="373"/>
      <c r="X21" s="373"/>
      <c r="Y21" s="373"/>
      <c r="Z21" s="373" t="s">
        <v>253</v>
      </c>
      <c r="AA21" s="373"/>
      <c r="AB21" s="373"/>
      <c r="AC21" s="373"/>
      <c r="AD21" s="373"/>
      <c r="AE21" s="373"/>
      <c r="AF21" s="373"/>
      <c r="AG21" s="373"/>
      <c r="AH21" s="373"/>
      <c r="AI21" s="373"/>
      <c r="AJ21" s="373"/>
      <c r="AK21" s="373"/>
      <c r="AL21" s="400"/>
      <c r="AM21" s="400"/>
      <c r="AN21" s="400"/>
      <c r="AO21" s="400"/>
      <c r="AP21" s="373" t="s">
        <v>253</v>
      </c>
      <c r="AQ21" s="373"/>
      <c r="AR21" s="373"/>
      <c r="AS21" s="373"/>
      <c r="AT21" s="373"/>
      <c r="AU21" s="373"/>
      <c r="AV21" s="373"/>
    </row>
    <row r="22" spans="1:49" ht="38.25" customHeight="1" x14ac:dyDescent="0.2">
      <c r="A22" s="399"/>
      <c r="B22" s="373" t="s">
        <v>254</v>
      </c>
      <c r="C22" s="373"/>
      <c r="D22" s="373"/>
      <c r="E22" s="400"/>
      <c r="F22" s="400"/>
      <c r="G22" s="400"/>
      <c r="H22" s="400"/>
      <c r="I22" s="400"/>
      <c r="J22" s="400"/>
      <c r="K22" s="400"/>
      <c r="L22" s="400"/>
      <c r="M22" s="373" t="s">
        <v>255</v>
      </c>
      <c r="N22" s="373"/>
      <c r="O22" s="373"/>
      <c r="P22" s="373"/>
      <c r="Q22" s="373"/>
      <c r="R22" s="373" t="s">
        <v>450</v>
      </c>
      <c r="S22" s="373"/>
      <c r="T22" s="373"/>
      <c r="U22" s="373"/>
      <c r="V22" s="373"/>
      <c r="W22" s="373"/>
      <c r="X22" s="373"/>
      <c r="Y22" s="373"/>
      <c r="Z22" s="373" t="s">
        <v>256</v>
      </c>
      <c r="AA22" s="373"/>
      <c r="AB22" s="373"/>
      <c r="AC22" s="373"/>
      <c r="AD22" s="373"/>
      <c r="AE22" s="373"/>
      <c r="AF22" s="373"/>
      <c r="AG22" s="373"/>
      <c r="AH22" s="373"/>
      <c r="AI22" s="373"/>
      <c r="AJ22" s="373"/>
      <c r="AK22" s="373"/>
      <c r="AL22" s="400"/>
      <c r="AM22" s="400"/>
      <c r="AN22" s="400"/>
      <c r="AO22" s="400"/>
      <c r="AP22" s="373" t="s">
        <v>257</v>
      </c>
      <c r="AQ22" s="373"/>
      <c r="AR22" s="373"/>
      <c r="AS22" s="373"/>
      <c r="AT22" s="373"/>
      <c r="AU22" s="373"/>
      <c r="AV22" s="373"/>
    </row>
  </sheetData>
  <mergeCells count="54">
    <mergeCell ref="AU1:AV1"/>
    <mergeCell ref="AU2:AV2"/>
    <mergeCell ref="AU3:AV3"/>
    <mergeCell ref="AU4:AV4"/>
    <mergeCell ref="A1:AT1"/>
    <mergeCell ref="A2:AT2"/>
    <mergeCell ref="A3:AT4"/>
    <mergeCell ref="AP21:AV21"/>
    <mergeCell ref="AP20:AV20"/>
    <mergeCell ref="B21:D21"/>
    <mergeCell ref="A20:A22"/>
    <mergeCell ref="E20:L22"/>
    <mergeCell ref="Z20:AK20"/>
    <mergeCell ref="Z21:AK21"/>
    <mergeCell ref="Z22:AK22"/>
    <mergeCell ref="AP22:AV22"/>
    <mergeCell ref="AL20:AO22"/>
    <mergeCell ref="M20:Q20"/>
    <mergeCell ref="M21:Q21"/>
    <mergeCell ref="M22:Q22"/>
    <mergeCell ref="R20:Y20"/>
    <mergeCell ref="B20:D20"/>
    <mergeCell ref="B22:D22"/>
    <mergeCell ref="AD5:AQ10"/>
    <mergeCell ref="AR5:AR12"/>
    <mergeCell ref="A5:AC5"/>
    <mergeCell ref="A6:A8"/>
    <mergeCell ref="B6:C8"/>
    <mergeCell ref="G11:G12"/>
    <mergeCell ref="Q11:Q12"/>
    <mergeCell ref="L11:O11"/>
    <mergeCell ref="F11:F12"/>
    <mergeCell ref="K11:K12"/>
    <mergeCell ref="R11:AC11"/>
    <mergeCell ref="P11:P12"/>
    <mergeCell ref="J11:J12"/>
    <mergeCell ref="I11:I12"/>
    <mergeCell ref="A9:C9"/>
    <mergeCell ref="R21:Y21"/>
    <mergeCell ref="R22:Y22"/>
    <mergeCell ref="A10:C10"/>
    <mergeCell ref="D9:AC9"/>
    <mergeCell ref="D10:AC10"/>
    <mergeCell ref="A11:C11"/>
    <mergeCell ref="H11:H12"/>
    <mergeCell ref="A19:AV19"/>
    <mergeCell ref="AP11:AQ11"/>
    <mergeCell ref="AS5:AS12"/>
    <mergeCell ref="AU5:AU12"/>
    <mergeCell ref="AV5:AV12"/>
    <mergeCell ref="AD11:AO11"/>
    <mergeCell ref="D11:D12"/>
    <mergeCell ref="E11:E12"/>
    <mergeCell ref="AT5:AT12"/>
  </mergeCells>
  <pageMargins left="0.25" right="0.25" top="0.75" bottom="0.75" header="0.3" footer="0.3"/>
  <pageSetup scale="19" orientation="landscape"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0000000}">
          <x14:formula1>
            <xm:f>listas!$A$3:$A$6</xm:f>
          </x14:formula1>
          <xm:sqref>D10:AC10</xm:sqref>
        </x14:dataValidation>
        <x14:dataValidation type="list" allowBlank="1" showInputMessage="1" showErrorMessage="1" xr:uid="{00000000-0002-0000-0400-000001000000}">
          <x14:formula1>
            <xm:f>listas!$H$2:$H$5</xm:f>
          </x14:formula1>
          <xm:sqref>G13:G18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3">
    <tabColor theme="7" tint="0.39997558519241921"/>
  </sheetPr>
  <dimension ref="A1:B13"/>
  <sheetViews>
    <sheetView workbookViewId="0">
      <selection activeCell="B3" sqref="B3"/>
    </sheetView>
  </sheetViews>
  <sheetFormatPr baseColWidth="10" defaultColWidth="11.42578125" defaultRowHeight="15" x14ac:dyDescent="0.25"/>
  <sheetData>
    <row r="1" spans="1:2" x14ac:dyDescent="0.25">
      <c r="A1" t="s">
        <v>258</v>
      </c>
      <c r="B1" t="s">
        <v>259</v>
      </c>
    </row>
    <row r="2" spans="1:2" x14ac:dyDescent="0.25">
      <c r="A2" t="s">
        <v>260</v>
      </c>
      <c r="B2" t="s">
        <v>261</v>
      </c>
    </row>
    <row r="3" spans="1:2" x14ac:dyDescent="0.25">
      <c r="A3" t="s">
        <v>262</v>
      </c>
      <c r="B3" t="s">
        <v>263</v>
      </c>
    </row>
    <row r="4" spans="1:2" x14ac:dyDescent="0.25">
      <c r="A4" t="s">
        <v>264</v>
      </c>
    </row>
    <row r="5" spans="1:2" x14ac:dyDescent="0.25">
      <c r="A5" t="s">
        <v>265</v>
      </c>
    </row>
    <row r="6" spans="1:2" x14ac:dyDescent="0.25">
      <c r="A6" t="s">
        <v>266</v>
      </c>
    </row>
    <row r="7" spans="1:2" x14ac:dyDescent="0.25">
      <c r="A7" t="s">
        <v>267</v>
      </c>
    </row>
    <row r="8" spans="1:2" x14ac:dyDescent="0.25">
      <c r="A8" t="s">
        <v>268</v>
      </c>
    </row>
    <row r="9" spans="1:2" x14ac:dyDescent="0.25">
      <c r="A9" t="s">
        <v>269</v>
      </c>
    </row>
    <row r="10" spans="1:2" x14ac:dyDescent="0.25">
      <c r="A10" t="s">
        <v>270</v>
      </c>
    </row>
    <row r="11" spans="1:2" x14ac:dyDescent="0.25">
      <c r="A11" t="s">
        <v>271</v>
      </c>
    </row>
    <row r="12" spans="1:2" x14ac:dyDescent="0.25">
      <c r="A12" t="s">
        <v>272</v>
      </c>
    </row>
    <row r="13" spans="1:2" x14ac:dyDescent="0.25">
      <c r="A13" t="s">
        <v>273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4">
    <tabColor theme="7" tint="0.39997558519241921"/>
    <pageSetUpPr fitToPage="1"/>
  </sheetPr>
  <dimension ref="A1:BK58"/>
  <sheetViews>
    <sheetView view="pageBreakPreview" zoomScale="60" zoomScaleNormal="70" workbookViewId="0">
      <selection activeCell="X25" sqref="X25"/>
    </sheetView>
  </sheetViews>
  <sheetFormatPr baseColWidth="10" defaultColWidth="19.42578125" defaultRowHeight="14.25" x14ac:dyDescent="0.25"/>
  <cols>
    <col min="1" max="1" width="29.42578125" style="15" bestFit="1" customWidth="1"/>
    <col min="2" max="17" width="11" style="15" customWidth="1"/>
    <col min="18" max="19" width="12.140625" style="15" customWidth="1"/>
    <col min="20" max="23" width="8.140625" style="15" customWidth="1"/>
    <col min="24" max="24" width="9.42578125" style="15" customWidth="1"/>
    <col min="25" max="25" width="8.140625" style="15" customWidth="1"/>
    <col min="26" max="30" width="7.85546875" style="15" customWidth="1"/>
    <col min="31" max="31" width="11.28515625" style="15" customWidth="1"/>
    <col min="32" max="32" width="2.28515625" style="15" customWidth="1"/>
    <col min="33" max="33" width="19.42578125" style="15" customWidth="1"/>
    <col min="34" max="34" width="11.140625" style="15" customWidth="1"/>
    <col min="35" max="51" width="11.28515625" style="15" customWidth="1"/>
    <col min="52" max="63" width="8.85546875" style="15" customWidth="1"/>
    <col min="64" max="16384" width="19.42578125" style="15"/>
  </cols>
  <sheetData>
    <row r="1" spans="1:63" ht="15.95" customHeight="1" x14ac:dyDescent="0.25">
      <c r="A1" s="429" t="s">
        <v>121</v>
      </c>
      <c r="B1" s="429"/>
      <c r="C1" s="429"/>
      <c r="D1" s="429"/>
      <c r="E1" s="429"/>
      <c r="F1" s="429"/>
      <c r="G1" s="429"/>
      <c r="H1" s="429"/>
      <c r="I1" s="429"/>
      <c r="J1" s="429"/>
      <c r="K1" s="429"/>
      <c r="L1" s="429"/>
      <c r="M1" s="429"/>
      <c r="N1" s="429"/>
      <c r="O1" s="429"/>
      <c r="P1" s="429"/>
      <c r="Q1" s="429"/>
      <c r="R1" s="429"/>
      <c r="S1" s="429"/>
      <c r="T1" s="429"/>
      <c r="U1" s="429"/>
      <c r="V1" s="429"/>
      <c r="W1" s="429"/>
      <c r="X1" s="429"/>
      <c r="Y1" s="429"/>
      <c r="Z1" s="429"/>
      <c r="AA1" s="429"/>
      <c r="AB1" s="429"/>
      <c r="AC1" s="429"/>
      <c r="AD1" s="429"/>
      <c r="AE1" s="429"/>
      <c r="AF1" s="429"/>
      <c r="AG1" s="429"/>
      <c r="AH1" s="429"/>
      <c r="AI1" s="429"/>
      <c r="AJ1" s="429"/>
      <c r="AK1" s="429"/>
      <c r="AL1" s="429"/>
      <c r="AM1" s="429"/>
      <c r="AN1" s="429"/>
      <c r="AO1" s="429"/>
      <c r="AP1" s="429"/>
      <c r="AQ1" s="429"/>
      <c r="AR1" s="429"/>
      <c r="AS1" s="429"/>
      <c r="AT1" s="429"/>
      <c r="AU1" s="429"/>
      <c r="AV1" s="429"/>
      <c r="AW1" s="429"/>
      <c r="AX1" s="429"/>
      <c r="AY1" s="429"/>
      <c r="AZ1" s="429"/>
      <c r="BA1" s="429"/>
      <c r="BB1" s="429"/>
      <c r="BC1" s="429"/>
      <c r="BD1" s="429"/>
      <c r="BE1" s="429"/>
      <c r="BF1" s="429"/>
      <c r="BG1" s="429"/>
      <c r="BH1" s="429"/>
      <c r="BI1" s="430" t="s">
        <v>274</v>
      </c>
      <c r="BJ1" s="430"/>
      <c r="BK1" s="430"/>
    </row>
    <row r="2" spans="1:63" ht="15.95" customHeight="1" x14ac:dyDescent="0.25">
      <c r="A2" s="429" t="s">
        <v>123</v>
      </c>
      <c r="B2" s="429"/>
      <c r="C2" s="429"/>
      <c r="D2" s="429"/>
      <c r="E2" s="429"/>
      <c r="F2" s="429"/>
      <c r="G2" s="429"/>
      <c r="H2" s="429"/>
      <c r="I2" s="429"/>
      <c r="J2" s="429"/>
      <c r="K2" s="429"/>
      <c r="L2" s="429"/>
      <c r="M2" s="429"/>
      <c r="N2" s="429"/>
      <c r="O2" s="429"/>
      <c r="P2" s="429"/>
      <c r="Q2" s="429"/>
      <c r="R2" s="429"/>
      <c r="S2" s="429"/>
      <c r="T2" s="429"/>
      <c r="U2" s="429"/>
      <c r="V2" s="429"/>
      <c r="W2" s="429"/>
      <c r="X2" s="429"/>
      <c r="Y2" s="429"/>
      <c r="Z2" s="429"/>
      <c r="AA2" s="429"/>
      <c r="AB2" s="429"/>
      <c r="AC2" s="429"/>
      <c r="AD2" s="429"/>
      <c r="AE2" s="429"/>
      <c r="AF2" s="429"/>
      <c r="AG2" s="429"/>
      <c r="AH2" s="429"/>
      <c r="AI2" s="429"/>
      <c r="AJ2" s="429"/>
      <c r="AK2" s="429"/>
      <c r="AL2" s="429"/>
      <c r="AM2" s="429"/>
      <c r="AN2" s="429"/>
      <c r="AO2" s="429"/>
      <c r="AP2" s="429"/>
      <c r="AQ2" s="429"/>
      <c r="AR2" s="429"/>
      <c r="AS2" s="429"/>
      <c r="AT2" s="429"/>
      <c r="AU2" s="429"/>
      <c r="AV2" s="429"/>
      <c r="AW2" s="429"/>
      <c r="AX2" s="429"/>
      <c r="AY2" s="429"/>
      <c r="AZ2" s="429"/>
      <c r="BA2" s="429"/>
      <c r="BB2" s="429"/>
      <c r="BC2" s="429"/>
      <c r="BD2" s="429"/>
      <c r="BE2" s="429"/>
      <c r="BF2" s="429"/>
      <c r="BG2" s="429"/>
      <c r="BH2" s="429"/>
      <c r="BI2" s="430" t="s">
        <v>124</v>
      </c>
      <c r="BJ2" s="430"/>
      <c r="BK2" s="430"/>
    </row>
    <row r="3" spans="1:63" ht="26.1" customHeight="1" x14ac:dyDescent="0.25">
      <c r="A3" s="429" t="s">
        <v>275</v>
      </c>
      <c r="B3" s="429"/>
      <c r="C3" s="429"/>
      <c r="D3" s="429"/>
      <c r="E3" s="429"/>
      <c r="F3" s="429"/>
      <c r="G3" s="429"/>
      <c r="H3" s="429"/>
      <c r="I3" s="429"/>
      <c r="J3" s="429"/>
      <c r="K3" s="429"/>
      <c r="L3" s="429"/>
      <c r="M3" s="429"/>
      <c r="N3" s="429"/>
      <c r="O3" s="429"/>
      <c r="P3" s="429"/>
      <c r="Q3" s="429"/>
      <c r="R3" s="429"/>
      <c r="S3" s="429"/>
      <c r="T3" s="429"/>
      <c r="U3" s="429"/>
      <c r="V3" s="429"/>
      <c r="W3" s="429"/>
      <c r="X3" s="429"/>
      <c r="Y3" s="429"/>
      <c r="Z3" s="429"/>
      <c r="AA3" s="429"/>
      <c r="AB3" s="429"/>
      <c r="AC3" s="429"/>
      <c r="AD3" s="429"/>
      <c r="AE3" s="429"/>
      <c r="AF3" s="429"/>
      <c r="AG3" s="429"/>
      <c r="AH3" s="429"/>
      <c r="AI3" s="429"/>
      <c r="AJ3" s="429"/>
      <c r="AK3" s="429"/>
      <c r="AL3" s="429"/>
      <c r="AM3" s="429"/>
      <c r="AN3" s="429"/>
      <c r="AO3" s="429"/>
      <c r="AP3" s="429"/>
      <c r="AQ3" s="429"/>
      <c r="AR3" s="429"/>
      <c r="AS3" s="429"/>
      <c r="AT3" s="429"/>
      <c r="AU3" s="429"/>
      <c r="AV3" s="429"/>
      <c r="AW3" s="429"/>
      <c r="AX3" s="429"/>
      <c r="AY3" s="429"/>
      <c r="AZ3" s="429"/>
      <c r="BA3" s="429"/>
      <c r="BB3" s="429"/>
      <c r="BC3" s="429"/>
      <c r="BD3" s="429"/>
      <c r="BE3" s="429"/>
      <c r="BF3" s="429"/>
      <c r="BG3" s="429"/>
      <c r="BH3" s="429"/>
      <c r="BI3" s="430" t="s">
        <v>126</v>
      </c>
      <c r="BJ3" s="430"/>
      <c r="BK3" s="430"/>
    </row>
    <row r="4" spans="1:63" ht="15.95" customHeight="1" x14ac:dyDescent="0.25">
      <c r="A4" s="429" t="s">
        <v>276</v>
      </c>
      <c r="B4" s="429"/>
      <c r="C4" s="429"/>
      <c r="D4" s="429"/>
      <c r="E4" s="429"/>
      <c r="F4" s="429"/>
      <c r="G4" s="429"/>
      <c r="H4" s="429"/>
      <c r="I4" s="429"/>
      <c r="J4" s="429"/>
      <c r="K4" s="429"/>
      <c r="L4" s="429"/>
      <c r="M4" s="429"/>
      <c r="N4" s="429"/>
      <c r="O4" s="429"/>
      <c r="P4" s="429"/>
      <c r="Q4" s="429"/>
      <c r="R4" s="429"/>
      <c r="S4" s="429"/>
      <c r="T4" s="429"/>
      <c r="U4" s="429"/>
      <c r="V4" s="429"/>
      <c r="W4" s="429"/>
      <c r="X4" s="429"/>
      <c r="Y4" s="429"/>
      <c r="Z4" s="429"/>
      <c r="AA4" s="429"/>
      <c r="AB4" s="429"/>
      <c r="AC4" s="429"/>
      <c r="AD4" s="429"/>
      <c r="AE4" s="429"/>
      <c r="AF4" s="429"/>
      <c r="AG4" s="429"/>
      <c r="AH4" s="429"/>
      <c r="AI4" s="429"/>
      <c r="AJ4" s="429"/>
      <c r="AK4" s="429"/>
      <c r="AL4" s="429"/>
      <c r="AM4" s="429"/>
      <c r="AN4" s="429"/>
      <c r="AO4" s="429"/>
      <c r="AP4" s="429"/>
      <c r="AQ4" s="429"/>
      <c r="AR4" s="429"/>
      <c r="AS4" s="429"/>
      <c r="AT4" s="429"/>
      <c r="AU4" s="429"/>
      <c r="AV4" s="429"/>
      <c r="AW4" s="429"/>
      <c r="AX4" s="429"/>
      <c r="AY4" s="429"/>
      <c r="AZ4" s="429"/>
      <c r="BA4" s="429"/>
      <c r="BB4" s="429"/>
      <c r="BC4" s="429"/>
      <c r="BD4" s="429"/>
      <c r="BE4" s="429"/>
      <c r="BF4" s="429"/>
      <c r="BG4" s="429"/>
      <c r="BH4" s="429"/>
      <c r="BI4" s="426" t="s">
        <v>277</v>
      </c>
      <c r="BJ4" s="427"/>
      <c r="BK4" s="428"/>
    </row>
    <row r="5" spans="1:63" ht="26.1" customHeight="1" x14ac:dyDescent="0.25">
      <c r="A5" s="423" t="s">
        <v>212</v>
      </c>
      <c r="B5" s="423"/>
      <c r="C5" s="423"/>
      <c r="D5" s="423"/>
      <c r="E5" s="423"/>
      <c r="F5" s="423"/>
      <c r="G5" s="423"/>
      <c r="H5" s="423"/>
      <c r="I5" s="423"/>
      <c r="J5" s="423"/>
      <c r="K5" s="423"/>
      <c r="L5" s="423"/>
      <c r="M5" s="423"/>
      <c r="N5" s="423"/>
      <c r="O5" s="423"/>
      <c r="P5" s="423"/>
      <c r="Q5" s="423"/>
      <c r="R5" s="423"/>
      <c r="S5" s="423"/>
      <c r="T5" s="423"/>
      <c r="U5" s="423"/>
      <c r="V5" s="423"/>
      <c r="W5" s="423"/>
      <c r="X5" s="423"/>
      <c r="Y5" s="423"/>
      <c r="Z5" s="423"/>
      <c r="AA5" s="423"/>
      <c r="AB5" s="423"/>
      <c r="AC5" s="423"/>
      <c r="AD5" s="423"/>
      <c r="AE5" s="423"/>
      <c r="AG5" s="423" t="s">
        <v>278</v>
      </c>
      <c r="AH5" s="423"/>
      <c r="AI5" s="423"/>
      <c r="AJ5" s="423"/>
      <c r="AK5" s="423"/>
      <c r="AL5" s="423"/>
      <c r="AM5" s="423"/>
      <c r="AN5" s="423"/>
      <c r="AO5" s="423"/>
      <c r="AP5" s="423"/>
      <c r="AQ5" s="423"/>
      <c r="AR5" s="423"/>
      <c r="AS5" s="423"/>
      <c r="AT5" s="423"/>
      <c r="AU5" s="423"/>
      <c r="AV5" s="423"/>
      <c r="AW5" s="423"/>
      <c r="AX5" s="423"/>
      <c r="AY5" s="423"/>
      <c r="AZ5" s="423"/>
      <c r="BA5" s="423"/>
      <c r="BB5" s="423"/>
      <c r="BC5" s="423"/>
      <c r="BD5" s="423"/>
      <c r="BE5" s="423"/>
      <c r="BF5" s="423"/>
      <c r="BG5" s="423"/>
      <c r="BH5" s="423"/>
      <c r="BI5" s="424"/>
      <c r="BJ5" s="424"/>
      <c r="BK5" s="424"/>
    </row>
    <row r="6" spans="1:63" ht="31.5" customHeight="1" x14ac:dyDescent="0.25">
      <c r="A6" s="128" t="s">
        <v>279</v>
      </c>
      <c r="B6" s="425"/>
      <c r="C6" s="425"/>
      <c r="D6" s="425"/>
      <c r="E6" s="425"/>
      <c r="F6" s="425"/>
      <c r="G6" s="425"/>
      <c r="H6" s="425"/>
      <c r="I6" s="425"/>
      <c r="J6" s="425"/>
      <c r="K6" s="425"/>
      <c r="L6" s="425"/>
      <c r="M6" s="425"/>
      <c r="N6" s="425"/>
      <c r="O6" s="425"/>
      <c r="P6" s="425"/>
      <c r="Q6" s="425"/>
      <c r="R6" s="425"/>
      <c r="S6" s="425"/>
      <c r="T6" s="425"/>
      <c r="U6" s="425"/>
      <c r="V6" s="425"/>
      <c r="W6" s="425"/>
      <c r="X6" s="425"/>
      <c r="Y6" s="425"/>
      <c r="Z6" s="425"/>
      <c r="AA6" s="425"/>
      <c r="AB6" s="425"/>
      <c r="AC6" s="425"/>
      <c r="AD6" s="425"/>
      <c r="AE6" s="425"/>
      <c r="AF6" s="425"/>
      <c r="AG6" s="425"/>
      <c r="AH6" s="425"/>
      <c r="AI6" s="425"/>
      <c r="AJ6" s="425"/>
      <c r="AK6" s="425"/>
      <c r="AL6" s="425"/>
      <c r="AM6" s="425"/>
      <c r="AN6" s="425"/>
      <c r="AO6" s="425"/>
      <c r="AP6" s="425"/>
      <c r="AQ6" s="425"/>
      <c r="AR6" s="425"/>
      <c r="AS6" s="425"/>
      <c r="AT6" s="425"/>
      <c r="AU6" s="425"/>
      <c r="AV6" s="425"/>
      <c r="AW6" s="425"/>
      <c r="AX6" s="425"/>
      <c r="AY6" s="425"/>
      <c r="AZ6" s="425"/>
      <c r="BA6" s="425"/>
      <c r="BB6" s="425"/>
      <c r="BC6" s="425"/>
      <c r="BD6" s="425"/>
      <c r="BE6" s="425"/>
      <c r="BF6" s="425"/>
      <c r="BG6" s="425"/>
      <c r="BH6" s="425"/>
      <c r="BI6" s="425"/>
      <c r="BJ6" s="425"/>
      <c r="BK6" s="425"/>
    </row>
    <row r="7" spans="1:63" ht="31.5" customHeight="1" x14ac:dyDescent="0.25">
      <c r="A7" s="129" t="s">
        <v>280</v>
      </c>
      <c r="B7" s="420" t="s">
        <v>281</v>
      </c>
      <c r="C7" s="421"/>
      <c r="D7" s="421"/>
      <c r="E7" s="421"/>
      <c r="F7" s="421"/>
      <c r="G7" s="421"/>
      <c r="H7" s="421"/>
      <c r="I7" s="421"/>
      <c r="J7" s="421"/>
      <c r="K7" s="421"/>
      <c r="L7" s="421"/>
      <c r="M7" s="421"/>
      <c r="N7" s="421"/>
      <c r="O7" s="421"/>
      <c r="P7" s="421"/>
      <c r="Q7" s="421"/>
      <c r="R7" s="421"/>
      <c r="S7" s="421"/>
      <c r="T7" s="421"/>
      <c r="U7" s="421"/>
      <c r="V7" s="421"/>
      <c r="W7" s="421"/>
      <c r="X7" s="421"/>
      <c r="Y7" s="421"/>
      <c r="Z7" s="421"/>
      <c r="AA7" s="421"/>
      <c r="AB7" s="421"/>
      <c r="AC7" s="421"/>
      <c r="AD7" s="421"/>
      <c r="AE7" s="421"/>
      <c r="AF7" s="421"/>
      <c r="AG7" s="421"/>
      <c r="AH7" s="421"/>
      <c r="AI7" s="421"/>
      <c r="AJ7" s="421"/>
      <c r="AK7" s="421"/>
      <c r="AL7" s="421"/>
      <c r="AM7" s="421"/>
      <c r="AN7" s="421"/>
      <c r="AO7" s="421"/>
      <c r="AP7" s="421"/>
      <c r="AQ7" s="421"/>
      <c r="AR7" s="421"/>
      <c r="AS7" s="421"/>
      <c r="AT7" s="421"/>
      <c r="AU7" s="421"/>
      <c r="AV7" s="421"/>
      <c r="AW7" s="421"/>
      <c r="AX7" s="421"/>
      <c r="AY7" s="421"/>
      <c r="AZ7" s="421"/>
      <c r="BA7" s="421"/>
      <c r="BB7" s="421"/>
      <c r="BC7" s="421"/>
      <c r="BD7" s="421"/>
      <c r="BE7" s="421"/>
      <c r="BF7" s="421"/>
      <c r="BG7" s="421"/>
      <c r="BH7" s="421"/>
      <c r="BI7" s="421"/>
      <c r="BJ7" s="421"/>
      <c r="BK7" s="422"/>
    </row>
    <row r="8" spans="1:63" ht="18.75" customHeight="1" x14ac:dyDescent="0.25">
      <c r="A8" s="130"/>
      <c r="B8" s="130"/>
      <c r="C8" s="130"/>
      <c r="D8" s="130"/>
      <c r="E8" s="130"/>
      <c r="F8" s="130"/>
      <c r="G8" s="130"/>
      <c r="H8" s="130"/>
      <c r="I8" s="130"/>
      <c r="J8" s="130"/>
      <c r="K8" s="131"/>
      <c r="L8" s="131"/>
      <c r="M8" s="131"/>
      <c r="N8" s="131"/>
      <c r="O8" s="131"/>
      <c r="P8" s="131"/>
      <c r="Q8" s="131"/>
      <c r="R8" s="131"/>
      <c r="S8" s="131"/>
      <c r="T8" s="131"/>
      <c r="U8" s="131"/>
      <c r="V8" s="131"/>
      <c r="W8" s="131"/>
      <c r="X8" s="131"/>
      <c r="Y8" s="131"/>
      <c r="Z8" s="131"/>
      <c r="AA8" s="131"/>
      <c r="AB8" s="131"/>
      <c r="AC8" s="131"/>
      <c r="AD8" s="131"/>
      <c r="AE8" s="131"/>
      <c r="AG8" s="130"/>
      <c r="AH8" s="131"/>
      <c r="AI8" s="131"/>
      <c r="AJ8" s="131"/>
      <c r="AK8" s="131"/>
      <c r="AL8" s="131"/>
      <c r="AM8" s="131"/>
      <c r="AN8" s="131"/>
      <c r="AO8" s="131"/>
    </row>
    <row r="9" spans="1:63" ht="30" customHeight="1" x14ac:dyDescent="0.25">
      <c r="A9" s="417" t="s">
        <v>282</v>
      </c>
      <c r="B9" s="132" t="s">
        <v>141</v>
      </c>
      <c r="C9" s="132" t="s">
        <v>142</v>
      </c>
      <c r="D9" s="415" t="s">
        <v>143</v>
      </c>
      <c r="E9" s="416"/>
      <c r="F9" s="132" t="s">
        <v>144</v>
      </c>
      <c r="G9" s="132" t="s">
        <v>145</v>
      </c>
      <c r="H9" s="415" t="s">
        <v>146</v>
      </c>
      <c r="I9" s="416"/>
      <c r="J9" s="132" t="s">
        <v>128</v>
      </c>
      <c r="K9" s="132" t="s">
        <v>147</v>
      </c>
      <c r="L9" s="415" t="s">
        <v>148</v>
      </c>
      <c r="M9" s="416"/>
      <c r="N9" s="132" t="s">
        <v>149</v>
      </c>
      <c r="O9" s="132" t="s">
        <v>150</v>
      </c>
      <c r="P9" s="415" t="s">
        <v>151</v>
      </c>
      <c r="Q9" s="416"/>
      <c r="R9" s="415" t="s">
        <v>283</v>
      </c>
      <c r="S9" s="416"/>
      <c r="T9" s="415" t="s">
        <v>284</v>
      </c>
      <c r="U9" s="419"/>
      <c r="V9" s="419"/>
      <c r="W9" s="419"/>
      <c r="X9" s="419"/>
      <c r="Y9" s="416"/>
      <c r="Z9" s="415" t="s">
        <v>285</v>
      </c>
      <c r="AA9" s="419"/>
      <c r="AB9" s="419"/>
      <c r="AC9" s="419"/>
      <c r="AD9" s="419"/>
      <c r="AE9" s="416"/>
      <c r="AG9" s="417" t="s">
        <v>282</v>
      </c>
      <c r="AH9" s="132" t="s">
        <v>141</v>
      </c>
      <c r="AI9" s="132" t="s">
        <v>142</v>
      </c>
      <c r="AJ9" s="415" t="s">
        <v>143</v>
      </c>
      <c r="AK9" s="416"/>
      <c r="AL9" s="132" t="s">
        <v>144</v>
      </c>
      <c r="AM9" s="132" t="s">
        <v>145</v>
      </c>
      <c r="AN9" s="415" t="s">
        <v>146</v>
      </c>
      <c r="AO9" s="416"/>
      <c r="AP9" s="132" t="s">
        <v>128</v>
      </c>
      <c r="AQ9" s="132" t="s">
        <v>147</v>
      </c>
      <c r="AR9" s="415" t="s">
        <v>148</v>
      </c>
      <c r="AS9" s="416"/>
      <c r="AT9" s="132" t="s">
        <v>149</v>
      </c>
      <c r="AU9" s="132" t="s">
        <v>150</v>
      </c>
      <c r="AV9" s="415" t="s">
        <v>151</v>
      </c>
      <c r="AW9" s="416"/>
      <c r="AX9" s="415" t="s">
        <v>283</v>
      </c>
      <c r="AY9" s="416"/>
      <c r="AZ9" s="415" t="s">
        <v>284</v>
      </c>
      <c r="BA9" s="419"/>
      <c r="BB9" s="419"/>
      <c r="BC9" s="419"/>
      <c r="BD9" s="419"/>
      <c r="BE9" s="416"/>
      <c r="BF9" s="415" t="s">
        <v>285</v>
      </c>
      <c r="BG9" s="419"/>
      <c r="BH9" s="419"/>
      <c r="BI9" s="419"/>
      <c r="BJ9" s="419"/>
      <c r="BK9" s="416"/>
    </row>
    <row r="10" spans="1:63" ht="36" customHeight="1" x14ac:dyDescent="0.25">
      <c r="A10" s="418"/>
      <c r="B10" s="125" t="s">
        <v>286</v>
      </c>
      <c r="C10" s="125" t="s">
        <v>286</v>
      </c>
      <c r="D10" s="125" t="s">
        <v>286</v>
      </c>
      <c r="E10" s="125" t="s">
        <v>287</v>
      </c>
      <c r="F10" s="125" t="s">
        <v>286</v>
      </c>
      <c r="G10" s="125" t="s">
        <v>286</v>
      </c>
      <c r="H10" s="125" t="s">
        <v>286</v>
      </c>
      <c r="I10" s="125" t="s">
        <v>287</v>
      </c>
      <c r="J10" s="125" t="s">
        <v>286</v>
      </c>
      <c r="K10" s="125" t="s">
        <v>286</v>
      </c>
      <c r="L10" s="125" t="s">
        <v>286</v>
      </c>
      <c r="M10" s="125" t="s">
        <v>287</v>
      </c>
      <c r="N10" s="125" t="s">
        <v>286</v>
      </c>
      <c r="O10" s="125" t="s">
        <v>286</v>
      </c>
      <c r="P10" s="125" t="s">
        <v>286</v>
      </c>
      <c r="Q10" s="125" t="s">
        <v>287</v>
      </c>
      <c r="R10" s="125" t="s">
        <v>286</v>
      </c>
      <c r="S10" s="125" t="s">
        <v>287</v>
      </c>
      <c r="T10" s="133" t="s">
        <v>288</v>
      </c>
      <c r="U10" s="133" t="s">
        <v>289</v>
      </c>
      <c r="V10" s="133" t="s">
        <v>290</v>
      </c>
      <c r="W10" s="133" t="s">
        <v>291</v>
      </c>
      <c r="X10" s="134" t="s">
        <v>292</v>
      </c>
      <c r="Y10" s="133" t="s">
        <v>293</v>
      </c>
      <c r="Z10" s="125" t="s">
        <v>294</v>
      </c>
      <c r="AA10" s="135" t="s">
        <v>295</v>
      </c>
      <c r="AB10" s="125" t="s">
        <v>296</v>
      </c>
      <c r="AC10" s="125" t="s">
        <v>297</v>
      </c>
      <c r="AD10" s="125" t="s">
        <v>298</v>
      </c>
      <c r="AE10" s="125" t="s">
        <v>299</v>
      </c>
      <c r="AG10" s="418"/>
      <c r="AH10" s="125" t="s">
        <v>286</v>
      </c>
      <c r="AI10" s="125" t="s">
        <v>286</v>
      </c>
      <c r="AJ10" s="125" t="s">
        <v>286</v>
      </c>
      <c r="AK10" s="125" t="s">
        <v>287</v>
      </c>
      <c r="AL10" s="125" t="s">
        <v>286</v>
      </c>
      <c r="AM10" s="125" t="s">
        <v>286</v>
      </c>
      <c r="AN10" s="125" t="s">
        <v>286</v>
      </c>
      <c r="AO10" s="125" t="s">
        <v>287</v>
      </c>
      <c r="AP10" s="125" t="s">
        <v>286</v>
      </c>
      <c r="AQ10" s="125" t="s">
        <v>286</v>
      </c>
      <c r="AR10" s="125" t="s">
        <v>286</v>
      </c>
      <c r="AS10" s="125" t="s">
        <v>287</v>
      </c>
      <c r="AT10" s="125" t="s">
        <v>286</v>
      </c>
      <c r="AU10" s="125" t="s">
        <v>286</v>
      </c>
      <c r="AV10" s="125" t="s">
        <v>286</v>
      </c>
      <c r="AW10" s="125" t="s">
        <v>287</v>
      </c>
      <c r="AX10" s="125" t="s">
        <v>286</v>
      </c>
      <c r="AY10" s="125" t="s">
        <v>287</v>
      </c>
      <c r="AZ10" s="133" t="s">
        <v>288</v>
      </c>
      <c r="BA10" s="133" t="s">
        <v>289</v>
      </c>
      <c r="BB10" s="133" t="s">
        <v>290</v>
      </c>
      <c r="BC10" s="133" t="s">
        <v>291</v>
      </c>
      <c r="BD10" s="134" t="s">
        <v>292</v>
      </c>
      <c r="BE10" s="133" t="s">
        <v>293</v>
      </c>
      <c r="BF10" s="136" t="s">
        <v>294</v>
      </c>
      <c r="BG10" s="137" t="s">
        <v>295</v>
      </c>
      <c r="BH10" s="136" t="s">
        <v>296</v>
      </c>
      <c r="BI10" s="136" t="s">
        <v>297</v>
      </c>
      <c r="BJ10" s="136" t="s">
        <v>298</v>
      </c>
      <c r="BK10" s="136" t="s">
        <v>299</v>
      </c>
    </row>
    <row r="11" spans="1:63" ht="15" x14ac:dyDescent="0.25">
      <c r="A11" s="138" t="s">
        <v>300</v>
      </c>
      <c r="B11" s="138"/>
      <c r="C11" s="138"/>
      <c r="D11" s="138"/>
      <c r="E11" s="139"/>
      <c r="F11" s="138"/>
      <c r="G11" s="138"/>
      <c r="H11" s="138"/>
      <c r="I11" s="139"/>
      <c r="J11" s="138">
        <v>100</v>
      </c>
      <c r="K11" s="138">
        <v>100</v>
      </c>
      <c r="L11" s="138">
        <v>250</v>
      </c>
      <c r="M11" s="139"/>
      <c r="N11" s="138">
        <v>250</v>
      </c>
      <c r="O11" s="138">
        <v>200</v>
      </c>
      <c r="P11" s="138">
        <v>100</v>
      </c>
      <c r="Q11" s="139"/>
      <c r="R11" s="140">
        <f t="shared" ref="R11:R31" si="0">B11+C11+D11+F11+G11+H11+J11+K11+L11+N11+O11+P11</f>
        <v>1000</v>
      </c>
      <c r="S11" s="141">
        <f>+E11+I11+M11+Q11</f>
        <v>0</v>
      </c>
      <c r="T11" s="142"/>
      <c r="U11" s="142"/>
      <c r="V11" s="142"/>
      <c r="W11" s="142"/>
      <c r="X11" s="142"/>
      <c r="Y11" s="143"/>
      <c r="Z11" s="143"/>
      <c r="AA11" s="143"/>
      <c r="AB11" s="143"/>
      <c r="AC11" s="143"/>
      <c r="AD11" s="143"/>
      <c r="AE11" s="144"/>
      <c r="AG11" s="138" t="s">
        <v>300</v>
      </c>
      <c r="AH11" s="138"/>
      <c r="AI11" s="138"/>
      <c r="AJ11" s="138"/>
      <c r="AK11" s="139"/>
      <c r="AL11" s="138"/>
      <c r="AM11" s="138"/>
      <c r="AN11" s="138"/>
      <c r="AO11" s="139"/>
      <c r="AP11" s="138"/>
      <c r="AQ11" s="138"/>
      <c r="AR11" s="138"/>
      <c r="AS11" s="139"/>
      <c r="AT11" s="138"/>
      <c r="AU11" s="138"/>
      <c r="AV11" s="138"/>
      <c r="AW11" s="139"/>
      <c r="AX11" s="140">
        <f t="shared" ref="AX11:AX31" si="1">AH11+AI11+AJ11+AL11+AM11+AN11+AP11+AQ11+AR11+AT11+AU11+AV11</f>
        <v>0</v>
      </c>
      <c r="AY11" s="141">
        <f>+AK11+AO11+AS11+AW11</f>
        <v>0</v>
      </c>
      <c r="AZ11" s="143"/>
      <c r="BA11" s="143"/>
      <c r="BB11" s="143"/>
      <c r="BC11" s="143"/>
      <c r="BD11" s="143"/>
      <c r="BE11" s="143"/>
      <c r="BF11" s="143"/>
      <c r="BG11" s="143"/>
      <c r="BH11" s="143"/>
      <c r="BI11" s="143"/>
      <c r="BJ11" s="143"/>
      <c r="BK11" s="144"/>
    </row>
    <row r="12" spans="1:63" ht="15" x14ac:dyDescent="0.25">
      <c r="A12" s="138" t="s">
        <v>301</v>
      </c>
      <c r="B12" s="138"/>
      <c r="C12" s="138"/>
      <c r="D12" s="138"/>
      <c r="E12" s="139"/>
      <c r="F12" s="138"/>
      <c r="G12" s="138"/>
      <c r="H12" s="138"/>
      <c r="I12" s="139"/>
      <c r="J12" s="138"/>
      <c r="K12" s="138"/>
      <c r="L12" s="138"/>
      <c r="M12" s="139"/>
      <c r="N12" s="138"/>
      <c r="O12" s="138"/>
      <c r="P12" s="138"/>
      <c r="Q12" s="139"/>
      <c r="R12" s="140">
        <f t="shared" si="0"/>
        <v>0</v>
      </c>
      <c r="S12" s="141">
        <f t="shared" ref="S12:S31" si="2">+E12+I12+M12+Q12</f>
        <v>0</v>
      </c>
      <c r="T12" s="142"/>
      <c r="U12" s="142"/>
      <c r="V12" s="142"/>
      <c r="W12" s="142"/>
      <c r="X12" s="142"/>
      <c r="Y12" s="143"/>
      <c r="Z12" s="143"/>
      <c r="AA12" s="143"/>
      <c r="AB12" s="143"/>
      <c r="AC12" s="143"/>
      <c r="AD12" s="143"/>
      <c r="AE12" s="143"/>
      <c r="AG12" s="138" t="s">
        <v>301</v>
      </c>
      <c r="AH12" s="138"/>
      <c r="AI12" s="138"/>
      <c r="AJ12" s="138"/>
      <c r="AK12" s="139"/>
      <c r="AL12" s="138"/>
      <c r="AM12" s="138"/>
      <c r="AN12" s="138"/>
      <c r="AO12" s="139"/>
      <c r="AP12" s="138"/>
      <c r="AQ12" s="138"/>
      <c r="AR12" s="138"/>
      <c r="AS12" s="139"/>
      <c r="AT12" s="138"/>
      <c r="AU12" s="138"/>
      <c r="AV12" s="138"/>
      <c r="AW12" s="139"/>
      <c r="AX12" s="140">
        <f t="shared" si="1"/>
        <v>0</v>
      </c>
      <c r="AY12" s="141">
        <f t="shared" ref="AY12:AY31" si="3">+AK12+AO12+AS12+AW12</f>
        <v>0</v>
      </c>
      <c r="AZ12" s="143"/>
      <c r="BA12" s="143"/>
      <c r="BB12" s="143"/>
      <c r="BC12" s="143"/>
      <c r="BD12" s="143"/>
      <c r="BE12" s="143"/>
      <c r="BF12" s="143"/>
      <c r="BG12" s="143"/>
      <c r="BH12" s="143"/>
      <c r="BI12" s="143"/>
      <c r="BJ12" s="143"/>
      <c r="BK12" s="143"/>
    </row>
    <row r="13" spans="1:63" ht="15" x14ac:dyDescent="0.25">
      <c r="A13" s="138" t="s">
        <v>302</v>
      </c>
      <c r="B13" s="138"/>
      <c r="C13" s="138"/>
      <c r="D13" s="138"/>
      <c r="E13" s="139"/>
      <c r="F13" s="138"/>
      <c r="G13" s="138"/>
      <c r="H13" s="138"/>
      <c r="I13" s="139"/>
      <c r="J13" s="138"/>
      <c r="K13" s="138"/>
      <c r="L13" s="138"/>
      <c r="M13" s="139"/>
      <c r="N13" s="138"/>
      <c r="O13" s="138"/>
      <c r="P13" s="138"/>
      <c r="Q13" s="139"/>
      <c r="R13" s="140">
        <f t="shared" si="0"/>
        <v>0</v>
      </c>
      <c r="S13" s="141">
        <f t="shared" si="2"/>
        <v>0</v>
      </c>
      <c r="T13" s="142"/>
      <c r="U13" s="142"/>
      <c r="V13" s="142"/>
      <c r="W13" s="142"/>
      <c r="X13" s="142"/>
      <c r="Y13" s="143"/>
      <c r="Z13" s="143"/>
      <c r="AA13" s="143"/>
      <c r="AB13" s="143"/>
      <c r="AC13" s="143"/>
      <c r="AD13" s="143"/>
      <c r="AE13" s="143"/>
      <c r="AG13" s="138" t="s">
        <v>302</v>
      </c>
      <c r="AH13" s="138"/>
      <c r="AI13" s="138"/>
      <c r="AJ13" s="138"/>
      <c r="AK13" s="139"/>
      <c r="AL13" s="138"/>
      <c r="AM13" s="138"/>
      <c r="AN13" s="138"/>
      <c r="AO13" s="139"/>
      <c r="AP13" s="138"/>
      <c r="AQ13" s="138"/>
      <c r="AR13" s="138"/>
      <c r="AS13" s="139"/>
      <c r="AT13" s="138"/>
      <c r="AU13" s="138"/>
      <c r="AV13" s="138"/>
      <c r="AW13" s="139"/>
      <c r="AX13" s="140">
        <f t="shared" si="1"/>
        <v>0</v>
      </c>
      <c r="AY13" s="141">
        <f t="shared" si="3"/>
        <v>0</v>
      </c>
      <c r="AZ13" s="143"/>
      <c r="BA13" s="143"/>
      <c r="BB13" s="143"/>
      <c r="BC13" s="143"/>
      <c r="BD13" s="143"/>
      <c r="BE13" s="143"/>
      <c r="BF13" s="143"/>
      <c r="BG13" s="143"/>
      <c r="BH13" s="143"/>
      <c r="BI13" s="143"/>
      <c r="BJ13" s="143"/>
      <c r="BK13" s="143"/>
    </row>
    <row r="14" spans="1:63" ht="15" x14ac:dyDescent="0.25">
      <c r="A14" s="138" t="s">
        <v>303</v>
      </c>
      <c r="B14" s="138"/>
      <c r="C14" s="138"/>
      <c r="D14" s="138"/>
      <c r="E14" s="139"/>
      <c r="F14" s="138"/>
      <c r="G14" s="138"/>
      <c r="H14" s="138"/>
      <c r="I14" s="139"/>
      <c r="J14" s="138"/>
      <c r="K14" s="138"/>
      <c r="L14" s="138"/>
      <c r="M14" s="139"/>
      <c r="N14" s="138"/>
      <c r="O14" s="138"/>
      <c r="P14" s="138"/>
      <c r="Q14" s="139"/>
      <c r="R14" s="140">
        <f t="shared" si="0"/>
        <v>0</v>
      </c>
      <c r="S14" s="141">
        <f t="shared" si="2"/>
        <v>0</v>
      </c>
      <c r="T14" s="142"/>
      <c r="U14" s="142"/>
      <c r="V14" s="142"/>
      <c r="W14" s="142"/>
      <c r="X14" s="142"/>
      <c r="Y14" s="143"/>
      <c r="Z14" s="143"/>
      <c r="AA14" s="143"/>
      <c r="AB14" s="143"/>
      <c r="AC14" s="143"/>
      <c r="AD14" s="143"/>
      <c r="AE14" s="143"/>
      <c r="AG14" s="138" t="s">
        <v>303</v>
      </c>
      <c r="AH14" s="138"/>
      <c r="AI14" s="138"/>
      <c r="AJ14" s="138"/>
      <c r="AK14" s="139"/>
      <c r="AL14" s="138"/>
      <c r="AM14" s="138"/>
      <c r="AN14" s="138"/>
      <c r="AO14" s="139"/>
      <c r="AP14" s="138"/>
      <c r="AQ14" s="138"/>
      <c r="AR14" s="138"/>
      <c r="AS14" s="139"/>
      <c r="AT14" s="138"/>
      <c r="AU14" s="138"/>
      <c r="AV14" s="138"/>
      <c r="AW14" s="139"/>
      <c r="AX14" s="140">
        <f t="shared" si="1"/>
        <v>0</v>
      </c>
      <c r="AY14" s="141">
        <f t="shared" si="3"/>
        <v>0</v>
      </c>
      <c r="AZ14" s="143"/>
      <c r="BA14" s="143"/>
      <c r="BB14" s="143"/>
      <c r="BC14" s="143"/>
      <c r="BD14" s="143"/>
      <c r="BE14" s="143"/>
      <c r="BF14" s="143"/>
      <c r="BG14" s="143"/>
      <c r="BH14" s="143"/>
      <c r="BI14" s="143"/>
      <c r="BJ14" s="143"/>
      <c r="BK14" s="143"/>
    </row>
    <row r="15" spans="1:63" ht="15" x14ac:dyDescent="0.25">
      <c r="A15" s="138" t="s">
        <v>304</v>
      </c>
      <c r="B15" s="138"/>
      <c r="C15" s="138"/>
      <c r="D15" s="138"/>
      <c r="E15" s="139"/>
      <c r="F15" s="138"/>
      <c r="G15" s="138"/>
      <c r="H15" s="138"/>
      <c r="I15" s="139"/>
      <c r="J15" s="138"/>
      <c r="K15" s="138"/>
      <c r="L15" s="138"/>
      <c r="M15" s="139"/>
      <c r="N15" s="138"/>
      <c r="O15" s="138"/>
      <c r="P15" s="138"/>
      <c r="Q15" s="139"/>
      <c r="R15" s="140">
        <f t="shared" si="0"/>
        <v>0</v>
      </c>
      <c r="S15" s="141">
        <f t="shared" si="2"/>
        <v>0</v>
      </c>
      <c r="T15" s="142"/>
      <c r="U15" s="142"/>
      <c r="V15" s="142"/>
      <c r="W15" s="142"/>
      <c r="X15" s="142"/>
      <c r="Y15" s="143"/>
      <c r="Z15" s="143"/>
      <c r="AA15" s="143"/>
      <c r="AB15" s="143"/>
      <c r="AC15" s="143"/>
      <c r="AD15" s="143"/>
      <c r="AE15" s="143"/>
      <c r="AG15" s="138" t="s">
        <v>304</v>
      </c>
      <c r="AH15" s="138"/>
      <c r="AI15" s="138"/>
      <c r="AJ15" s="138"/>
      <c r="AK15" s="139"/>
      <c r="AL15" s="138"/>
      <c r="AM15" s="138"/>
      <c r="AN15" s="138"/>
      <c r="AO15" s="139"/>
      <c r="AP15" s="138"/>
      <c r="AQ15" s="138"/>
      <c r="AR15" s="138"/>
      <c r="AS15" s="139"/>
      <c r="AT15" s="138"/>
      <c r="AU15" s="138"/>
      <c r="AV15" s="138"/>
      <c r="AW15" s="139"/>
      <c r="AX15" s="140">
        <f t="shared" si="1"/>
        <v>0</v>
      </c>
      <c r="AY15" s="141">
        <f t="shared" si="3"/>
        <v>0</v>
      </c>
      <c r="AZ15" s="143"/>
      <c r="BA15" s="143"/>
      <c r="BB15" s="143"/>
      <c r="BC15" s="143"/>
      <c r="BD15" s="143"/>
      <c r="BE15" s="143"/>
      <c r="BF15" s="143"/>
      <c r="BG15" s="143"/>
      <c r="BH15" s="143"/>
      <c r="BI15" s="143"/>
      <c r="BJ15" s="143"/>
      <c r="BK15" s="143"/>
    </row>
    <row r="16" spans="1:63" ht="15" x14ac:dyDescent="0.25">
      <c r="A16" s="138" t="s">
        <v>305</v>
      </c>
      <c r="B16" s="138"/>
      <c r="C16" s="138"/>
      <c r="D16" s="138"/>
      <c r="E16" s="139"/>
      <c r="F16" s="138"/>
      <c r="G16" s="138"/>
      <c r="H16" s="138"/>
      <c r="I16" s="139"/>
      <c r="J16" s="138"/>
      <c r="K16" s="138"/>
      <c r="L16" s="138"/>
      <c r="M16" s="139"/>
      <c r="N16" s="138"/>
      <c r="O16" s="138"/>
      <c r="P16" s="138"/>
      <c r="Q16" s="139"/>
      <c r="R16" s="140">
        <f t="shared" si="0"/>
        <v>0</v>
      </c>
      <c r="S16" s="141">
        <f t="shared" si="2"/>
        <v>0</v>
      </c>
      <c r="T16" s="142"/>
      <c r="U16" s="142"/>
      <c r="V16" s="142"/>
      <c r="W16" s="142"/>
      <c r="X16" s="142"/>
      <c r="Y16" s="143"/>
      <c r="Z16" s="143"/>
      <c r="AA16" s="143"/>
      <c r="AB16" s="143"/>
      <c r="AC16" s="143"/>
      <c r="AD16" s="143"/>
      <c r="AE16" s="143"/>
      <c r="AG16" s="138" t="s">
        <v>305</v>
      </c>
      <c r="AH16" s="138"/>
      <c r="AI16" s="138"/>
      <c r="AJ16" s="138"/>
      <c r="AK16" s="139"/>
      <c r="AL16" s="138"/>
      <c r="AM16" s="138"/>
      <c r="AN16" s="138"/>
      <c r="AO16" s="139"/>
      <c r="AP16" s="138"/>
      <c r="AQ16" s="138"/>
      <c r="AR16" s="138"/>
      <c r="AS16" s="139"/>
      <c r="AT16" s="138"/>
      <c r="AU16" s="138"/>
      <c r="AV16" s="138"/>
      <c r="AW16" s="139"/>
      <c r="AX16" s="140">
        <f t="shared" si="1"/>
        <v>0</v>
      </c>
      <c r="AY16" s="141">
        <f t="shared" si="3"/>
        <v>0</v>
      </c>
      <c r="AZ16" s="143"/>
      <c r="BA16" s="143"/>
      <c r="BB16" s="143"/>
      <c r="BC16" s="143"/>
      <c r="BD16" s="143"/>
      <c r="BE16" s="143"/>
      <c r="BF16" s="143"/>
      <c r="BG16" s="143"/>
      <c r="BH16" s="143"/>
      <c r="BI16" s="143"/>
      <c r="BJ16" s="143"/>
      <c r="BK16" s="143"/>
    </row>
    <row r="17" spans="1:63" ht="15" x14ac:dyDescent="0.25">
      <c r="A17" s="138" t="s">
        <v>306</v>
      </c>
      <c r="B17" s="138"/>
      <c r="C17" s="138"/>
      <c r="D17" s="138"/>
      <c r="E17" s="139"/>
      <c r="F17" s="138"/>
      <c r="G17" s="138"/>
      <c r="H17" s="138"/>
      <c r="I17" s="139"/>
      <c r="J17" s="138"/>
      <c r="K17" s="138"/>
      <c r="L17" s="138"/>
      <c r="M17" s="139"/>
      <c r="N17" s="138"/>
      <c r="O17" s="138"/>
      <c r="P17" s="138"/>
      <c r="Q17" s="139"/>
      <c r="R17" s="140">
        <f t="shared" si="0"/>
        <v>0</v>
      </c>
      <c r="S17" s="141">
        <f t="shared" si="2"/>
        <v>0</v>
      </c>
      <c r="T17" s="142"/>
      <c r="U17" s="142"/>
      <c r="V17" s="142"/>
      <c r="W17" s="142"/>
      <c r="X17" s="142"/>
      <c r="Y17" s="143"/>
      <c r="Z17" s="143"/>
      <c r="AA17" s="143"/>
      <c r="AB17" s="143"/>
      <c r="AC17" s="143"/>
      <c r="AD17" s="143"/>
      <c r="AE17" s="143"/>
      <c r="AG17" s="138" t="s">
        <v>306</v>
      </c>
      <c r="AH17" s="138"/>
      <c r="AI17" s="138"/>
      <c r="AJ17" s="138"/>
      <c r="AK17" s="139"/>
      <c r="AL17" s="138"/>
      <c r="AM17" s="138"/>
      <c r="AN17" s="138"/>
      <c r="AO17" s="139"/>
      <c r="AP17" s="138"/>
      <c r="AQ17" s="138"/>
      <c r="AR17" s="138"/>
      <c r="AS17" s="139"/>
      <c r="AT17" s="138"/>
      <c r="AU17" s="138"/>
      <c r="AV17" s="138"/>
      <c r="AW17" s="139"/>
      <c r="AX17" s="140">
        <f t="shared" si="1"/>
        <v>0</v>
      </c>
      <c r="AY17" s="141">
        <f t="shared" si="3"/>
        <v>0</v>
      </c>
      <c r="AZ17" s="143"/>
      <c r="BA17" s="143"/>
      <c r="BB17" s="143"/>
      <c r="BC17" s="143"/>
      <c r="BD17" s="143"/>
      <c r="BE17" s="143"/>
      <c r="BF17" s="143"/>
      <c r="BG17" s="143"/>
      <c r="BH17" s="143"/>
      <c r="BI17" s="143"/>
      <c r="BJ17" s="143"/>
      <c r="BK17" s="143"/>
    </row>
    <row r="18" spans="1:63" ht="15" x14ac:dyDescent="0.25">
      <c r="A18" s="138" t="s">
        <v>307</v>
      </c>
      <c r="B18" s="138"/>
      <c r="C18" s="138"/>
      <c r="D18" s="138"/>
      <c r="E18" s="139"/>
      <c r="F18" s="138"/>
      <c r="G18" s="138"/>
      <c r="H18" s="138"/>
      <c r="I18" s="139"/>
      <c r="J18" s="138"/>
      <c r="K18" s="138"/>
      <c r="L18" s="138"/>
      <c r="M18" s="139"/>
      <c r="N18" s="138"/>
      <c r="O18" s="138"/>
      <c r="P18" s="138"/>
      <c r="Q18" s="139"/>
      <c r="R18" s="140">
        <f t="shared" si="0"/>
        <v>0</v>
      </c>
      <c r="S18" s="141">
        <f t="shared" si="2"/>
        <v>0</v>
      </c>
      <c r="T18" s="142"/>
      <c r="U18" s="142"/>
      <c r="V18" s="142"/>
      <c r="W18" s="142"/>
      <c r="X18" s="142"/>
      <c r="Y18" s="143"/>
      <c r="Z18" s="143"/>
      <c r="AA18" s="143"/>
      <c r="AB18" s="143"/>
      <c r="AC18" s="143"/>
      <c r="AD18" s="143"/>
      <c r="AE18" s="143"/>
      <c r="AG18" s="138" t="s">
        <v>307</v>
      </c>
      <c r="AH18" s="138"/>
      <c r="AI18" s="138"/>
      <c r="AJ18" s="138"/>
      <c r="AK18" s="139"/>
      <c r="AL18" s="138"/>
      <c r="AM18" s="138"/>
      <c r="AN18" s="138"/>
      <c r="AO18" s="139"/>
      <c r="AP18" s="138"/>
      <c r="AQ18" s="138"/>
      <c r="AR18" s="138"/>
      <c r="AS18" s="139"/>
      <c r="AT18" s="138"/>
      <c r="AU18" s="138"/>
      <c r="AV18" s="138"/>
      <c r="AW18" s="139"/>
      <c r="AX18" s="140">
        <f t="shared" si="1"/>
        <v>0</v>
      </c>
      <c r="AY18" s="141">
        <f t="shared" si="3"/>
        <v>0</v>
      </c>
      <c r="AZ18" s="143"/>
      <c r="BA18" s="143"/>
      <c r="BB18" s="143"/>
      <c r="BC18" s="143"/>
      <c r="BD18" s="143"/>
      <c r="BE18" s="143"/>
      <c r="BF18" s="143"/>
      <c r="BG18" s="143"/>
      <c r="BH18" s="143"/>
      <c r="BI18" s="143"/>
      <c r="BJ18" s="143"/>
      <c r="BK18" s="143"/>
    </row>
    <row r="19" spans="1:63" ht="15" x14ac:dyDescent="0.25">
      <c r="A19" s="138" t="s">
        <v>308</v>
      </c>
      <c r="B19" s="138"/>
      <c r="C19" s="138"/>
      <c r="D19" s="138"/>
      <c r="E19" s="139"/>
      <c r="F19" s="138"/>
      <c r="G19" s="138"/>
      <c r="H19" s="138"/>
      <c r="I19" s="139"/>
      <c r="J19" s="138"/>
      <c r="K19" s="138"/>
      <c r="L19" s="138"/>
      <c r="M19" s="139"/>
      <c r="N19" s="138"/>
      <c r="O19" s="138"/>
      <c r="P19" s="138"/>
      <c r="Q19" s="139"/>
      <c r="R19" s="140">
        <f t="shared" si="0"/>
        <v>0</v>
      </c>
      <c r="S19" s="141">
        <f t="shared" si="2"/>
        <v>0</v>
      </c>
      <c r="T19" s="142"/>
      <c r="U19" s="142"/>
      <c r="V19" s="142"/>
      <c r="W19" s="142"/>
      <c r="X19" s="142"/>
      <c r="Y19" s="143"/>
      <c r="Z19" s="143"/>
      <c r="AA19" s="143"/>
      <c r="AB19" s="143"/>
      <c r="AC19" s="143"/>
      <c r="AD19" s="143"/>
      <c r="AE19" s="143"/>
      <c r="AG19" s="138" t="s">
        <v>308</v>
      </c>
      <c r="AH19" s="138"/>
      <c r="AI19" s="138"/>
      <c r="AJ19" s="138"/>
      <c r="AK19" s="139"/>
      <c r="AL19" s="138"/>
      <c r="AM19" s="138"/>
      <c r="AN19" s="138"/>
      <c r="AO19" s="139"/>
      <c r="AP19" s="138"/>
      <c r="AQ19" s="138"/>
      <c r="AR19" s="138"/>
      <c r="AS19" s="139"/>
      <c r="AT19" s="138"/>
      <c r="AU19" s="138"/>
      <c r="AV19" s="138"/>
      <c r="AW19" s="139"/>
      <c r="AX19" s="140">
        <f t="shared" si="1"/>
        <v>0</v>
      </c>
      <c r="AY19" s="141">
        <f t="shared" si="3"/>
        <v>0</v>
      </c>
      <c r="AZ19" s="143"/>
      <c r="BA19" s="143"/>
      <c r="BB19" s="143"/>
      <c r="BC19" s="143"/>
      <c r="BD19" s="143"/>
      <c r="BE19" s="143"/>
      <c r="BF19" s="143"/>
      <c r="BG19" s="143"/>
      <c r="BH19" s="143"/>
      <c r="BI19" s="138"/>
      <c r="BJ19" s="138"/>
      <c r="BK19" s="138"/>
    </row>
    <row r="20" spans="1:63" ht="15" x14ac:dyDescent="0.25">
      <c r="A20" s="138" t="s">
        <v>309</v>
      </c>
      <c r="B20" s="138"/>
      <c r="C20" s="138"/>
      <c r="D20" s="138"/>
      <c r="E20" s="139"/>
      <c r="F20" s="138"/>
      <c r="G20" s="138"/>
      <c r="H20" s="138"/>
      <c r="I20" s="139"/>
      <c r="J20" s="138"/>
      <c r="K20" s="138"/>
      <c r="L20" s="138"/>
      <c r="M20" s="139"/>
      <c r="N20" s="138"/>
      <c r="O20" s="138"/>
      <c r="P20" s="138"/>
      <c r="Q20" s="139"/>
      <c r="R20" s="140">
        <f t="shared" si="0"/>
        <v>0</v>
      </c>
      <c r="S20" s="141">
        <f t="shared" si="2"/>
        <v>0</v>
      </c>
      <c r="T20" s="142"/>
      <c r="U20" s="142"/>
      <c r="V20" s="142"/>
      <c r="W20" s="142"/>
      <c r="X20" s="142"/>
      <c r="Y20" s="143"/>
      <c r="Z20" s="143"/>
      <c r="AA20" s="143"/>
      <c r="AB20" s="143"/>
      <c r="AC20" s="143"/>
      <c r="AD20" s="143"/>
      <c r="AE20" s="143"/>
      <c r="AG20" s="138" t="s">
        <v>309</v>
      </c>
      <c r="AH20" s="138"/>
      <c r="AI20" s="138"/>
      <c r="AJ20" s="138"/>
      <c r="AK20" s="139"/>
      <c r="AL20" s="138"/>
      <c r="AM20" s="138"/>
      <c r="AN20" s="138"/>
      <c r="AO20" s="139"/>
      <c r="AP20" s="138"/>
      <c r="AQ20" s="138"/>
      <c r="AR20" s="138"/>
      <c r="AS20" s="139"/>
      <c r="AT20" s="138"/>
      <c r="AU20" s="138"/>
      <c r="AV20" s="138"/>
      <c r="AW20" s="139"/>
      <c r="AX20" s="140">
        <f t="shared" si="1"/>
        <v>0</v>
      </c>
      <c r="AY20" s="141">
        <f t="shared" si="3"/>
        <v>0</v>
      </c>
      <c r="AZ20" s="143"/>
      <c r="BA20" s="143"/>
      <c r="BB20" s="143"/>
      <c r="BC20" s="143"/>
      <c r="BD20" s="143"/>
      <c r="BE20" s="143"/>
      <c r="BF20" s="143"/>
      <c r="BG20" s="143"/>
      <c r="BH20" s="143"/>
      <c r="BI20" s="138"/>
      <c r="BJ20" s="138"/>
      <c r="BK20" s="138"/>
    </row>
    <row r="21" spans="1:63" ht="15" x14ac:dyDescent="0.25">
      <c r="A21" s="138" t="s">
        <v>310</v>
      </c>
      <c r="B21" s="138"/>
      <c r="C21" s="138"/>
      <c r="D21" s="138"/>
      <c r="E21" s="139"/>
      <c r="F21" s="138"/>
      <c r="G21" s="138"/>
      <c r="H21" s="138"/>
      <c r="I21" s="139"/>
      <c r="J21" s="138"/>
      <c r="K21" s="138"/>
      <c r="L21" s="138"/>
      <c r="M21" s="139"/>
      <c r="N21" s="138"/>
      <c r="O21" s="138"/>
      <c r="P21" s="138"/>
      <c r="Q21" s="139"/>
      <c r="R21" s="140">
        <f t="shared" si="0"/>
        <v>0</v>
      </c>
      <c r="S21" s="141">
        <f t="shared" si="2"/>
        <v>0</v>
      </c>
      <c r="T21" s="142"/>
      <c r="U21" s="142"/>
      <c r="V21" s="142"/>
      <c r="W21" s="142"/>
      <c r="X21" s="142"/>
      <c r="Y21" s="143"/>
      <c r="Z21" s="143"/>
      <c r="AA21" s="143"/>
      <c r="AB21" s="143"/>
      <c r="AC21" s="143"/>
      <c r="AD21" s="143"/>
      <c r="AE21" s="143"/>
      <c r="AG21" s="138" t="s">
        <v>310</v>
      </c>
      <c r="AH21" s="138"/>
      <c r="AI21" s="138"/>
      <c r="AJ21" s="138"/>
      <c r="AK21" s="139"/>
      <c r="AL21" s="138"/>
      <c r="AM21" s="138"/>
      <c r="AN21" s="138"/>
      <c r="AO21" s="139"/>
      <c r="AP21" s="138"/>
      <c r="AQ21" s="138"/>
      <c r="AR21" s="138"/>
      <c r="AS21" s="139"/>
      <c r="AT21" s="138"/>
      <c r="AU21" s="138"/>
      <c r="AV21" s="138"/>
      <c r="AW21" s="139"/>
      <c r="AX21" s="140">
        <f t="shared" si="1"/>
        <v>0</v>
      </c>
      <c r="AY21" s="141">
        <f t="shared" si="3"/>
        <v>0</v>
      </c>
      <c r="AZ21" s="143"/>
      <c r="BA21" s="143"/>
      <c r="BB21" s="143"/>
      <c r="BC21" s="143"/>
      <c r="BD21" s="143"/>
      <c r="BE21" s="143"/>
      <c r="BF21" s="143"/>
      <c r="BG21" s="143"/>
      <c r="BH21" s="143"/>
      <c r="BI21" s="138"/>
      <c r="BJ21" s="138"/>
      <c r="BK21" s="138"/>
    </row>
    <row r="22" spans="1:63" ht="15" x14ac:dyDescent="0.25">
      <c r="A22" s="138" t="s">
        <v>311</v>
      </c>
      <c r="B22" s="138"/>
      <c r="C22" s="138"/>
      <c r="D22" s="138"/>
      <c r="E22" s="139"/>
      <c r="F22" s="138"/>
      <c r="G22" s="138"/>
      <c r="H22" s="138"/>
      <c r="I22" s="139"/>
      <c r="J22" s="138"/>
      <c r="K22" s="138"/>
      <c r="L22" s="138"/>
      <c r="M22" s="139"/>
      <c r="N22" s="138"/>
      <c r="O22" s="138"/>
      <c r="P22" s="138"/>
      <c r="Q22" s="139"/>
      <c r="R22" s="140">
        <f t="shared" si="0"/>
        <v>0</v>
      </c>
      <c r="S22" s="141">
        <f t="shared" si="2"/>
        <v>0</v>
      </c>
      <c r="T22" s="142"/>
      <c r="U22" s="142"/>
      <c r="V22" s="142"/>
      <c r="W22" s="142"/>
      <c r="X22" s="142"/>
      <c r="Y22" s="143"/>
      <c r="Z22" s="143"/>
      <c r="AA22" s="143"/>
      <c r="AB22" s="143"/>
      <c r="AC22" s="143"/>
      <c r="AD22" s="143"/>
      <c r="AE22" s="143"/>
      <c r="AG22" s="138" t="s">
        <v>311</v>
      </c>
      <c r="AH22" s="138"/>
      <c r="AI22" s="138"/>
      <c r="AJ22" s="138"/>
      <c r="AK22" s="139"/>
      <c r="AL22" s="138"/>
      <c r="AM22" s="138"/>
      <c r="AN22" s="138"/>
      <c r="AO22" s="139"/>
      <c r="AP22" s="138"/>
      <c r="AQ22" s="138"/>
      <c r="AR22" s="138"/>
      <c r="AS22" s="139"/>
      <c r="AT22" s="138"/>
      <c r="AU22" s="138"/>
      <c r="AV22" s="138"/>
      <c r="AW22" s="139"/>
      <c r="AX22" s="140">
        <f t="shared" si="1"/>
        <v>0</v>
      </c>
      <c r="AY22" s="141">
        <f t="shared" si="3"/>
        <v>0</v>
      </c>
      <c r="AZ22" s="143"/>
      <c r="BA22" s="143"/>
      <c r="BB22" s="143"/>
      <c r="BC22" s="143"/>
      <c r="BD22" s="143"/>
      <c r="BE22" s="143"/>
      <c r="BF22" s="143"/>
      <c r="BG22" s="143"/>
      <c r="BH22" s="143"/>
      <c r="BI22" s="143"/>
      <c r="BJ22" s="143"/>
      <c r="BK22" s="143"/>
    </row>
    <row r="23" spans="1:63" ht="15" x14ac:dyDescent="0.25">
      <c r="A23" s="138" t="s">
        <v>312</v>
      </c>
      <c r="B23" s="138"/>
      <c r="C23" s="138"/>
      <c r="D23" s="138"/>
      <c r="E23" s="139"/>
      <c r="F23" s="138"/>
      <c r="G23" s="138"/>
      <c r="H23" s="138"/>
      <c r="I23" s="139"/>
      <c r="J23" s="138"/>
      <c r="K23" s="138"/>
      <c r="L23" s="138"/>
      <c r="M23" s="139"/>
      <c r="N23" s="138"/>
      <c r="O23" s="138"/>
      <c r="P23" s="138"/>
      <c r="Q23" s="139"/>
      <c r="R23" s="140">
        <f t="shared" si="0"/>
        <v>0</v>
      </c>
      <c r="S23" s="141">
        <f t="shared" si="2"/>
        <v>0</v>
      </c>
      <c r="T23" s="142"/>
      <c r="U23" s="142"/>
      <c r="V23" s="142"/>
      <c r="W23" s="142"/>
      <c r="X23" s="142"/>
      <c r="Y23" s="143"/>
      <c r="Z23" s="143"/>
      <c r="AA23" s="143"/>
      <c r="AB23" s="143"/>
      <c r="AC23" s="143"/>
      <c r="AD23" s="143"/>
      <c r="AE23" s="143"/>
      <c r="AG23" s="138" t="s">
        <v>312</v>
      </c>
      <c r="AH23" s="138"/>
      <c r="AI23" s="138"/>
      <c r="AJ23" s="138"/>
      <c r="AK23" s="139"/>
      <c r="AL23" s="138"/>
      <c r="AM23" s="138"/>
      <c r="AN23" s="138"/>
      <c r="AO23" s="139"/>
      <c r="AP23" s="138"/>
      <c r="AQ23" s="138"/>
      <c r="AR23" s="138"/>
      <c r="AS23" s="139"/>
      <c r="AT23" s="138"/>
      <c r="AU23" s="138"/>
      <c r="AV23" s="138"/>
      <c r="AW23" s="139"/>
      <c r="AX23" s="140">
        <f t="shared" si="1"/>
        <v>0</v>
      </c>
      <c r="AY23" s="141">
        <f t="shared" si="3"/>
        <v>0</v>
      </c>
      <c r="AZ23" s="143"/>
      <c r="BA23" s="143"/>
      <c r="BB23" s="143"/>
      <c r="BC23" s="143"/>
      <c r="BD23" s="143"/>
      <c r="BE23" s="143"/>
      <c r="BF23" s="143"/>
      <c r="BG23" s="143"/>
      <c r="BH23" s="143"/>
      <c r="BI23" s="143"/>
      <c r="BJ23" s="143"/>
      <c r="BK23" s="143"/>
    </row>
    <row r="24" spans="1:63" ht="15" x14ac:dyDescent="0.25">
      <c r="A24" s="138" t="s">
        <v>313</v>
      </c>
      <c r="B24" s="138"/>
      <c r="C24" s="138"/>
      <c r="D24" s="138"/>
      <c r="E24" s="139"/>
      <c r="F24" s="138"/>
      <c r="G24" s="138"/>
      <c r="H24" s="138"/>
      <c r="I24" s="139"/>
      <c r="J24" s="138"/>
      <c r="K24" s="138"/>
      <c r="L24" s="138"/>
      <c r="M24" s="139"/>
      <c r="N24" s="138"/>
      <c r="O24" s="138"/>
      <c r="P24" s="138"/>
      <c r="Q24" s="139"/>
      <c r="R24" s="140">
        <f t="shared" si="0"/>
        <v>0</v>
      </c>
      <c r="S24" s="141">
        <f t="shared" si="2"/>
        <v>0</v>
      </c>
      <c r="T24" s="142"/>
      <c r="U24" s="142"/>
      <c r="V24" s="142"/>
      <c r="W24" s="142"/>
      <c r="X24" s="142"/>
      <c r="Y24" s="143"/>
      <c r="Z24" s="143"/>
      <c r="AA24" s="143"/>
      <c r="AB24" s="143"/>
      <c r="AC24" s="143"/>
      <c r="AD24" s="143"/>
      <c r="AE24" s="143"/>
      <c r="AG24" s="138" t="s">
        <v>313</v>
      </c>
      <c r="AH24" s="138"/>
      <c r="AI24" s="138"/>
      <c r="AJ24" s="138"/>
      <c r="AK24" s="139"/>
      <c r="AL24" s="138"/>
      <c r="AM24" s="138"/>
      <c r="AN24" s="138"/>
      <c r="AO24" s="139"/>
      <c r="AP24" s="138"/>
      <c r="AQ24" s="138"/>
      <c r="AR24" s="138"/>
      <c r="AS24" s="139"/>
      <c r="AT24" s="138"/>
      <c r="AU24" s="138"/>
      <c r="AV24" s="138"/>
      <c r="AW24" s="139"/>
      <c r="AX24" s="140">
        <f t="shared" si="1"/>
        <v>0</v>
      </c>
      <c r="AY24" s="141">
        <f t="shared" si="3"/>
        <v>0</v>
      </c>
      <c r="AZ24" s="143"/>
      <c r="BA24" s="143"/>
      <c r="BB24" s="143"/>
      <c r="BC24" s="143"/>
      <c r="BD24" s="143"/>
      <c r="BE24" s="143"/>
      <c r="BF24" s="143"/>
      <c r="BG24" s="143"/>
      <c r="BH24" s="143"/>
      <c r="BI24" s="143"/>
      <c r="BJ24" s="143"/>
      <c r="BK24" s="143"/>
    </row>
    <row r="25" spans="1:63" ht="15" x14ac:dyDescent="0.25">
      <c r="A25" s="138" t="s">
        <v>314</v>
      </c>
      <c r="B25" s="138"/>
      <c r="C25" s="138"/>
      <c r="D25" s="138"/>
      <c r="E25" s="139"/>
      <c r="F25" s="138"/>
      <c r="G25" s="138"/>
      <c r="H25" s="138"/>
      <c r="I25" s="139"/>
      <c r="J25" s="138"/>
      <c r="K25" s="138"/>
      <c r="L25" s="138"/>
      <c r="M25" s="139"/>
      <c r="N25" s="138"/>
      <c r="O25" s="138"/>
      <c r="P25" s="138"/>
      <c r="Q25" s="139"/>
      <c r="R25" s="140">
        <f t="shared" si="0"/>
        <v>0</v>
      </c>
      <c r="S25" s="141">
        <f t="shared" si="2"/>
        <v>0</v>
      </c>
      <c r="T25" s="142"/>
      <c r="U25" s="142"/>
      <c r="V25" s="142"/>
      <c r="W25" s="142"/>
      <c r="X25" s="142"/>
      <c r="Y25" s="143"/>
      <c r="Z25" s="143"/>
      <c r="AA25" s="143"/>
      <c r="AB25" s="143"/>
      <c r="AC25" s="143"/>
      <c r="AD25" s="143"/>
      <c r="AE25" s="143"/>
      <c r="AG25" s="138" t="s">
        <v>314</v>
      </c>
      <c r="AH25" s="138"/>
      <c r="AI25" s="138"/>
      <c r="AJ25" s="138"/>
      <c r="AK25" s="139"/>
      <c r="AL25" s="138"/>
      <c r="AM25" s="138"/>
      <c r="AN25" s="138"/>
      <c r="AO25" s="139"/>
      <c r="AP25" s="138"/>
      <c r="AQ25" s="138"/>
      <c r="AR25" s="138"/>
      <c r="AS25" s="139"/>
      <c r="AT25" s="138"/>
      <c r="AU25" s="138"/>
      <c r="AV25" s="138"/>
      <c r="AW25" s="139"/>
      <c r="AX25" s="140">
        <f t="shared" si="1"/>
        <v>0</v>
      </c>
      <c r="AY25" s="141">
        <f t="shared" si="3"/>
        <v>0</v>
      </c>
      <c r="AZ25" s="143"/>
      <c r="BA25" s="143"/>
      <c r="BB25" s="143"/>
      <c r="BC25" s="143"/>
      <c r="BD25" s="143"/>
      <c r="BE25" s="143"/>
      <c r="BF25" s="143"/>
      <c r="BG25" s="143"/>
      <c r="BH25" s="143"/>
      <c r="BI25" s="143"/>
      <c r="BJ25" s="143"/>
      <c r="BK25" s="143"/>
    </row>
    <row r="26" spans="1:63" ht="15" x14ac:dyDescent="0.25">
      <c r="A26" s="138" t="s">
        <v>315</v>
      </c>
      <c r="B26" s="138"/>
      <c r="C26" s="138"/>
      <c r="D26" s="138"/>
      <c r="E26" s="139"/>
      <c r="F26" s="138"/>
      <c r="G26" s="138"/>
      <c r="H26" s="138"/>
      <c r="I26" s="139"/>
      <c r="J26" s="138"/>
      <c r="K26" s="138"/>
      <c r="L26" s="138"/>
      <c r="M26" s="139"/>
      <c r="N26" s="138"/>
      <c r="O26" s="138"/>
      <c r="P26" s="138"/>
      <c r="Q26" s="139"/>
      <c r="R26" s="140">
        <f t="shared" si="0"/>
        <v>0</v>
      </c>
      <c r="S26" s="141">
        <f t="shared" si="2"/>
        <v>0</v>
      </c>
      <c r="T26" s="142"/>
      <c r="U26" s="142"/>
      <c r="V26" s="142"/>
      <c r="W26" s="142"/>
      <c r="X26" s="142"/>
      <c r="Y26" s="143"/>
      <c r="Z26" s="143"/>
      <c r="AA26" s="143"/>
      <c r="AB26" s="143"/>
      <c r="AC26" s="143"/>
      <c r="AD26" s="143"/>
      <c r="AE26" s="143"/>
      <c r="AG26" s="138" t="s">
        <v>315</v>
      </c>
      <c r="AH26" s="138"/>
      <c r="AI26" s="138"/>
      <c r="AJ26" s="138"/>
      <c r="AK26" s="139"/>
      <c r="AL26" s="138"/>
      <c r="AM26" s="138"/>
      <c r="AN26" s="138"/>
      <c r="AO26" s="139"/>
      <c r="AP26" s="138"/>
      <c r="AQ26" s="138"/>
      <c r="AR26" s="138"/>
      <c r="AS26" s="139"/>
      <c r="AT26" s="138"/>
      <c r="AU26" s="138"/>
      <c r="AV26" s="138"/>
      <c r="AW26" s="139"/>
      <c r="AX26" s="140">
        <f t="shared" si="1"/>
        <v>0</v>
      </c>
      <c r="AY26" s="141">
        <f t="shared" si="3"/>
        <v>0</v>
      </c>
      <c r="AZ26" s="143"/>
      <c r="BA26" s="143"/>
      <c r="BB26" s="143"/>
      <c r="BC26" s="143"/>
      <c r="BD26" s="143"/>
      <c r="BE26" s="143"/>
      <c r="BF26" s="143"/>
      <c r="BG26" s="143"/>
      <c r="BH26" s="143"/>
      <c r="BI26" s="143"/>
      <c r="BJ26" s="143"/>
      <c r="BK26" s="143"/>
    </row>
    <row r="27" spans="1:63" ht="15" x14ac:dyDescent="0.25">
      <c r="A27" s="138" t="s">
        <v>316</v>
      </c>
      <c r="B27" s="138"/>
      <c r="C27" s="138"/>
      <c r="D27" s="138"/>
      <c r="E27" s="139"/>
      <c r="F27" s="138"/>
      <c r="G27" s="138"/>
      <c r="H27" s="138"/>
      <c r="I27" s="139"/>
      <c r="J27" s="138"/>
      <c r="K27" s="138"/>
      <c r="L27" s="138"/>
      <c r="M27" s="139"/>
      <c r="N27" s="138"/>
      <c r="O27" s="138"/>
      <c r="P27" s="138"/>
      <c r="Q27" s="139"/>
      <c r="R27" s="140">
        <f t="shared" si="0"/>
        <v>0</v>
      </c>
      <c r="S27" s="141">
        <f t="shared" si="2"/>
        <v>0</v>
      </c>
      <c r="T27" s="142"/>
      <c r="U27" s="142"/>
      <c r="V27" s="142"/>
      <c r="W27" s="142"/>
      <c r="X27" s="142"/>
      <c r="Y27" s="143"/>
      <c r="Z27" s="143"/>
      <c r="AA27" s="143"/>
      <c r="AB27" s="143"/>
      <c r="AC27" s="143"/>
      <c r="AD27" s="143"/>
      <c r="AE27" s="143"/>
      <c r="AG27" s="138" t="s">
        <v>316</v>
      </c>
      <c r="AH27" s="138"/>
      <c r="AI27" s="138"/>
      <c r="AJ27" s="138"/>
      <c r="AK27" s="139"/>
      <c r="AL27" s="138"/>
      <c r="AM27" s="138"/>
      <c r="AN27" s="138"/>
      <c r="AO27" s="139"/>
      <c r="AP27" s="138"/>
      <c r="AQ27" s="138"/>
      <c r="AR27" s="138"/>
      <c r="AS27" s="139"/>
      <c r="AT27" s="138"/>
      <c r="AU27" s="138"/>
      <c r="AV27" s="138"/>
      <c r="AW27" s="139"/>
      <c r="AX27" s="140">
        <f t="shared" si="1"/>
        <v>0</v>
      </c>
      <c r="AY27" s="141">
        <f t="shared" si="3"/>
        <v>0</v>
      </c>
      <c r="AZ27" s="143"/>
      <c r="BA27" s="143"/>
      <c r="BB27" s="143"/>
      <c r="BC27" s="143"/>
      <c r="BD27" s="143"/>
      <c r="BE27" s="143"/>
      <c r="BF27" s="143"/>
      <c r="BG27" s="143"/>
      <c r="BH27" s="143"/>
      <c r="BI27" s="143"/>
      <c r="BJ27" s="143"/>
      <c r="BK27" s="143"/>
    </row>
    <row r="28" spans="1:63" ht="15" x14ac:dyDescent="0.25">
      <c r="A28" s="138" t="s">
        <v>317</v>
      </c>
      <c r="B28" s="138"/>
      <c r="C28" s="138"/>
      <c r="D28" s="138"/>
      <c r="E28" s="139"/>
      <c r="F28" s="138"/>
      <c r="G28" s="138"/>
      <c r="H28" s="138"/>
      <c r="I28" s="139"/>
      <c r="J28" s="138"/>
      <c r="K28" s="138"/>
      <c r="L28" s="138"/>
      <c r="M28" s="139"/>
      <c r="N28" s="138"/>
      <c r="O28" s="138"/>
      <c r="P28" s="138"/>
      <c r="Q28" s="139"/>
      <c r="R28" s="140">
        <f t="shared" si="0"/>
        <v>0</v>
      </c>
      <c r="S28" s="141">
        <f t="shared" si="2"/>
        <v>0</v>
      </c>
      <c r="T28" s="142"/>
      <c r="U28" s="142"/>
      <c r="V28" s="142"/>
      <c r="W28" s="142"/>
      <c r="X28" s="142"/>
      <c r="Y28" s="143"/>
      <c r="Z28" s="143"/>
      <c r="AA28" s="143"/>
      <c r="AB28" s="143"/>
      <c r="AC28" s="143"/>
      <c r="AD28" s="143"/>
      <c r="AE28" s="143"/>
      <c r="AG28" s="138" t="s">
        <v>317</v>
      </c>
      <c r="AH28" s="138"/>
      <c r="AI28" s="138"/>
      <c r="AJ28" s="138"/>
      <c r="AK28" s="139"/>
      <c r="AL28" s="138"/>
      <c r="AM28" s="138"/>
      <c r="AN28" s="138"/>
      <c r="AO28" s="139"/>
      <c r="AP28" s="138"/>
      <c r="AQ28" s="138"/>
      <c r="AR28" s="138"/>
      <c r="AS28" s="139"/>
      <c r="AT28" s="138"/>
      <c r="AU28" s="138"/>
      <c r="AV28" s="138"/>
      <c r="AW28" s="139"/>
      <c r="AX28" s="140">
        <f t="shared" si="1"/>
        <v>0</v>
      </c>
      <c r="AY28" s="141">
        <f t="shared" si="3"/>
        <v>0</v>
      </c>
      <c r="AZ28" s="143"/>
      <c r="BA28" s="143"/>
      <c r="BB28" s="143"/>
      <c r="BC28" s="143"/>
      <c r="BD28" s="143"/>
      <c r="BE28" s="143"/>
      <c r="BF28" s="143"/>
      <c r="BG28" s="143"/>
      <c r="BH28" s="143"/>
      <c r="BI28" s="143"/>
      <c r="BJ28" s="143"/>
      <c r="BK28" s="143"/>
    </row>
    <row r="29" spans="1:63" ht="15" x14ac:dyDescent="0.25">
      <c r="A29" s="138" t="s">
        <v>318</v>
      </c>
      <c r="B29" s="138"/>
      <c r="C29" s="138"/>
      <c r="D29" s="138"/>
      <c r="E29" s="139"/>
      <c r="F29" s="138"/>
      <c r="G29" s="138"/>
      <c r="H29" s="138"/>
      <c r="I29" s="139"/>
      <c r="J29" s="138"/>
      <c r="K29" s="138"/>
      <c r="L29" s="138"/>
      <c r="M29" s="139"/>
      <c r="N29" s="138"/>
      <c r="O29" s="138"/>
      <c r="P29" s="138"/>
      <c r="Q29" s="139"/>
      <c r="R29" s="140">
        <f t="shared" si="0"/>
        <v>0</v>
      </c>
      <c r="S29" s="141">
        <f t="shared" si="2"/>
        <v>0</v>
      </c>
      <c r="T29" s="142"/>
      <c r="U29" s="142"/>
      <c r="V29" s="142"/>
      <c r="W29" s="142"/>
      <c r="X29" s="142"/>
      <c r="Y29" s="143"/>
      <c r="Z29" s="143"/>
      <c r="AA29" s="143"/>
      <c r="AB29" s="143"/>
      <c r="AC29" s="143"/>
      <c r="AD29" s="143"/>
      <c r="AE29" s="143"/>
      <c r="AG29" s="138" t="s">
        <v>318</v>
      </c>
      <c r="AH29" s="138"/>
      <c r="AI29" s="138"/>
      <c r="AJ29" s="138"/>
      <c r="AK29" s="139"/>
      <c r="AL29" s="138"/>
      <c r="AM29" s="138"/>
      <c r="AN29" s="138"/>
      <c r="AO29" s="139"/>
      <c r="AP29" s="138"/>
      <c r="AQ29" s="138"/>
      <c r="AR29" s="138"/>
      <c r="AS29" s="139"/>
      <c r="AT29" s="138"/>
      <c r="AU29" s="138"/>
      <c r="AV29" s="138"/>
      <c r="AW29" s="139"/>
      <c r="AX29" s="140">
        <f t="shared" si="1"/>
        <v>0</v>
      </c>
      <c r="AY29" s="141">
        <f t="shared" si="3"/>
        <v>0</v>
      </c>
      <c r="AZ29" s="143"/>
      <c r="BA29" s="143"/>
      <c r="BB29" s="143"/>
      <c r="BC29" s="143"/>
      <c r="BD29" s="143"/>
      <c r="BE29" s="143"/>
      <c r="BF29" s="143"/>
      <c r="BG29" s="143"/>
      <c r="BH29" s="143"/>
      <c r="BI29" s="143"/>
      <c r="BJ29" s="143"/>
      <c r="BK29" s="143"/>
    </row>
    <row r="30" spans="1:63" ht="15" x14ac:dyDescent="0.25">
      <c r="A30" s="138" t="s">
        <v>319</v>
      </c>
      <c r="B30" s="138"/>
      <c r="C30" s="138"/>
      <c r="D30" s="138"/>
      <c r="E30" s="139"/>
      <c r="F30" s="138"/>
      <c r="G30" s="138"/>
      <c r="H30" s="138"/>
      <c r="I30" s="139"/>
      <c r="J30" s="138"/>
      <c r="K30" s="138"/>
      <c r="L30" s="138"/>
      <c r="M30" s="139"/>
      <c r="N30" s="138"/>
      <c r="O30" s="138"/>
      <c r="P30" s="138"/>
      <c r="Q30" s="139"/>
      <c r="R30" s="140">
        <f t="shared" si="0"/>
        <v>0</v>
      </c>
      <c r="S30" s="141">
        <f t="shared" si="2"/>
        <v>0</v>
      </c>
      <c r="T30" s="142"/>
      <c r="U30" s="142"/>
      <c r="V30" s="142"/>
      <c r="W30" s="142"/>
      <c r="X30" s="142"/>
      <c r="Y30" s="143"/>
      <c r="Z30" s="143"/>
      <c r="AA30" s="143"/>
      <c r="AB30" s="143"/>
      <c r="AC30" s="143"/>
      <c r="AD30" s="143"/>
      <c r="AE30" s="143"/>
      <c r="AG30" s="138" t="s">
        <v>319</v>
      </c>
      <c r="AH30" s="138"/>
      <c r="AI30" s="138"/>
      <c r="AJ30" s="138"/>
      <c r="AK30" s="139"/>
      <c r="AL30" s="138"/>
      <c r="AM30" s="138"/>
      <c r="AN30" s="138"/>
      <c r="AO30" s="139"/>
      <c r="AP30" s="138"/>
      <c r="AQ30" s="138"/>
      <c r="AR30" s="138"/>
      <c r="AS30" s="139"/>
      <c r="AT30" s="138"/>
      <c r="AU30" s="138"/>
      <c r="AV30" s="138"/>
      <c r="AW30" s="139"/>
      <c r="AX30" s="140">
        <f t="shared" si="1"/>
        <v>0</v>
      </c>
      <c r="AY30" s="141">
        <f t="shared" si="3"/>
        <v>0</v>
      </c>
      <c r="AZ30" s="143"/>
      <c r="BA30" s="143"/>
      <c r="BB30" s="143"/>
      <c r="BC30" s="143"/>
      <c r="BD30" s="143"/>
      <c r="BE30" s="143"/>
      <c r="BF30" s="143"/>
      <c r="BG30" s="143"/>
      <c r="BH30" s="143"/>
      <c r="BI30" s="143"/>
      <c r="BJ30" s="143"/>
      <c r="BK30" s="143"/>
    </row>
    <row r="31" spans="1:63" ht="15" x14ac:dyDescent="0.25">
      <c r="A31" s="138" t="s">
        <v>320</v>
      </c>
      <c r="B31" s="138"/>
      <c r="C31" s="138"/>
      <c r="D31" s="138"/>
      <c r="E31" s="139"/>
      <c r="F31" s="138"/>
      <c r="G31" s="138"/>
      <c r="H31" s="138"/>
      <c r="I31" s="139"/>
      <c r="J31" s="138"/>
      <c r="K31" s="138"/>
      <c r="L31" s="138"/>
      <c r="M31" s="139"/>
      <c r="N31" s="138"/>
      <c r="O31" s="138"/>
      <c r="P31" s="138"/>
      <c r="Q31" s="139"/>
      <c r="R31" s="140">
        <f t="shared" si="0"/>
        <v>0</v>
      </c>
      <c r="S31" s="141">
        <f t="shared" si="2"/>
        <v>0</v>
      </c>
      <c r="T31" s="142"/>
      <c r="U31" s="142"/>
      <c r="V31" s="142"/>
      <c r="W31" s="142"/>
      <c r="X31" s="142"/>
      <c r="Y31" s="143"/>
      <c r="Z31" s="143"/>
      <c r="AA31" s="143"/>
      <c r="AB31" s="143"/>
      <c r="AC31" s="143"/>
      <c r="AD31" s="143"/>
      <c r="AE31" s="143"/>
      <c r="AG31" s="138" t="s">
        <v>320</v>
      </c>
      <c r="AH31" s="138"/>
      <c r="AI31" s="138"/>
      <c r="AJ31" s="138"/>
      <c r="AK31" s="139"/>
      <c r="AL31" s="138"/>
      <c r="AM31" s="138"/>
      <c r="AN31" s="138"/>
      <c r="AO31" s="139"/>
      <c r="AP31" s="138"/>
      <c r="AQ31" s="138"/>
      <c r="AR31" s="138"/>
      <c r="AS31" s="139"/>
      <c r="AT31" s="138"/>
      <c r="AU31" s="138"/>
      <c r="AV31" s="138"/>
      <c r="AW31" s="139"/>
      <c r="AX31" s="140">
        <f t="shared" si="1"/>
        <v>0</v>
      </c>
      <c r="AY31" s="141">
        <f t="shared" si="3"/>
        <v>0</v>
      </c>
      <c r="AZ31" s="143"/>
      <c r="BA31" s="143"/>
      <c r="BB31" s="143"/>
      <c r="BC31" s="143"/>
      <c r="BD31" s="143"/>
      <c r="BE31" s="143"/>
      <c r="BF31" s="143"/>
      <c r="BG31" s="143"/>
      <c r="BH31" s="143"/>
      <c r="BI31" s="143"/>
      <c r="BJ31" s="143"/>
      <c r="BK31" s="143"/>
    </row>
    <row r="32" spans="1:63" ht="15" x14ac:dyDescent="0.25">
      <c r="A32" s="145" t="s">
        <v>321</v>
      </c>
      <c r="B32" s="146">
        <f>SUM(B11:B31)</f>
        <v>0</v>
      </c>
      <c r="C32" s="146">
        <f t="shared" ref="C32:AE32" si="4">SUM(C11:C31)</f>
        <v>0</v>
      </c>
      <c r="D32" s="146">
        <f t="shared" si="4"/>
        <v>0</v>
      </c>
      <c r="E32" s="147">
        <f>SUM(E11:E31)</f>
        <v>0</v>
      </c>
      <c r="F32" s="146">
        <f t="shared" si="4"/>
        <v>0</v>
      </c>
      <c r="G32" s="146">
        <f t="shared" si="4"/>
        <v>0</v>
      </c>
      <c r="H32" s="146">
        <f t="shared" si="4"/>
        <v>0</v>
      </c>
      <c r="I32" s="147">
        <f>SUM(I11:I31)</f>
        <v>0</v>
      </c>
      <c r="J32" s="146">
        <f t="shared" si="4"/>
        <v>100</v>
      </c>
      <c r="K32" s="146">
        <f t="shared" si="4"/>
        <v>100</v>
      </c>
      <c r="L32" s="146">
        <f t="shared" si="4"/>
        <v>250</v>
      </c>
      <c r="M32" s="147">
        <f>SUM(M11:M31)</f>
        <v>0</v>
      </c>
      <c r="N32" s="146">
        <f t="shared" si="4"/>
        <v>250</v>
      </c>
      <c r="O32" s="146">
        <f t="shared" si="4"/>
        <v>200</v>
      </c>
      <c r="P32" s="146">
        <f t="shared" si="4"/>
        <v>100</v>
      </c>
      <c r="Q32" s="147">
        <f>SUM(Q11:Q31)</f>
        <v>0</v>
      </c>
      <c r="R32" s="146">
        <f t="shared" si="4"/>
        <v>1000</v>
      </c>
      <c r="S32" s="141">
        <f t="shared" si="4"/>
        <v>0</v>
      </c>
      <c r="T32" s="146">
        <f t="shared" si="4"/>
        <v>0</v>
      </c>
      <c r="U32" s="146">
        <f t="shared" si="4"/>
        <v>0</v>
      </c>
      <c r="V32" s="146">
        <f t="shared" si="4"/>
        <v>0</v>
      </c>
      <c r="W32" s="146">
        <f t="shared" si="4"/>
        <v>0</v>
      </c>
      <c r="X32" s="146">
        <f t="shared" si="4"/>
        <v>0</v>
      </c>
      <c r="Y32" s="146">
        <f t="shared" si="4"/>
        <v>0</v>
      </c>
      <c r="Z32" s="146">
        <f t="shared" si="4"/>
        <v>0</v>
      </c>
      <c r="AA32" s="146">
        <f t="shared" si="4"/>
        <v>0</v>
      </c>
      <c r="AB32" s="146">
        <f t="shared" si="4"/>
        <v>0</v>
      </c>
      <c r="AC32" s="146">
        <f t="shared" si="4"/>
        <v>0</v>
      </c>
      <c r="AD32" s="146">
        <f t="shared" si="4"/>
        <v>0</v>
      </c>
      <c r="AE32" s="146">
        <f t="shared" si="4"/>
        <v>0</v>
      </c>
      <c r="AG32" s="145" t="s">
        <v>321</v>
      </c>
      <c r="AH32" s="146">
        <f t="shared" ref="AH32:AW32" si="5">SUM(AH11:AH31)</f>
        <v>0</v>
      </c>
      <c r="AI32" s="146">
        <f t="shared" si="5"/>
        <v>0</v>
      </c>
      <c r="AJ32" s="146">
        <f t="shared" si="5"/>
        <v>0</v>
      </c>
      <c r="AK32" s="147">
        <f t="shared" si="5"/>
        <v>0</v>
      </c>
      <c r="AL32" s="146">
        <f t="shared" si="5"/>
        <v>0</v>
      </c>
      <c r="AM32" s="146">
        <f t="shared" si="5"/>
        <v>0</v>
      </c>
      <c r="AN32" s="146">
        <f t="shared" si="5"/>
        <v>0</v>
      </c>
      <c r="AO32" s="147">
        <f t="shared" si="5"/>
        <v>0</v>
      </c>
      <c r="AP32" s="146">
        <f t="shared" si="5"/>
        <v>0</v>
      </c>
      <c r="AQ32" s="146">
        <f t="shared" si="5"/>
        <v>0</v>
      </c>
      <c r="AR32" s="146">
        <f t="shared" si="5"/>
        <v>0</v>
      </c>
      <c r="AS32" s="147">
        <f t="shared" si="5"/>
        <v>0</v>
      </c>
      <c r="AT32" s="146">
        <f t="shared" si="5"/>
        <v>0</v>
      </c>
      <c r="AU32" s="146">
        <f t="shared" si="5"/>
        <v>0</v>
      </c>
      <c r="AV32" s="146">
        <f t="shared" si="5"/>
        <v>0</v>
      </c>
      <c r="AW32" s="147">
        <f t="shared" si="5"/>
        <v>0</v>
      </c>
      <c r="AX32" s="148">
        <f t="shared" ref="AX32:BK32" si="6">SUM(AX11:AX31)</f>
        <v>0</v>
      </c>
      <c r="AY32" s="149">
        <f t="shared" si="6"/>
        <v>0</v>
      </c>
      <c r="AZ32" s="146">
        <f t="shared" si="6"/>
        <v>0</v>
      </c>
      <c r="BA32" s="146">
        <f t="shared" si="6"/>
        <v>0</v>
      </c>
      <c r="BB32" s="146">
        <f t="shared" si="6"/>
        <v>0</v>
      </c>
      <c r="BC32" s="146">
        <f t="shared" si="6"/>
        <v>0</v>
      </c>
      <c r="BD32" s="146">
        <f t="shared" si="6"/>
        <v>0</v>
      </c>
      <c r="BE32" s="146">
        <f t="shared" si="6"/>
        <v>0</v>
      </c>
      <c r="BF32" s="146">
        <f t="shared" si="6"/>
        <v>0</v>
      </c>
      <c r="BG32" s="146">
        <f t="shared" si="6"/>
        <v>0</v>
      </c>
      <c r="BH32" s="146">
        <f t="shared" si="6"/>
        <v>0</v>
      </c>
      <c r="BI32" s="146">
        <f t="shared" si="6"/>
        <v>0</v>
      </c>
      <c r="BJ32" s="146">
        <f t="shared" si="6"/>
        <v>0</v>
      </c>
      <c r="BK32" s="146">
        <f t="shared" si="6"/>
        <v>0</v>
      </c>
    </row>
    <row r="33" spans="1:63" x14ac:dyDescent="0.25">
      <c r="AG33" s="15" t="s">
        <v>322</v>
      </c>
    </row>
    <row r="34" spans="1:63" ht="15" x14ac:dyDescent="0.25">
      <c r="A34" s="129" t="s">
        <v>280</v>
      </c>
      <c r="B34" s="420" t="s">
        <v>240</v>
      </c>
      <c r="C34" s="421"/>
      <c r="D34" s="421"/>
      <c r="E34" s="421"/>
      <c r="F34" s="421"/>
      <c r="G34" s="421"/>
      <c r="H34" s="421"/>
      <c r="I34" s="421"/>
      <c r="J34" s="421"/>
      <c r="K34" s="421"/>
      <c r="L34" s="421"/>
      <c r="M34" s="421"/>
      <c r="N34" s="421"/>
      <c r="O34" s="421"/>
      <c r="P34" s="421"/>
      <c r="Q34" s="421"/>
      <c r="R34" s="421"/>
      <c r="S34" s="421"/>
      <c r="T34" s="421"/>
      <c r="U34" s="421"/>
      <c r="V34" s="421"/>
      <c r="W34" s="421"/>
      <c r="X34" s="421"/>
      <c r="Y34" s="421"/>
      <c r="Z34" s="421"/>
      <c r="AA34" s="421"/>
      <c r="AB34" s="421"/>
      <c r="AC34" s="421"/>
      <c r="AD34" s="421"/>
      <c r="AE34" s="421"/>
      <c r="AF34" s="421"/>
      <c r="AG34" s="421"/>
      <c r="AH34" s="421"/>
      <c r="AI34" s="421"/>
      <c r="AJ34" s="421"/>
      <c r="AK34" s="421"/>
      <c r="AL34" s="421"/>
      <c r="AM34" s="421"/>
      <c r="AN34" s="421"/>
      <c r="AO34" s="421"/>
      <c r="AP34" s="421"/>
      <c r="AQ34" s="421"/>
      <c r="AR34" s="421"/>
      <c r="AS34" s="421"/>
      <c r="AT34" s="421"/>
      <c r="AU34" s="421"/>
      <c r="AV34" s="421"/>
      <c r="AW34" s="421"/>
      <c r="AX34" s="421"/>
      <c r="AY34" s="421"/>
      <c r="AZ34" s="421"/>
      <c r="BA34" s="421"/>
      <c r="BB34" s="421"/>
      <c r="BC34" s="421"/>
      <c r="BD34" s="421"/>
      <c r="BE34" s="421"/>
      <c r="BF34" s="421"/>
      <c r="BG34" s="421"/>
      <c r="BH34" s="421"/>
      <c r="BI34" s="421"/>
      <c r="BJ34" s="421"/>
      <c r="BK34" s="422"/>
    </row>
    <row r="35" spans="1:63" ht="30" customHeight="1" x14ac:dyDescent="0.25">
      <c r="A35" s="417" t="s">
        <v>282</v>
      </c>
      <c r="B35" s="132" t="s">
        <v>141</v>
      </c>
      <c r="C35" s="132" t="s">
        <v>142</v>
      </c>
      <c r="D35" s="415" t="s">
        <v>143</v>
      </c>
      <c r="E35" s="416"/>
      <c r="F35" s="132" t="s">
        <v>144</v>
      </c>
      <c r="G35" s="132" t="s">
        <v>145</v>
      </c>
      <c r="H35" s="415" t="s">
        <v>146</v>
      </c>
      <c r="I35" s="416"/>
      <c r="J35" s="132" t="s">
        <v>128</v>
      </c>
      <c r="K35" s="132" t="s">
        <v>147</v>
      </c>
      <c r="L35" s="415" t="s">
        <v>148</v>
      </c>
      <c r="M35" s="416"/>
      <c r="N35" s="132" t="s">
        <v>149</v>
      </c>
      <c r="O35" s="132" t="s">
        <v>150</v>
      </c>
      <c r="P35" s="415" t="s">
        <v>151</v>
      </c>
      <c r="Q35" s="416"/>
      <c r="R35" s="415" t="s">
        <v>283</v>
      </c>
      <c r="S35" s="416"/>
      <c r="T35" s="415" t="s">
        <v>284</v>
      </c>
      <c r="U35" s="419"/>
      <c r="V35" s="419"/>
      <c r="W35" s="419"/>
      <c r="X35" s="419"/>
      <c r="Y35" s="416"/>
      <c r="Z35" s="415" t="s">
        <v>285</v>
      </c>
      <c r="AA35" s="419"/>
      <c r="AB35" s="419"/>
      <c r="AC35" s="419"/>
      <c r="AD35" s="419"/>
      <c r="AE35" s="416"/>
      <c r="AG35" s="417" t="s">
        <v>282</v>
      </c>
      <c r="AH35" s="132" t="s">
        <v>141</v>
      </c>
      <c r="AI35" s="132" t="s">
        <v>142</v>
      </c>
      <c r="AJ35" s="415" t="s">
        <v>143</v>
      </c>
      <c r="AK35" s="416"/>
      <c r="AL35" s="132" t="s">
        <v>144</v>
      </c>
      <c r="AM35" s="132" t="s">
        <v>145</v>
      </c>
      <c r="AN35" s="415" t="s">
        <v>146</v>
      </c>
      <c r="AO35" s="416"/>
      <c r="AP35" s="132" t="s">
        <v>128</v>
      </c>
      <c r="AQ35" s="132" t="s">
        <v>147</v>
      </c>
      <c r="AR35" s="415" t="s">
        <v>148</v>
      </c>
      <c r="AS35" s="416"/>
      <c r="AT35" s="132" t="s">
        <v>149</v>
      </c>
      <c r="AU35" s="132" t="s">
        <v>150</v>
      </c>
      <c r="AV35" s="415" t="s">
        <v>151</v>
      </c>
      <c r="AW35" s="416"/>
      <c r="AX35" s="415" t="s">
        <v>283</v>
      </c>
      <c r="AY35" s="416"/>
      <c r="AZ35" s="415" t="s">
        <v>284</v>
      </c>
      <c r="BA35" s="419"/>
      <c r="BB35" s="419"/>
      <c r="BC35" s="419"/>
      <c r="BD35" s="419"/>
      <c r="BE35" s="416"/>
      <c r="BF35" s="415" t="s">
        <v>285</v>
      </c>
      <c r="BG35" s="419"/>
      <c r="BH35" s="419"/>
      <c r="BI35" s="419"/>
      <c r="BJ35" s="419"/>
      <c r="BK35" s="416"/>
    </row>
    <row r="36" spans="1:63" ht="36" customHeight="1" x14ac:dyDescent="0.25">
      <c r="A36" s="418"/>
      <c r="B36" s="125" t="s">
        <v>286</v>
      </c>
      <c r="C36" s="125" t="s">
        <v>286</v>
      </c>
      <c r="D36" s="125" t="s">
        <v>286</v>
      </c>
      <c r="E36" s="125" t="s">
        <v>287</v>
      </c>
      <c r="F36" s="125" t="s">
        <v>286</v>
      </c>
      <c r="G36" s="125" t="s">
        <v>286</v>
      </c>
      <c r="H36" s="125" t="s">
        <v>286</v>
      </c>
      <c r="I36" s="125" t="s">
        <v>287</v>
      </c>
      <c r="J36" s="125" t="s">
        <v>286</v>
      </c>
      <c r="K36" s="125" t="s">
        <v>286</v>
      </c>
      <c r="L36" s="125" t="s">
        <v>286</v>
      </c>
      <c r="M36" s="125" t="s">
        <v>287</v>
      </c>
      <c r="N36" s="125" t="s">
        <v>286</v>
      </c>
      <c r="O36" s="125" t="s">
        <v>286</v>
      </c>
      <c r="P36" s="125" t="s">
        <v>286</v>
      </c>
      <c r="Q36" s="125" t="s">
        <v>287</v>
      </c>
      <c r="R36" s="125" t="s">
        <v>286</v>
      </c>
      <c r="S36" s="125" t="s">
        <v>287</v>
      </c>
      <c r="T36" s="133" t="s">
        <v>288</v>
      </c>
      <c r="U36" s="133" t="s">
        <v>289</v>
      </c>
      <c r="V36" s="133" t="s">
        <v>290</v>
      </c>
      <c r="W36" s="133" t="s">
        <v>291</v>
      </c>
      <c r="X36" s="134" t="s">
        <v>292</v>
      </c>
      <c r="Y36" s="133" t="s">
        <v>293</v>
      </c>
      <c r="Z36" s="125" t="s">
        <v>294</v>
      </c>
      <c r="AA36" s="135" t="s">
        <v>295</v>
      </c>
      <c r="AB36" s="125" t="s">
        <v>296</v>
      </c>
      <c r="AC36" s="125" t="s">
        <v>297</v>
      </c>
      <c r="AD36" s="125" t="s">
        <v>298</v>
      </c>
      <c r="AE36" s="125" t="s">
        <v>299</v>
      </c>
      <c r="AG36" s="418"/>
      <c r="AH36" s="125" t="s">
        <v>286</v>
      </c>
      <c r="AI36" s="125" t="s">
        <v>286</v>
      </c>
      <c r="AJ36" s="125" t="s">
        <v>286</v>
      </c>
      <c r="AK36" s="125" t="s">
        <v>287</v>
      </c>
      <c r="AL36" s="125" t="s">
        <v>286</v>
      </c>
      <c r="AM36" s="125" t="s">
        <v>286</v>
      </c>
      <c r="AN36" s="125" t="s">
        <v>286</v>
      </c>
      <c r="AO36" s="125" t="s">
        <v>287</v>
      </c>
      <c r="AP36" s="125" t="s">
        <v>286</v>
      </c>
      <c r="AQ36" s="125" t="s">
        <v>286</v>
      </c>
      <c r="AR36" s="125" t="s">
        <v>286</v>
      </c>
      <c r="AS36" s="125" t="s">
        <v>287</v>
      </c>
      <c r="AT36" s="125" t="s">
        <v>286</v>
      </c>
      <c r="AU36" s="125" t="s">
        <v>286</v>
      </c>
      <c r="AV36" s="125" t="s">
        <v>286</v>
      </c>
      <c r="AW36" s="125" t="s">
        <v>287</v>
      </c>
      <c r="AX36" s="125" t="s">
        <v>286</v>
      </c>
      <c r="AY36" s="125" t="s">
        <v>287</v>
      </c>
      <c r="AZ36" s="133" t="s">
        <v>288</v>
      </c>
      <c r="BA36" s="133" t="s">
        <v>289</v>
      </c>
      <c r="BB36" s="133" t="s">
        <v>290</v>
      </c>
      <c r="BC36" s="133" t="s">
        <v>291</v>
      </c>
      <c r="BD36" s="134" t="s">
        <v>292</v>
      </c>
      <c r="BE36" s="133" t="s">
        <v>293</v>
      </c>
      <c r="BF36" s="136" t="s">
        <v>294</v>
      </c>
      <c r="BG36" s="137" t="s">
        <v>295</v>
      </c>
      <c r="BH36" s="136" t="s">
        <v>296</v>
      </c>
      <c r="BI36" s="136" t="s">
        <v>297</v>
      </c>
      <c r="BJ36" s="136" t="s">
        <v>298</v>
      </c>
      <c r="BK36" s="136" t="s">
        <v>299</v>
      </c>
    </row>
    <row r="37" spans="1:63" ht="15" x14ac:dyDescent="0.2">
      <c r="A37" s="138" t="s">
        <v>300</v>
      </c>
      <c r="B37" s="138"/>
      <c r="C37" s="138"/>
      <c r="D37" s="138"/>
      <c r="E37" s="139"/>
      <c r="F37" s="138"/>
      <c r="G37" s="138"/>
      <c r="H37" s="138"/>
      <c r="I37" s="139"/>
      <c r="J37" s="138">
        <v>100</v>
      </c>
      <c r="K37" s="138"/>
      <c r="L37" s="138"/>
      <c r="M37" s="139"/>
      <c r="N37" s="138"/>
      <c r="O37" s="138"/>
      <c r="P37" s="138"/>
      <c r="Q37" s="139"/>
      <c r="R37" s="140">
        <f t="shared" ref="R37:R57" si="7">B37+C37+D37+F37+G37+H37+J37+K37+L37+N37+O37+P37</f>
        <v>100</v>
      </c>
      <c r="S37" s="141">
        <f>+E37+I37+M37+Q37</f>
        <v>0</v>
      </c>
      <c r="T37" s="142"/>
      <c r="U37" s="142"/>
      <c r="V37" s="142"/>
      <c r="W37" s="142"/>
      <c r="X37" s="142"/>
      <c r="Y37" s="143"/>
      <c r="Z37" s="143"/>
      <c r="AA37" s="143"/>
      <c r="AB37" s="143"/>
      <c r="AC37" s="143"/>
      <c r="AD37" s="143"/>
      <c r="AE37" s="144"/>
      <c r="AG37" s="172" t="s">
        <v>323</v>
      </c>
      <c r="AH37" s="138"/>
      <c r="AI37" s="138"/>
      <c r="AJ37" s="138"/>
      <c r="AK37" s="139"/>
      <c r="AL37" s="138"/>
      <c r="AM37" s="138"/>
      <c r="AN37" s="138"/>
      <c r="AO37" s="139"/>
      <c r="AP37" s="171">
        <v>56</v>
      </c>
      <c r="AQ37" s="138"/>
      <c r="AR37" s="138"/>
      <c r="AS37" s="139"/>
      <c r="AT37" s="138"/>
      <c r="AU37" s="138"/>
      <c r="AV37" s="138"/>
      <c r="AW37" s="139"/>
      <c r="AX37" s="140">
        <f t="shared" ref="AX37:AX57" si="8">AH37+AI37+AJ37+AL37+AM37+AN37+AP37+AQ37+AR37+AT37+AU37+AV37</f>
        <v>56</v>
      </c>
      <c r="AY37" s="141">
        <f>+AK37+AO37+AS37+AW37</f>
        <v>0</v>
      </c>
      <c r="AZ37" s="143"/>
      <c r="BA37" s="143"/>
      <c r="BB37" s="143"/>
      <c r="BC37" s="143"/>
      <c r="BD37" s="143"/>
      <c r="BE37" s="143"/>
      <c r="BF37" s="143"/>
      <c r="BG37" s="143"/>
      <c r="BH37" s="143"/>
      <c r="BI37" s="143"/>
      <c r="BJ37" s="143"/>
      <c r="BK37" s="144"/>
    </row>
    <row r="38" spans="1:63" ht="15" x14ac:dyDescent="0.2">
      <c r="A38" s="138" t="s">
        <v>301</v>
      </c>
      <c r="B38" s="138"/>
      <c r="C38" s="138"/>
      <c r="D38" s="138"/>
      <c r="E38" s="139"/>
      <c r="F38" s="138"/>
      <c r="G38" s="138"/>
      <c r="H38" s="138"/>
      <c r="I38" s="139"/>
      <c r="J38" s="138"/>
      <c r="K38" s="138"/>
      <c r="L38" s="138"/>
      <c r="M38" s="139"/>
      <c r="N38" s="138"/>
      <c r="O38" s="138"/>
      <c r="P38" s="138"/>
      <c r="Q38" s="139"/>
      <c r="R38" s="140">
        <f t="shared" si="7"/>
        <v>0</v>
      </c>
      <c r="S38" s="141">
        <f t="shared" ref="S38:S57" si="9">+E38+I38+M38+Q38</f>
        <v>0</v>
      </c>
      <c r="T38" s="142"/>
      <c r="U38" s="142"/>
      <c r="V38" s="142"/>
      <c r="W38" s="142"/>
      <c r="X38" s="142"/>
      <c r="Y38" s="143"/>
      <c r="Z38" s="143"/>
      <c r="AA38" s="143"/>
      <c r="AB38" s="143"/>
      <c r="AC38" s="143"/>
      <c r="AD38" s="143"/>
      <c r="AE38" s="143"/>
      <c r="AG38" s="172" t="s">
        <v>324</v>
      </c>
      <c r="AH38" s="138"/>
      <c r="AI38" s="138"/>
      <c r="AJ38" s="138"/>
      <c r="AK38" s="139"/>
      <c r="AL38" s="138"/>
      <c r="AM38" s="138"/>
      <c r="AN38" s="138"/>
      <c r="AO38" s="139"/>
      <c r="AP38" s="171">
        <v>10</v>
      </c>
      <c r="AQ38" s="138"/>
      <c r="AR38" s="138"/>
      <c r="AS38" s="139"/>
      <c r="AT38" s="138"/>
      <c r="AU38" s="138"/>
      <c r="AV38" s="138"/>
      <c r="AW38" s="139"/>
      <c r="AX38" s="140">
        <f t="shared" si="8"/>
        <v>10</v>
      </c>
      <c r="AY38" s="141">
        <f t="shared" ref="AY38:AY57" si="10">+AK38+AO38+AS38+AW38</f>
        <v>0</v>
      </c>
      <c r="AZ38" s="143"/>
      <c r="BA38" s="143"/>
      <c r="BB38" s="143"/>
      <c r="BC38" s="143"/>
      <c r="BD38" s="143"/>
      <c r="BE38" s="143"/>
      <c r="BF38" s="143"/>
      <c r="BG38" s="143"/>
      <c r="BH38" s="143"/>
      <c r="BI38" s="143"/>
      <c r="BJ38" s="143"/>
      <c r="BK38" s="143"/>
    </row>
    <row r="39" spans="1:63" ht="15" x14ac:dyDescent="0.2">
      <c r="A39" s="138" t="s">
        <v>302</v>
      </c>
      <c r="B39" s="138"/>
      <c r="C39" s="138"/>
      <c r="D39" s="138"/>
      <c r="E39" s="139"/>
      <c r="F39" s="138"/>
      <c r="G39" s="138"/>
      <c r="H39" s="138"/>
      <c r="I39" s="139"/>
      <c r="J39" s="138"/>
      <c r="K39" s="138"/>
      <c r="L39" s="138"/>
      <c r="M39" s="139"/>
      <c r="N39" s="138"/>
      <c r="O39" s="138"/>
      <c r="P39" s="138"/>
      <c r="Q39" s="139"/>
      <c r="R39" s="140">
        <f t="shared" si="7"/>
        <v>0</v>
      </c>
      <c r="S39" s="141">
        <f t="shared" si="9"/>
        <v>0</v>
      </c>
      <c r="T39" s="142"/>
      <c r="U39" s="142"/>
      <c r="V39" s="142"/>
      <c r="W39" s="142"/>
      <c r="X39" s="142"/>
      <c r="Y39" s="143"/>
      <c r="Z39" s="143"/>
      <c r="AA39" s="143"/>
      <c r="AB39" s="143"/>
      <c r="AC39" s="143"/>
      <c r="AD39" s="143"/>
      <c r="AE39" s="143"/>
      <c r="AG39" s="172" t="s">
        <v>302</v>
      </c>
      <c r="AH39" s="138"/>
      <c r="AI39" s="138"/>
      <c r="AJ39" s="138"/>
      <c r="AK39" s="139"/>
      <c r="AL39" s="138"/>
      <c r="AM39" s="138"/>
      <c r="AN39" s="138"/>
      <c r="AO39" s="139"/>
      <c r="AP39" s="171">
        <v>9</v>
      </c>
      <c r="AQ39" s="138"/>
      <c r="AR39" s="138"/>
      <c r="AS39" s="139"/>
      <c r="AT39" s="138"/>
      <c r="AU39" s="138"/>
      <c r="AV39" s="138"/>
      <c r="AW39" s="139"/>
      <c r="AX39" s="140">
        <f t="shared" si="8"/>
        <v>9</v>
      </c>
      <c r="AY39" s="141">
        <f t="shared" si="10"/>
        <v>0</v>
      </c>
      <c r="AZ39" s="143"/>
      <c r="BA39" s="143"/>
      <c r="BB39" s="143"/>
      <c r="BC39" s="143"/>
      <c r="BD39" s="143"/>
      <c r="BE39" s="143"/>
      <c r="BF39" s="143"/>
      <c r="BG39" s="143"/>
      <c r="BH39" s="143"/>
      <c r="BI39" s="143"/>
      <c r="BJ39" s="143"/>
      <c r="BK39" s="143"/>
    </row>
    <row r="40" spans="1:63" ht="15" x14ac:dyDescent="0.2">
      <c r="A40" s="138" t="s">
        <v>303</v>
      </c>
      <c r="B40" s="138"/>
      <c r="C40" s="138"/>
      <c r="D40" s="138"/>
      <c r="E40" s="139"/>
      <c r="F40" s="138"/>
      <c r="G40" s="138"/>
      <c r="H40" s="138"/>
      <c r="I40" s="139"/>
      <c r="J40" s="138"/>
      <c r="K40" s="138"/>
      <c r="L40" s="138"/>
      <c r="M40" s="139"/>
      <c r="N40" s="138"/>
      <c r="O40" s="138"/>
      <c r="P40" s="138"/>
      <c r="Q40" s="139"/>
      <c r="R40" s="140">
        <f t="shared" si="7"/>
        <v>0</v>
      </c>
      <c r="S40" s="141">
        <f t="shared" si="9"/>
        <v>0</v>
      </c>
      <c r="T40" s="142"/>
      <c r="U40" s="142"/>
      <c r="V40" s="142"/>
      <c r="W40" s="142"/>
      <c r="X40" s="142"/>
      <c r="Y40" s="143"/>
      <c r="Z40" s="143"/>
      <c r="AA40" s="143"/>
      <c r="AB40" s="143"/>
      <c r="AC40" s="143"/>
      <c r="AD40" s="143"/>
      <c r="AE40" s="143"/>
      <c r="AG40" s="172" t="s">
        <v>325</v>
      </c>
      <c r="AH40" s="138"/>
      <c r="AI40" s="138"/>
      <c r="AJ40" s="138"/>
      <c r="AK40" s="139"/>
      <c r="AL40" s="138"/>
      <c r="AM40" s="138"/>
      <c r="AN40" s="138"/>
      <c r="AO40" s="139"/>
      <c r="AP40" s="171">
        <v>6</v>
      </c>
      <c r="AQ40" s="138"/>
      <c r="AR40" s="138"/>
      <c r="AS40" s="139"/>
      <c r="AT40" s="138"/>
      <c r="AU40" s="138"/>
      <c r="AV40" s="138"/>
      <c r="AW40" s="139"/>
      <c r="AX40" s="140">
        <f t="shared" si="8"/>
        <v>6</v>
      </c>
      <c r="AY40" s="141">
        <f t="shared" si="10"/>
        <v>0</v>
      </c>
      <c r="AZ40" s="143"/>
      <c r="BA40" s="143"/>
      <c r="BB40" s="143"/>
      <c r="BC40" s="143"/>
      <c r="BD40" s="143"/>
      <c r="BE40" s="143"/>
      <c r="BF40" s="143"/>
      <c r="BG40" s="143"/>
      <c r="BH40" s="143"/>
      <c r="BI40" s="143"/>
      <c r="BJ40" s="143"/>
      <c r="BK40" s="143"/>
    </row>
    <row r="41" spans="1:63" ht="15" x14ac:dyDescent="0.2">
      <c r="A41" s="138" t="s">
        <v>304</v>
      </c>
      <c r="B41" s="138"/>
      <c r="C41" s="138"/>
      <c r="D41" s="138"/>
      <c r="E41" s="139"/>
      <c r="F41" s="138"/>
      <c r="G41" s="138"/>
      <c r="H41" s="138"/>
      <c r="I41" s="139"/>
      <c r="J41" s="138"/>
      <c r="K41" s="138"/>
      <c r="L41" s="138"/>
      <c r="M41" s="139"/>
      <c r="N41" s="138"/>
      <c r="O41" s="138"/>
      <c r="P41" s="138"/>
      <c r="Q41" s="139"/>
      <c r="R41" s="140">
        <f t="shared" si="7"/>
        <v>0</v>
      </c>
      <c r="S41" s="141">
        <f t="shared" si="9"/>
        <v>0</v>
      </c>
      <c r="T41" s="142"/>
      <c r="U41" s="142"/>
      <c r="V41" s="142"/>
      <c r="W41" s="142"/>
      <c r="X41" s="142"/>
      <c r="Y41" s="143"/>
      <c r="Z41" s="143"/>
      <c r="AA41" s="143"/>
      <c r="AB41" s="143"/>
      <c r="AC41" s="143"/>
      <c r="AD41" s="143"/>
      <c r="AE41" s="143"/>
      <c r="AG41" s="172" t="s">
        <v>326</v>
      </c>
      <c r="AH41" s="138"/>
      <c r="AI41" s="138"/>
      <c r="AJ41" s="138"/>
      <c r="AK41" s="139"/>
      <c r="AL41" s="138"/>
      <c r="AM41" s="138"/>
      <c r="AN41" s="138"/>
      <c r="AO41" s="139"/>
      <c r="AP41" s="171">
        <v>25</v>
      </c>
      <c r="AQ41" s="138"/>
      <c r="AR41" s="138"/>
      <c r="AS41" s="139"/>
      <c r="AT41" s="138"/>
      <c r="AU41" s="138"/>
      <c r="AV41" s="138"/>
      <c r="AW41" s="139"/>
      <c r="AX41" s="140">
        <f t="shared" si="8"/>
        <v>25</v>
      </c>
      <c r="AY41" s="141">
        <f t="shared" si="10"/>
        <v>0</v>
      </c>
      <c r="AZ41" s="143"/>
      <c r="BA41" s="143"/>
      <c r="BB41" s="143"/>
      <c r="BC41" s="143"/>
      <c r="BD41" s="143"/>
      <c r="BE41" s="143"/>
      <c r="BF41" s="143"/>
      <c r="BG41" s="143"/>
      <c r="BH41" s="143"/>
      <c r="BI41" s="143"/>
      <c r="BJ41" s="143"/>
      <c r="BK41" s="143"/>
    </row>
    <row r="42" spans="1:63" ht="15" x14ac:dyDescent="0.2">
      <c r="A42" s="138" t="s">
        <v>305</v>
      </c>
      <c r="B42" s="138"/>
      <c r="C42" s="138"/>
      <c r="D42" s="138"/>
      <c r="E42" s="139"/>
      <c r="F42" s="138"/>
      <c r="G42" s="138"/>
      <c r="H42" s="138"/>
      <c r="I42" s="139"/>
      <c r="J42" s="138"/>
      <c r="K42" s="138"/>
      <c r="L42" s="138"/>
      <c r="M42" s="139"/>
      <c r="N42" s="138"/>
      <c r="O42" s="138"/>
      <c r="P42" s="138"/>
      <c r="Q42" s="139"/>
      <c r="R42" s="140">
        <f t="shared" si="7"/>
        <v>0</v>
      </c>
      <c r="S42" s="141">
        <f t="shared" si="9"/>
        <v>0</v>
      </c>
      <c r="T42" s="142"/>
      <c r="U42" s="142"/>
      <c r="V42" s="142"/>
      <c r="W42" s="142"/>
      <c r="X42" s="142"/>
      <c r="Y42" s="143"/>
      <c r="Z42" s="143"/>
      <c r="AA42" s="143"/>
      <c r="AB42" s="143"/>
      <c r="AC42" s="143"/>
      <c r="AD42" s="143"/>
      <c r="AE42" s="143"/>
      <c r="AG42" s="172" t="s">
        <v>305</v>
      </c>
      <c r="AH42" s="138"/>
      <c r="AI42" s="138"/>
      <c r="AJ42" s="138"/>
      <c r="AK42" s="139"/>
      <c r="AL42" s="138"/>
      <c r="AM42" s="138"/>
      <c r="AN42" s="138"/>
      <c r="AO42" s="139"/>
      <c r="AP42" s="171">
        <v>30</v>
      </c>
      <c r="AQ42" s="138"/>
      <c r="AR42" s="138"/>
      <c r="AS42" s="139"/>
      <c r="AT42" s="138"/>
      <c r="AU42" s="138"/>
      <c r="AV42" s="138"/>
      <c r="AW42" s="139"/>
      <c r="AX42" s="140">
        <f t="shared" si="8"/>
        <v>30</v>
      </c>
      <c r="AY42" s="141">
        <f t="shared" si="10"/>
        <v>0</v>
      </c>
      <c r="AZ42" s="143"/>
      <c r="BA42" s="143"/>
      <c r="BB42" s="143"/>
      <c r="BC42" s="143"/>
      <c r="BD42" s="143"/>
      <c r="BE42" s="143"/>
      <c r="BF42" s="143"/>
      <c r="BG42" s="143"/>
      <c r="BH42" s="143"/>
      <c r="BI42" s="143"/>
      <c r="BJ42" s="143"/>
      <c r="BK42" s="143"/>
    </row>
    <row r="43" spans="1:63" ht="15" x14ac:dyDescent="0.2">
      <c r="A43" s="138" t="s">
        <v>306</v>
      </c>
      <c r="B43" s="138"/>
      <c r="C43" s="138"/>
      <c r="D43" s="138"/>
      <c r="E43" s="139"/>
      <c r="F43" s="138"/>
      <c r="G43" s="138"/>
      <c r="H43" s="138"/>
      <c r="I43" s="139"/>
      <c r="J43" s="138"/>
      <c r="K43" s="138"/>
      <c r="L43" s="138"/>
      <c r="M43" s="139"/>
      <c r="N43" s="138"/>
      <c r="O43" s="138"/>
      <c r="P43" s="138"/>
      <c r="Q43" s="139"/>
      <c r="R43" s="140">
        <f t="shared" si="7"/>
        <v>0</v>
      </c>
      <c r="S43" s="141">
        <f t="shared" si="9"/>
        <v>0</v>
      </c>
      <c r="T43" s="142"/>
      <c r="U43" s="142"/>
      <c r="V43" s="142"/>
      <c r="W43" s="142"/>
      <c r="X43" s="142"/>
      <c r="Y43" s="143"/>
      <c r="Z43" s="143"/>
      <c r="AA43" s="143"/>
      <c r="AB43" s="143"/>
      <c r="AC43" s="143"/>
      <c r="AD43" s="143"/>
      <c r="AE43" s="143"/>
      <c r="AG43" s="172" t="s">
        <v>306</v>
      </c>
      <c r="AH43" s="138"/>
      <c r="AI43" s="138"/>
      <c r="AJ43" s="138"/>
      <c r="AK43" s="139"/>
      <c r="AL43" s="138"/>
      <c r="AM43" s="138"/>
      <c r="AN43" s="138"/>
      <c r="AO43" s="139"/>
      <c r="AP43" s="171">
        <v>32</v>
      </c>
      <c r="AQ43" s="138"/>
      <c r="AR43" s="138"/>
      <c r="AS43" s="139"/>
      <c r="AT43" s="138"/>
      <c r="AU43" s="138"/>
      <c r="AV43" s="138"/>
      <c r="AW43" s="139"/>
      <c r="AX43" s="140">
        <f t="shared" si="8"/>
        <v>32</v>
      </c>
      <c r="AY43" s="141">
        <f t="shared" si="10"/>
        <v>0</v>
      </c>
      <c r="AZ43" s="143"/>
      <c r="BA43" s="143"/>
      <c r="BB43" s="143"/>
      <c r="BC43" s="143"/>
      <c r="BD43" s="143"/>
      <c r="BE43" s="143"/>
      <c r="BF43" s="143"/>
      <c r="BG43" s="143"/>
      <c r="BH43" s="143"/>
      <c r="BI43" s="143"/>
      <c r="BJ43" s="143"/>
      <c r="BK43" s="143"/>
    </row>
    <row r="44" spans="1:63" ht="15" x14ac:dyDescent="0.2">
      <c r="A44" s="138" t="s">
        <v>307</v>
      </c>
      <c r="B44" s="138"/>
      <c r="C44" s="138"/>
      <c r="D44" s="138"/>
      <c r="E44" s="139"/>
      <c r="F44" s="138"/>
      <c r="G44" s="138"/>
      <c r="H44" s="138"/>
      <c r="I44" s="139"/>
      <c r="J44" s="138"/>
      <c r="K44" s="138"/>
      <c r="L44" s="138"/>
      <c r="M44" s="139"/>
      <c r="N44" s="138"/>
      <c r="O44" s="138"/>
      <c r="P44" s="138"/>
      <c r="Q44" s="139"/>
      <c r="R44" s="140">
        <f t="shared" si="7"/>
        <v>0</v>
      </c>
      <c r="S44" s="141">
        <f t="shared" si="9"/>
        <v>0</v>
      </c>
      <c r="T44" s="142"/>
      <c r="U44" s="142"/>
      <c r="V44" s="142"/>
      <c r="W44" s="142"/>
      <c r="X44" s="142"/>
      <c r="Y44" s="143"/>
      <c r="Z44" s="143"/>
      <c r="AA44" s="143"/>
      <c r="AB44" s="143"/>
      <c r="AC44" s="143"/>
      <c r="AD44" s="143"/>
      <c r="AE44" s="143"/>
      <c r="AG44" s="172" t="s">
        <v>307</v>
      </c>
      <c r="AH44" s="138"/>
      <c r="AI44" s="138"/>
      <c r="AJ44" s="138"/>
      <c r="AK44" s="139"/>
      <c r="AL44" s="138"/>
      <c r="AM44" s="138"/>
      <c r="AN44" s="138"/>
      <c r="AO44" s="139"/>
      <c r="AP44" s="171">
        <v>130</v>
      </c>
      <c r="AQ44" s="138"/>
      <c r="AR44" s="138"/>
      <c r="AS44" s="139"/>
      <c r="AT44" s="138"/>
      <c r="AU44" s="138"/>
      <c r="AV44" s="138"/>
      <c r="AW44" s="139"/>
      <c r="AX44" s="140">
        <f t="shared" si="8"/>
        <v>130</v>
      </c>
      <c r="AY44" s="141">
        <f t="shared" si="10"/>
        <v>0</v>
      </c>
      <c r="AZ44" s="143"/>
      <c r="BA44" s="143"/>
      <c r="BB44" s="143"/>
      <c r="BC44" s="143"/>
      <c r="BD44" s="143"/>
      <c r="BE44" s="143"/>
      <c r="BF44" s="143"/>
      <c r="BG44" s="143"/>
      <c r="BH44" s="143"/>
      <c r="BI44" s="143"/>
      <c r="BJ44" s="143"/>
      <c r="BK44" s="143"/>
    </row>
    <row r="45" spans="1:63" ht="15" x14ac:dyDescent="0.2">
      <c r="A45" s="138" t="s">
        <v>308</v>
      </c>
      <c r="B45" s="138"/>
      <c r="C45" s="138"/>
      <c r="D45" s="138"/>
      <c r="E45" s="139"/>
      <c r="F45" s="138"/>
      <c r="G45" s="138"/>
      <c r="H45" s="138"/>
      <c r="I45" s="139"/>
      <c r="J45" s="138"/>
      <c r="K45" s="138"/>
      <c r="L45" s="138"/>
      <c r="M45" s="139"/>
      <c r="N45" s="138"/>
      <c r="O45" s="138"/>
      <c r="P45" s="138"/>
      <c r="Q45" s="139"/>
      <c r="R45" s="140">
        <f t="shared" si="7"/>
        <v>0</v>
      </c>
      <c r="S45" s="141">
        <f t="shared" si="9"/>
        <v>0</v>
      </c>
      <c r="T45" s="142"/>
      <c r="U45" s="142"/>
      <c r="V45" s="142"/>
      <c r="W45" s="142"/>
      <c r="X45" s="142"/>
      <c r="Y45" s="143"/>
      <c r="Z45" s="143"/>
      <c r="AA45" s="143"/>
      <c r="AB45" s="143"/>
      <c r="AC45" s="143"/>
      <c r="AD45" s="143"/>
      <c r="AE45" s="143"/>
      <c r="AG45" s="172" t="s">
        <v>308</v>
      </c>
      <c r="AH45" s="138"/>
      <c r="AI45" s="138"/>
      <c r="AJ45" s="138"/>
      <c r="AK45" s="139"/>
      <c r="AL45" s="138"/>
      <c r="AM45" s="138"/>
      <c r="AN45" s="138"/>
      <c r="AO45" s="139"/>
      <c r="AP45" s="171">
        <v>52</v>
      </c>
      <c r="AQ45" s="138"/>
      <c r="AR45" s="138"/>
      <c r="AS45" s="139"/>
      <c r="AT45" s="138"/>
      <c r="AU45" s="138"/>
      <c r="AV45" s="138"/>
      <c r="AW45" s="139"/>
      <c r="AX45" s="140">
        <f t="shared" si="8"/>
        <v>52</v>
      </c>
      <c r="AY45" s="141">
        <f t="shared" si="10"/>
        <v>0</v>
      </c>
      <c r="AZ45" s="143"/>
      <c r="BA45" s="143"/>
      <c r="BB45" s="143"/>
      <c r="BC45" s="143"/>
      <c r="BD45" s="143"/>
      <c r="BE45" s="143"/>
      <c r="BF45" s="143"/>
      <c r="BG45" s="143"/>
      <c r="BH45" s="143"/>
      <c r="BI45" s="138"/>
      <c r="BJ45" s="138"/>
      <c r="BK45" s="138"/>
    </row>
    <row r="46" spans="1:63" ht="15" x14ac:dyDescent="0.2">
      <c r="A46" s="138" t="s">
        <v>309</v>
      </c>
      <c r="B46" s="138"/>
      <c r="C46" s="138"/>
      <c r="D46" s="138"/>
      <c r="E46" s="139"/>
      <c r="F46" s="138"/>
      <c r="G46" s="138"/>
      <c r="H46" s="138"/>
      <c r="I46" s="139"/>
      <c r="J46" s="138"/>
      <c r="K46" s="138"/>
      <c r="L46" s="138"/>
      <c r="M46" s="139"/>
      <c r="N46" s="138"/>
      <c r="O46" s="138"/>
      <c r="P46" s="138"/>
      <c r="Q46" s="139"/>
      <c r="R46" s="140">
        <f t="shared" si="7"/>
        <v>0</v>
      </c>
      <c r="S46" s="141">
        <f t="shared" si="9"/>
        <v>0</v>
      </c>
      <c r="T46" s="142"/>
      <c r="U46" s="142"/>
      <c r="V46" s="142"/>
      <c r="W46" s="142"/>
      <c r="X46" s="142"/>
      <c r="Y46" s="143"/>
      <c r="Z46" s="143"/>
      <c r="AA46" s="143"/>
      <c r="AB46" s="143"/>
      <c r="AC46" s="143"/>
      <c r="AD46" s="143"/>
      <c r="AE46" s="143"/>
      <c r="AG46" s="172" t="s">
        <v>327</v>
      </c>
      <c r="AH46" s="138"/>
      <c r="AI46" s="138"/>
      <c r="AJ46" s="138"/>
      <c r="AK46" s="139"/>
      <c r="AL46" s="138"/>
      <c r="AM46" s="138"/>
      <c r="AN46" s="138"/>
      <c r="AO46" s="139"/>
      <c r="AP46" s="171">
        <v>29</v>
      </c>
      <c r="AQ46" s="138"/>
      <c r="AR46" s="138"/>
      <c r="AS46" s="139"/>
      <c r="AT46" s="138"/>
      <c r="AU46" s="138"/>
      <c r="AV46" s="138"/>
      <c r="AW46" s="139"/>
      <c r="AX46" s="140">
        <f t="shared" si="8"/>
        <v>29</v>
      </c>
      <c r="AY46" s="141">
        <f t="shared" si="10"/>
        <v>0</v>
      </c>
      <c r="AZ46" s="143"/>
      <c r="BA46" s="143"/>
      <c r="BB46" s="143"/>
      <c r="BC46" s="143"/>
      <c r="BD46" s="143"/>
      <c r="BE46" s="143"/>
      <c r="BF46" s="143"/>
      <c r="BG46" s="143"/>
      <c r="BH46" s="143"/>
      <c r="BI46" s="138"/>
      <c r="BJ46" s="138"/>
      <c r="BK46" s="138"/>
    </row>
    <row r="47" spans="1:63" ht="15" x14ac:dyDescent="0.2">
      <c r="A47" s="138" t="s">
        <v>310</v>
      </c>
      <c r="B47" s="138"/>
      <c r="C47" s="138"/>
      <c r="D47" s="138"/>
      <c r="E47" s="139"/>
      <c r="F47" s="138"/>
      <c r="G47" s="138"/>
      <c r="H47" s="138"/>
      <c r="I47" s="139"/>
      <c r="J47" s="138"/>
      <c r="K47" s="138"/>
      <c r="L47" s="138"/>
      <c r="M47" s="139"/>
      <c r="N47" s="138"/>
      <c r="O47" s="138"/>
      <c r="P47" s="138"/>
      <c r="Q47" s="139"/>
      <c r="R47" s="140">
        <f t="shared" si="7"/>
        <v>0</v>
      </c>
      <c r="S47" s="141">
        <f t="shared" si="9"/>
        <v>0</v>
      </c>
      <c r="T47" s="142"/>
      <c r="U47" s="142"/>
      <c r="V47" s="142"/>
      <c r="W47" s="142"/>
      <c r="X47" s="142"/>
      <c r="Y47" s="143"/>
      <c r="Z47" s="143"/>
      <c r="AA47" s="143"/>
      <c r="AB47" s="143"/>
      <c r="AC47" s="143"/>
      <c r="AD47" s="143"/>
      <c r="AE47" s="143"/>
      <c r="AG47" s="172" t="s">
        <v>328</v>
      </c>
      <c r="AH47" s="138"/>
      <c r="AI47" s="138"/>
      <c r="AJ47" s="138"/>
      <c r="AK47" s="139"/>
      <c r="AL47" s="138"/>
      <c r="AM47" s="138"/>
      <c r="AN47" s="138"/>
      <c r="AO47" s="139"/>
      <c r="AP47" s="171">
        <v>14</v>
      </c>
      <c r="AQ47" s="138"/>
      <c r="AR47" s="138"/>
      <c r="AS47" s="139"/>
      <c r="AT47" s="138"/>
      <c r="AU47" s="138"/>
      <c r="AV47" s="138"/>
      <c r="AW47" s="139"/>
      <c r="AX47" s="140">
        <f t="shared" si="8"/>
        <v>14</v>
      </c>
      <c r="AY47" s="141">
        <f t="shared" si="10"/>
        <v>0</v>
      </c>
      <c r="AZ47" s="143"/>
      <c r="BA47" s="143"/>
      <c r="BB47" s="143"/>
      <c r="BC47" s="143"/>
      <c r="BD47" s="143"/>
      <c r="BE47" s="143"/>
      <c r="BF47" s="143"/>
      <c r="BG47" s="143"/>
      <c r="BH47" s="143"/>
      <c r="BI47" s="138"/>
      <c r="BJ47" s="138"/>
      <c r="BK47" s="138"/>
    </row>
    <row r="48" spans="1:63" ht="15" x14ac:dyDescent="0.2">
      <c r="A48" s="138" t="s">
        <v>311</v>
      </c>
      <c r="B48" s="138"/>
      <c r="C48" s="138"/>
      <c r="D48" s="138"/>
      <c r="E48" s="139"/>
      <c r="F48" s="138"/>
      <c r="G48" s="138"/>
      <c r="H48" s="138"/>
      <c r="I48" s="139"/>
      <c r="J48" s="138"/>
      <c r="K48" s="138"/>
      <c r="L48" s="138"/>
      <c r="M48" s="139"/>
      <c r="N48" s="138"/>
      <c r="O48" s="138"/>
      <c r="P48" s="138"/>
      <c r="Q48" s="139"/>
      <c r="R48" s="140">
        <f t="shared" si="7"/>
        <v>0</v>
      </c>
      <c r="S48" s="141">
        <f t="shared" si="9"/>
        <v>0</v>
      </c>
      <c r="T48" s="142"/>
      <c r="U48" s="142"/>
      <c r="V48" s="142"/>
      <c r="W48" s="142"/>
      <c r="X48" s="142"/>
      <c r="Y48" s="143"/>
      <c r="Z48" s="143"/>
      <c r="AA48" s="143"/>
      <c r="AB48" s="143"/>
      <c r="AC48" s="143"/>
      <c r="AD48" s="143"/>
      <c r="AE48" s="143"/>
      <c r="AG48" s="172" t="s">
        <v>311</v>
      </c>
      <c r="AH48" s="138"/>
      <c r="AI48" s="138"/>
      <c r="AJ48" s="138"/>
      <c r="AK48" s="139"/>
      <c r="AL48" s="138"/>
      <c r="AM48" s="138"/>
      <c r="AN48" s="138"/>
      <c r="AO48" s="139"/>
      <c r="AP48" s="171">
        <v>96</v>
      </c>
      <c r="AQ48" s="138"/>
      <c r="AR48" s="138"/>
      <c r="AS48" s="139"/>
      <c r="AT48" s="138"/>
      <c r="AU48" s="138"/>
      <c r="AV48" s="138"/>
      <c r="AW48" s="139"/>
      <c r="AX48" s="140">
        <f t="shared" si="8"/>
        <v>96</v>
      </c>
      <c r="AY48" s="141">
        <f t="shared" si="10"/>
        <v>0</v>
      </c>
      <c r="AZ48" s="143"/>
      <c r="BA48" s="143"/>
      <c r="BB48" s="143"/>
      <c r="BC48" s="143"/>
      <c r="BD48" s="143"/>
      <c r="BE48" s="143"/>
      <c r="BF48" s="143"/>
      <c r="BG48" s="143"/>
      <c r="BH48" s="143"/>
      <c r="BI48" s="143"/>
      <c r="BJ48" s="143"/>
      <c r="BK48" s="143"/>
    </row>
    <row r="49" spans="1:63" ht="15" x14ac:dyDescent="0.2">
      <c r="A49" s="138" t="s">
        <v>312</v>
      </c>
      <c r="B49" s="138"/>
      <c r="C49" s="138"/>
      <c r="D49" s="138"/>
      <c r="E49" s="139"/>
      <c r="F49" s="138"/>
      <c r="G49" s="138"/>
      <c r="H49" s="138"/>
      <c r="I49" s="139"/>
      <c r="J49" s="138"/>
      <c r="K49" s="138"/>
      <c r="L49" s="138"/>
      <c r="M49" s="139"/>
      <c r="N49" s="138"/>
      <c r="O49" s="138"/>
      <c r="P49" s="138"/>
      <c r="Q49" s="139"/>
      <c r="R49" s="140">
        <f t="shared" si="7"/>
        <v>0</v>
      </c>
      <c r="S49" s="141">
        <f t="shared" si="9"/>
        <v>0</v>
      </c>
      <c r="T49" s="142"/>
      <c r="U49" s="142"/>
      <c r="V49" s="142"/>
      <c r="W49" s="142"/>
      <c r="X49" s="142"/>
      <c r="Y49" s="143"/>
      <c r="Z49" s="143"/>
      <c r="AA49" s="143"/>
      <c r="AB49" s="143"/>
      <c r="AC49" s="143"/>
      <c r="AD49" s="143"/>
      <c r="AE49" s="143"/>
      <c r="AG49" s="172" t="s">
        <v>312</v>
      </c>
      <c r="AH49" s="138"/>
      <c r="AI49" s="138"/>
      <c r="AJ49" s="138"/>
      <c r="AK49" s="139"/>
      <c r="AL49" s="138"/>
      <c r="AM49" s="138"/>
      <c r="AN49" s="138"/>
      <c r="AO49" s="139"/>
      <c r="AP49" s="171">
        <v>17</v>
      </c>
      <c r="AQ49" s="138"/>
      <c r="AR49" s="138"/>
      <c r="AS49" s="139"/>
      <c r="AT49" s="138"/>
      <c r="AU49" s="138"/>
      <c r="AV49" s="138"/>
      <c r="AW49" s="139"/>
      <c r="AX49" s="140">
        <f t="shared" si="8"/>
        <v>17</v>
      </c>
      <c r="AY49" s="141">
        <f t="shared" si="10"/>
        <v>0</v>
      </c>
      <c r="AZ49" s="143"/>
      <c r="BA49" s="143"/>
      <c r="BB49" s="143"/>
      <c r="BC49" s="143"/>
      <c r="BD49" s="143"/>
      <c r="BE49" s="143"/>
      <c r="BF49" s="143"/>
      <c r="BG49" s="143"/>
      <c r="BH49" s="143"/>
      <c r="BI49" s="143"/>
      <c r="BJ49" s="143"/>
      <c r="BK49" s="143"/>
    </row>
    <row r="50" spans="1:63" ht="15" x14ac:dyDescent="0.2">
      <c r="A50" s="138" t="s">
        <v>313</v>
      </c>
      <c r="B50" s="138"/>
      <c r="C50" s="138"/>
      <c r="D50" s="138"/>
      <c r="E50" s="139"/>
      <c r="F50" s="138"/>
      <c r="G50" s="138"/>
      <c r="H50" s="138"/>
      <c r="I50" s="139"/>
      <c r="J50" s="138"/>
      <c r="K50" s="138"/>
      <c r="L50" s="138"/>
      <c r="M50" s="139"/>
      <c r="N50" s="138"/>
      <c r="O50" s="138"/>
      <c r="P50" s="138"/>
      <c r="Q50" s="139"/>
      <c r="R50" s="140">
        <f t="shared" si="7"/>
        <v>0</v>
      </c>
      <c r="S50" s="141">
        <f t="shared" si="9"/>
        <v>0</v>
      </c>
      <c r="T50" s="142"/>
      <c r="U50" s="142"/>
      <c r="V50" s="142"/>
      <c r="W50" s="142"/>
      <c r="X50" s="142"/>
      <c r="Y50" s="143"/>
      <c r="Z50" s="143"/>
      <c r="AA50" s="143"/>
      <c r="AB50" s="143"/>
      <c r="AC50" s="143"/>
      <c r="AD50" s="143"/>
      <c r="AE50" s="143"/>
      <c r="AG50" s="172" t="s">
        <v>313</v>
      </c>
      <c r="AH50" s="138"/>
      <c r="AI50" s="138"/>
      <c r="AJ50" s="138"/>
      <c r="AK50" s="139"/>
      <c r="AL50" s="138"/>
      <c r="AM50" s="138"/>
      <c r="AN50" s="138"/>
      <c r="AO50" s="139"/>
      <c r="AP50" s="171">
        <v>16</v>
      </c>
      <c r="AQ50" s="138"/>
      <c r="AR50" s="138"/>
      <c r="AS50" s="139"/>
      <c r="AT50" s="138"/>
      <c r="AU50" s="138"/>
      <c r="AV50" s="138"/>
      <c r="AW50" s="139"/>
      <c r="AX50" s="140">
        <f t="shared" si="8"/>
        <v>16</v>
      </c>
      <c r="AY50" s="141">
        <f t="shared" si="10"/>
        <v>0</v>
      </c>
      <c r="AZ50" s="143"/>
      <c r="BA50" s="143"/>
      <c r="BB50" s="143"/>
      <c r="BC50" s="143"/>
      <c r="BD50" s="143"/>
      <c r="BE50" s="143"/>
      <c r="BF50" s="143"/>
      <c r="BG50" s="143"/>
      <c r="BH50" s="143"/>
      <c r="BI50" s="143"/>
      <c r="BJ50" s="143"/>
      <c r="BK50" s="143"/>
    </row>
    <row r="51" spans="1:63" ht="15" x14ac:dyDescent="0.2">
      <c r="A51" s="138" t="s">
        <v>314</v>
      </c>
      <c r="B51" s="138"/>
      <c r="C51" s="138"/>
      <c r="D51" s="138"/>
      <c r="E51" s="139"/>
      <c r="F51" s="138"/>
      <c r="G51" s="138"/>
      <c r="H51" s="138"/>
      <c r="I51" s="139"/>
      <c r="J51" s="138"/>
      <c r="K51" s="138"/>
      <c r="L51" s="138"/>
      <c r="M51" s="139"/>
      <c r="N51" s="138"/>
      <c r="O51" s="138"/>
      <c r="P51" s="138"/>
      <c r="Q51" s="139"/>
      <c r="R51" s="140">
        <f t="shared" si="7"/>
        <v>0</v>
      </c>
      <c r="S51" s="141">
        <f t="shared" si="9"/>
        <v>0</v>
      </c>
      <c r="T51" s="142"/>
      <c r="U51" s="142"/>
      <c r="V51" s="142"/>
      <c r="W51" s="142"/>
      <c r="X51" s="142"/>
      <c r="Y51" s="143"/>
      <c r="Z51" s="143"/>
      <c r="AA51" s="143"/>
      <c r="AB51" s="143"/>
      <c r="AC51" s="143"/>
      <c r="AD51" s="143"/>
      <c r="AE51" s="143"/>
      <c r="AG51" s="172" t="s">
        <v>329</v>
      </c>
      <c r="AH51" s="138"/>
      <c r="AI51" s="138"/>
      <c r="AJ51" s="138"/>
      <c r="AK51" s="139"/>
      <c r="AL51" s="138"/>
      <c r="AM51" s="138"/>
      <c r="AN51" s="138"/>
      <c r="AO51" s="139"/>
      <c r="AP51" s="171">
        <v>9</v>
      </c>
      <c r="AQ51" s="138"/>
      <c r="AR51" s="138"/>
      <c r="AS51" s="139"/>
      <c r="AT51" s="138"/>
      <c r="AU51" s="138"/>
      <c r="AV51" s="138"/>
      <c r="AW51" s="139"/>
      <c r="AX51" s="140">
        <f t="shared" si="8"/>
        <v>9</v>
      </c>
      <c r="AY51" s="141">
        <f t="shared" si="10"/>
        <v>0</v>
      </c>
      <c r="AZ51" s="143"/>
      <c r="BA51" s="143"/>
      <c r="BB51" s="143"/>
      <c r="BC51" s="143"/>
      <c r="BD51" s="143"/>
      <c r="BE51" s="143"/>
      <c r="BF51" s="143"/>
      <c r="BG51" s="143"/>
      <c r="BH51" s="143"/>
      <c r="BI51" s="143"/>
      <c r="BJ51" s="143"/>
      <c r="BK51" s="143"/>
    </row>
    <row r="52" spans="1:63" ht="15" x14ac:dyDescent="0.2">
      <c r="A52" s="138" t="s">
        <v>315</v>
      </c>
      <c r="B52" s="138"/>
      <c r="C52" s="138"/>
      <c r="D52" s="138"/>
      <c r="E52" s="139"/>
      <c r="F52" s="138"/>
      <c r="G52" s="138"/>
      <c r="H52" s="138"/>
      <c r="I52" s="139"/>
      <c r="J52" s="138"/>
      <c r="K52" s="138"/>
      <c r="L52" s="138"/>
      <c r="M52" s="139"/>
      <c r="N52" s="138"/>
      <c r="O52" s="138"/>
      <c r="P52" s="138"/>
      <c r="Q52" s="139"/>
      <c r="R52" s="140">
        <f t="shared" si="7"/>
        <v>0</v>
      </c>
      <c r="S52" s="141">
        <f t="shared" si="9"/>
        <v>0</v>
      </c>
      <c r="T52" s="142"/>
      <c r="U52" s="142"/>
      <c r="V52" s="142"/>
      <c r="W52" s="142"/>
      <c r="X52" s="142"/>
      <c r="Y52" s="143"/>
      <c r="Z52" s="143"/>
      <c r="AA52" s="143"/>
      <c r="AB52" s="143"/>
      <c r="AC52" s="143"/>
      <c r="AD52" s="143"/>
      <c r="AE52" s="143"/>
      <c r="AG52" s="172" t="s">
        <v>315</v>
      </c>
      <c r="AH52" s="138"/>
      <c r="AI52" s="138"/>
      <c r="AJ52" s="138"/>
      <c r="AK52" s="139"/>
      <c r="AL52" s="138"/>
      <c r="AM52" s="138"/>
      <c r="AN52" s="138"/>
      <c r="AO52" s="139"/>
      <c r="AP52" s="171">
        <v>5</v>
      </c>
      <c r="AQ52" s="138"/>
      <c r="AR52" s="138"/>
      <c r="AS52" s="139"/>
      <c r="AT52" s="138"/>
      <c r="AU52" s="138"/>
      <c r="AV52" s="138"/>
      <c r="AW52" s="139"/>
      <c r="AX52" s="140">
        <f t="shared" si="8"/>
        <v>5</v>
      </c>
      <c r="AY52" s="141">
        <f t="shared" si="10"/>
        <v>0</v>
      </c>
      <c r="AZ52" s="143"/>
      <c r="BA52" s="143"/>
      <c r="BB52" s="143"/>
      <c r="BC52" s="143"/>
      <c r="BD52" s="143"/>
      <c r="BE52" s="143"/>
      <c r="BF52" s="143"/>
      <c r="BG52" s="143"/>
      <c r="BH52" s="143"/>
      <c r="BI52" s="143"/>
      <c r="BJ52" s="143"/>
      <c r="BK52" s="143"/>
    </row>
    <row r="53" spans="1:63" ht="15" x14ac:dyDescent="0.2">
      <c r="A53" s="138" t="s">
        <v>316</v>
      </c>
      <c r="B53" s="138"/>
      <c r="C53" s="138"/>
      <c r="D53" s="138"/>
      <c r="E53" s="139"/>
      <c r="F53" s="138"/>
      <c r="G53" s="138"/>
      <c r="H53" s="138"/>
      <c r="I53" s="139"/>
      <c r="J53" s="138"/>
      <c r="K53" s="138"/>
      <c r="L53" s="138"/>
      <c r="M53" s="139"/>
      <c r="N53" s="138"/>
      <c r="O53" s="138"/>
      <c r="P53" s="138"/>
      <c r="Q53" s="139"/>
      <c r="R53" s="140">
        <f t="shared" si="7"/>
        <v>0</v>
      </c>
      <c r="S53" s="141">
        <f t="shared" si="9"/>
        <v>0</v>
      </c>
      <c r="T53" s="142"/>
      <c r="U53" s="142"/>
      <c r="V53" s="142"/>
      <c r="W53" s="142"/>
      <c r="X53" s="142"/>
      <c r="Y53" s="143"/>
      <c r="Z53" s="143"/>
      <c r="AA53" s="143"/>
      <c r="AB53" s="143"/>
      <c r="AC53" s="143"/>
      <c r="AD53" s="143"/>
      <c r="AE53" s="143"/>
      <c r="AG53" s="172" t="s">
        <v>316</v>
      </c>
      <c r="AH53" s="138"/>
      <c r="AI53" s="138"/>
      <c r="AJ53" s="138"/>
      <c r="AK53" s="139"/>
      <c r="AL53" s="138"/>
      <c r="AM53" s="138"/>
      <c r="AN53" s="138"/>
      <c r="AO53" s="139"/>
      <c r="AP53" s="171">
        <v>100</v>
      </c>
      <c r="AQ53" s="138"/>
      <c r="AR53" s="138"/>
      <c r="AS53" s="139"/>
      <c r="AT53" s="138"/>
      <c r="AU53" s="138"/>
      <c r="AV53" s="138"/>
      <c r="AW53" s="139"/>
      <c r="AX53" s="140">
        <f t="shared" si="8"/>
        <v>100</v>
      </c>
      <c r="AY53" s="141">
        <f t="shared" si="10"/>
        <v>0</v>
      </c>
      <c r="AZ53" s="143"/>
      <c r="BA53" s="143"/>
      <c r="BB53" s="143"/>
      <c r="BC53" s="143"/>
      <c r="BD53" s="143"/>
      <c r="BE53" s="143"/>
      <c r="BF53" s="143"/>
      <c r="BG53" s="143"/>
      <c r="BH53" s="143"/>
      <c r="BI53" s="143"/>
      <c r="BJ53" s="143"/>
      <c r="BK53" s="143"/>
    </row>
    <row r="54" spans="1:63" ht="15" x14ac:dyDescent="0.2">
      <c r="A54" s="138" t="s">
        <v>317</v>
      </c>
      <c r="B54" s="138"/>
      <c r="C54" s="138"/>
      <c r="D54" s="138"/>
      <c r="E54" s="139"/>
      <c r="F54" s="138"/>
      <c r="G54" s="138"/>
      <c r="H54" s="138"/>
      <c r="I54" s="139"/>
      <c r="J54" s="138"/>
      <c r="K54" s="138"/>
      <c r="L54" s="138"/>
      <c r="M54" s="139"/>
      <c r="N54" s="138"/>
      <c r="O54" s="138"/>
      <c r="P54" s="138"/>
      <c r="Q54" s="139"/>
      <c r="R54" s="140">
        <f t="shared" si="7"/>
        <v>0</v>
      </c>
      <c r="S54" s="141">
        <f t="shared" si="9"/>
        <v>0</v>
      </c>
      <c r="T54" s="142"/>
      <c r="U54" s="142"/>
      <c r="V54" s="142"/>
      <c r="W54" s="142"/>
      <c r="X54" s="142"/>
      <c r="Y54" s="143"/>
      <c r="Z54" s="143"/>
      <c r="AA54" s="143"/>
      <c r="AB54" s="143"/>
      <c r="AC54" s="143"/>
      <c r="AD54" s="143"/>
      <c r="AE54" s="143"/>
      <c r="AG54" s="172" t="s">
        <v>317</v>
      </c>
      <c r="AH54" s="138"/>
      <c r="AI54" s="138"/>
      <c r="AJ54" s="138"/>
      <c r="AK54" s="139"/>
      <c r="AL54" s="138"/>
      <c r="AM54" s="138"/>
      <c r="AN54" s="138"/>
      <c r="AO54" s="139"/>
      <c r="AP54" s="171"/>
      <c r="AQ54" s="138"/>
      <c r="AR54" s="138"/>
      <c r="AS54" s="139"/>
      <c r="AT54" s="138"/>
      <c r="AU54" s="138"/>
      <c r="AV54" s="138"/>
      <c r="AW54" s="139"/>
      <c r="AX54" s="140">
        <f t="shared" si="8"/>
        <v>0</v>
      </c>
      <c r="AY54" s="141">
        <f t="shared" si="10"/>
        <v>0</v>
      </c>
      <c r="AZ54" s="143"/>
      <c r="BA54" s="143"/>
      <c r="BB54" s="143"/>
      <c r="BC54" s="143"/>
      <c r="BD54" s="143"/>
      <c r="BE54" s="143"/>
      <c r="BF54" s="143"/>
      <c r="BG54" s="143"/>
      <c r="BH54" s="143"/>
      <c r="BI54" s="143"/>
      <c r="BJ54" s="143"/>
      <c r="BK54" s="143"/>
    </row>
    <row r="55" spans="1:63" ht="15" x14ac:dyDescent="0.2">
      <c r="A55" s="138" t="s">
        <v>318</v>
      </c>
      <c r="B55" s="138"/>
      <c r="C55" s="138"/>
      <c r="D55" s="138"/>
      <c r="E55" s="139"/>
      <c r="F55" s="138"/>
      <c r="G55" s="138"/>
      <c r="H55" s="138"/>
      <c r="I55" s="139"/>
      <c r="J55" s="138"/>
      <c r="K55" s="138"/>
      <c r="L55" s="138"/>
      <c r="M55" s="139"/>
      <c r="N55" s="138"/>
      <c r="O55" s="138"/>
      <c r="P55" s="138"/>
      <c r="Q55" s="139"/>
      <c r="R55" s="140">
        <f t="shared" si="7"/>
        <v>0</v>
      </c>
      <c r="S55" s="141">
        <f t="shared" si="9"/>
        <v>0</v>
      </c>
      <c r="T55" s="142"/>
      <c r="U55" s="142"/>
      <c r="V55" s="142"/>
      <c r="W55" s="142"/>
      <c r="X55" s="142"/>
      <c r="Y55" s="143"/>
      <c r="Z55" s="143"/>
      <c r="AA55" s="143"/>
      <c r="AB55" s="143"/>
      <c r="AC55" s="143"/>
      <c r="AD55" s="143"/>
      <c r="AE55" s="143"/>
      <c r="AG55" s="172" t="s">
        <v>318</v>
      </c>
      <c r="AH55" s="138"/>
      <c r="AI55" s="138"/>
      <c r="AJ55" s="138"/>
      <c r="AK55" s="139"/>
      <c r="AL55" s="138"/>
      <c r="AM55" s="138"/>
      <c r="AN55" s="138"/>
      <c r="AO55" s="139"/>
      <c r="AP55" s="171"/>
      <c r="AQ55" s="138"/>
      <c r="AR55" s="138"/>
      <c r="AS55" s="139"/>
      <c r="AT55" s="138"/>
      <c r="AU55" s="138"/>
      <c r="AV55" s="138"/>
      <c r="AW55" s="139"/>
      <c r="AX55" s="140">
        <f t="shared" si="8"/>
        <v>0</v>
      </c>
      <c r="AY55" s="141">
        <f t="shared" si="10"/>
        <v>0</v>
      </c>
      <c r="AZ55" s="143"/>
      <c r="BA55" s="143"/>
      <c r="BB55" s="143"/>
      <c r="BC55" s="143"/>
      <c r="BD55" s="143"/>
      <c r="BE55" s="143"/>
      <c r="BF55" s="143"/>
      <c r="BG55" s="143"/>
      <c r="BH55" s="143"/>
      <c r="BI55" s="143"/>
      <c r="BJ55" s="143"/>
      <c r="BK55" s="143"/>
    </row>
    <row r="56" spans="1:63" ht="15" x14ac:dyDescent="0.2">
      <c r="A56" s="138" t="s">
        <v>319</v>
      </c>
      <c r="B56" s="138"/>
      <c r="C56" s="138"/>
      <c r="D56" s="138"/>
      <c r="E56" s="139"/>
      <c r="F56" s="138"/>
      <c r="G56" s="138"/>
      <c r="H56" s="138"/>
      <c r="I56" s="139"/>
      <c r="J56" s="138"/>
      <c r="K56" s="138"/>
      <c r="L56" s="138"/>
      <c r="M56" s="139"/>
      <c r="N56" s="138"/>
      <c r="O56" s="138"/>
      <c r="P56" s="138"/>
      <c r="Q56" s="139"/>
      <c r="R56" s="140">
        <f t="shared" si="7"/>
        <v>0</v>
      </c>
      <c r="S56" s="141">
        <f t="shared" si="9"/>
        <v>0</v>
      </c>
      <c r="T56" s="142"/>
      <c r="U56" s="142"/>
      <c r="V56" s="142"/>
      <c r="W56" s="142"/>
      <c r="X56" s="142"/>
      <c r="Y56" s="143"/>
      <c r="Z56" s="143"/>
      <c r="AA56" s="143"/>
      <c r="AB56" s="143"/>
      <c r="AC56" s="143"/>
      <c r="AD56" s="143"/>
      <c r="AE56" s="143"/>
      <c r="AG56" s="172" t="s">
        <v>330</v>
      </c>
      <c r="AH56" s="138"/>
      <c r="AI56" s="138"/>
      <c r="AJ56" s="138"/>
      <c r="AK56" s="139"/>
      <c r="AL56" s="138"/>
      <c r="AM56" s="138"/>
      <c r="AN56" s="138"/>
      <c r="AO56" s="139"/>
      <c r="AP56" s="171">
        <v>60</v>
      </c>
      <c r="AQ56" s="138"/>
      <c r="AR56" s="138"/>
      <c r="AS56" s="139"/>
      <c r="AT56" s="138"/>
      <c r="AU56" s="138"/>
      <c r="AV56" s="138"/>
      <c r="AW56" s="139"/>
      <c r="AX56" s="140">
        <f t="shared" si="8"/>
        <v>60</v>
      </c>
      <c r="AY56" s="141">
        <f t="shared" si="10"/>
        <v>0</v>
      </c>
      <c r="AZ56" s="143"/>
      <c r="BA56" s="143"/>
      <c r="BB56" s="143"/>
      <c r="BC56" s="143"/>
      <c r="BD56" s="143"/>
      <c r="BE56" s="143"/>
      <c r="BF56" s="143"/>
      <c r="BG56" s="143"/>
      <c r="BH56" s="143"/>
      <c r="BI56" s="143"/>
      <c r="BJ56" s="143"/>
      <c r="BK56" s="143"/>
    </row>
    <row r="57" spans="1:63" ht="15" x14ac:dyDescent="0.2">
      <c r="A57" s="138" t="s">
        <v>320</v>
      </c>
      <c r="B57" s="138"/>
      <c r="C57" s="138"/>
      <c r="D57" s="138"/>
      <c r="E57" s="139"/>
      <c r="F57" s="138"/>
      <c r="G57" s="138"/>
      <c r="H57" s="138"/>
      <c r="I57" s="139"/>
      <c r="J57" s="138"/>
      <c r="K57" s="138"/>
      <c r="L57" s="138"/>
      <c r="M57" s="139"/>
      <c r="N57" s="138"/>
      <c r="O57" s="138"/>
      <c r="P57" s="138"/>
      <c r="Q57" s="139"/>
      <c r="R57" s="140">
        <f t="shared" si="7"/>
        <v>0</v>
      </c>
      <c r="S57" s="141">
        <f t="shared" si="9"/>
        <v>0</v>
      </c>
      <c r="T57" s="142"/>
      <c r="U57" s="142"/>
      <c r="V57" s="142"/>
      <c r="W57" s="142"/>
      <c r="X57" s="142"/>
      <c r="Y57" s="143"/>
      <c r="Z57" s="143"/>
      <c r="AA57" s="143"/>
      <c r="AB57" s="143"/>
      <c r="AC57" s="143"/>
      <c r="AD57" s="143"/>
      <c r="AE57" s="143"/>
      <c r="AG57" s="172" t="s">
        <v>320</v>
      </c>
      <c r="AH57" s="138"/>
      <c r="AI57" s="138"/>
      <c r="AJ57" s="138"/>
      <c r="AK57" s="139"/>
      <c r="AL57" s="138"/>
      <c r="AM57" s="138"/>
      <c r="AN57" s="138"/>
      <c r="AO57" s="139"/>
      <c r="AP57" s="171"/>
      <c r="AQ57" s="138"/>
      <c r="AR57" s="138"/>
      <c r="AS57" s="139"/>
      <c r="AT57" s="138"/>
      <c r="AU57" s="138"/>
      <c r="AV57" s="138"/>
      <c r="AW57" s="139"/>
      <c r="AX57" s="140">
        <f t="shared" si="8"/>
        <v>0</v>
      </c>
      <c r="AY57" s="141">
        <f t="shared" si="10"/>
        <v>0</v>
      </c>
      <c r="AZ57" s="143"/>
      <c r="BA57" s="143"/>
      <c r="BB57" s="143"/>
      <c r="BC57" s="143"/>
      <c r="BD57" s="143"/>
      <c r="BE57" s="143"/>
      <c r="BF57" s="143"/>
      <c r="BG57" s="143"/>
      <c r="BH57" s="143"/>
      <c r="BI57" s="143"/>
      <c r="BJ57" s="143"/>
      <c r="BK57" s="143"/>
    </row>
    <row r="58" spans="1:63" ht="15" x14ac:dyDescent="0.25">
      <c r="A58" s="145" t="s">
        <v>321</v>
      </c>
      <c r="B58" s="146">
        <f t="shared" ref="B58:Q58" si="11">SUM(B37:B57)</f>
        <v>0</v>
      </c>
      <c r="C58" s="146">
        <f t="shared" si="11"/>
        <v>0</v>
      </c>
      <c r="D58" s="146">
        <f t="shared" si="11"/>
        <v>0</v>
      </c>
      <c r="E58" s="147">
        <f t="shared" si="11"/>
        <v>0</v>
      </c>
      <c r="F58" s="146">
        <f t="shared" si="11"/>
        <v>0</v>
      </c>
      <c r="G58" s="146">
        <f t="shared" si="11"/>
        <v>0</v>
      </c>
      <c r="H58" s="146">
        <f t="shared" si="11"/>
        <v>0</v>
      </c>
      <c r="I58" s="147">
        <f t="shared" si="11"/>
        <v>0</v>
      </c>
      <c r="J58" s="146">
        <f t="shared" si="11"/>
        <v>100</v>
      </c>
      <c r="K58" s="146">
        <f t="shared" si="11"/>
        <v>0</v>
      </c>
      <c r="L58" s="146">
        <f t="shared" si="11"/>
        <v>0</v>
      </c>
      <c r="M58" s="147">
        <f t="shared" si="11"/>
        <v>0</v>
      </c>
      <c r="N58" s="146">
        <f t="shared" si="11"/>
        <v>0</v>
      </c>
      <c r="O58" s="146">
        <f t="shared" si="11"/>
        <v>0</v>
      </c>
      <c r="P58" s="146">
        <f t="shared" si="11"/>
        <v>0</v>
      </c>
      <c r="Q58" s="147">
        <f t="shared" si="11"/>
        <v>0</v>
      </c>
      <c r="R58" s="146">
        <f t="shared" ref="R58:AE58" si="12">SUM(R37:R57)</f>
        <v>100</v>
      </c>
      <c r="S58" s="141">
        <f t="shared" si="12"/>
        <v>0</v>
      </c>
      <c r="T58" s="146">
        <f t="shared" si="12"/>
        <v>0</v>
      </c>
      <c r="U58" s="146">
        <f t="shared" si="12"/>
        <v>0</v>
      </c>
      <c r="V58" s="146">
        <f t="shared" si="12"/>
        <v>0</v>
      </c>
      <c r="W58" s="146">
        <f t="shared" si="12"/>
        <v>0</v>
      </c>
      <c r="X58" s="146">
        <f t="shared" si="12"/>
        <v>0</v>
      </c>
      <c r="Y58" s="146">
        <f t="shared" si="12"/>
        <v>0</v>
      </c>
      <c r="Z58" s="146">
        <f t="shared" si="12"/>
        <v>0</v>
      </c>
      <c r="AA58" s="146">
        <f t="shared" si="12"/>
        <v>0</v>
      </c>
      <c r="AB58" s="146">
        <f t="shared" si="12"/>
        <v>0</v>
      </c>
      <c r="AC58" s="146">
        <f t="shared" si="12"/>
        <v>0</v>
      </c>
      <c r="AD58" s="146">
        <f t="shared" si="12"/>
        <v>0</v>
      </c>
      <c r="AE58" s="146">
        <f t="shared" si="12"/>
        <v>0</v>
      </c>
      <c r="AG58" s="145" t="s">
        <v>321</v>
      </c>
      <c r="AH58" s="146">
        <f t="shared" ref="AH58:AW58" si="13">SUM(AH37:AH57)</f>
        <v>0</v>
      </c>
      <c r="AI58" s="146">
        <f t="shared" si="13"/>
        <v>0</v>
      </c>
      <c r="AJ58" s="146">
        <f t="shared" si="13"/>
        <v>0</v>
      </c>
      <c r="AK58" s="147">
        <f t="shared" si="13"/>
        <v>0</v>
      </c>
      <c r="AL58" s="146">
        <f t="shared" si="13"/>
        <v>0</v>
      </c>
      <c r="AM58" s="146">
        <f t="shared" si="13"/>
        <v>0</v>
      </c>
      <c r="AN58" s="146">
        <f t="shared" si="13"/>
        <v>0</v>
      </c>
      <c r="AO58" s="147">
        <f t="shared" si="13"/>
        <v>0</v>
      </c>
      <c r="AP58" s="146">
        <f>SUM(AP37:AP57)</f>
        <v>696</v>
      </c>
      <c r="AQ58" s="146">
        <f t="shared" si="13"/>
        <v>0</v>
      </c>
      <c r="AR58" s="146">
        <f t="shared" si="13"/>
        <v>0</v>
      </c>
      <c r="AS58" s="147">
        <f t="shared" si="13"/>
        <v>0</v>
      </c>
      <c r="AT58" s="146">
        <f t="shared" si="13"/>
        <v>0</v>
      </c>
      <c r="AU58" s="146">
        <f t="shared" si="13"/>
        <v>0</v>
      </c>
      <c r="AV58" s="146">
        <f t="shared" si="13"/>
        <v>0</v>
      </c>
      <c r="AW58" s="147">
        <f t="shared" si="13"/>
        <v>0</v>
      </c>
      <c r="AX58" s="148">
        <f t="shared" ref="AX58:BK58" si="14">SUM(AX37:AX57)</f>
        <v>696</v>
      </c>
      <c r="AY58" s="149">
        <f t="shared" si="14"/>
        <v>0</v>
      </c>
      <c r="AZ58" s="146">
        <f t="shared" si="14"/>
        <v>0</v>
      </c>
      <c r="BA58" s="146">
        <f t="shared" si="14"/>
        <v>0</v>
      </c>
      <c r="BB58" s="146">
        <f t="shared" si="14"/>
        <v>0</v>
      </c>
      <c r="BC58" s="146">
        <f t="shared" si="14"/>
        <v>0</v>
      </c>
      <c r="BD58" s="146">
        <f t="shared" si="14"/>
        <v>0</v>
      </c>
      <c r="BE58" s="146">
        <f t="shared" si="14"/>
        <v>0</v>
      </c>
      <c r="BF58" s="146">
        <f t="shared" si="14"/>
        <v>0</v>
      </c>
      <c r="BG58" s="146">
        <f t="shared" si="14"/>
        <v>0</v>
      </c>
      <c r="BH58" s="146">
        <f t="shared" si="14"/>
        <v>0</v>
      </c>
      <c r="BI58" s="146">
        <f t="shared" si="14"/>
        <v>0</v>
      </c>
      <c r="BJ58" s="146">
        <f t="shared" si="14"/>
        <v>0</v>
      </c>
      <c r="BK58" s="146">
        <f t="shared" si="14"/>
        <v>0</v>
      </c>
    </row>
  </sheetData>
  <mergeCells count="45">
    <mergeCell ref="BI4:BK4"/>
    <mergeCell ref="A4:BH4"/>
    <mergeCell ref="BI1:BK1"/>
    <mergeCell ref="BI2:BK2"/>
    <mergeCell ref="BI3:BK3"/>
    <mergeCell ref="A1:BH1"/>
    <mergeCell ref="A2:BH2"/>
    <mergeCell ref="A3:BH3"/>
    <mergeCell ref="AG5:BK5"/>
    <mergeCell ref="A9:A10"/>
    <mergeCell ref="D9:E9"/>
    <mergeCell ref="H9:I9"/>
    <mergeCell ref="B6:BK6"/>
    <mergeCell ref="R9:S9"/>
    <mergeCell ref="A5:AE5"/>
    <mergeCell ref="AJ9:AK9"/>
    <mergeCell ref="AN9:AO9"/>
    <mergeCell ref="Z9:AE9"/>
    <mergeCell ref="AG9:AG10"/>
    <mergeCell ref="L9:M9"/>
    <mergeCell ref="P9:Q9"/>
    <mergeCell ref="B7:BK7"/>
    <mergeCell ref="T9:Y9"/>
    <mergeCell ref="BF35:BK35"/>
    <mergeCell ref="AR9:AS9"/>
    <mergeCell ref="AV9:AW9"/>
    <mergeCell ref="BF9:BK9"/>
    <mergeCell ref="AZ9:BE9"/>
    <mergeCell ref="AX35:AY35"/>
    <mergeCell ref="AZ35:BE35"/>
    <mergeCell ref="AX9:AY9"/>
    <mergeCell ref="B34:BK34"/>
    <mergeCell ref="AN35:AO35"/>
    <mergeCell ref="AR35:AS35"/>
    <mergeCell ref="AV35:AW35"/>
    <mergeCell ref="R35:S35"/>
    <mergeCell ref="T35:Y35"/>
    <mergeCell ref="Z35:AE35"/>
    <mergeCell ref="AG35:AG36"/>
    <mergeCell ref="AJ35:AK35"/>
    <mergeCell ref="A35:A36"/>
    <mergeCell ref="D35:E35"/>
    <mergeCell ref="H35:I35"/>
    <mergeCell ref="L35:M35"/>
    <mergeCell ref="P35:Q35"/>
  </mergeCells>
  <pageMargins left="0.7" right="0.7" top="0.75" bottom="0.75" header="0.3" footer="0.3"/>
  <pageSetup scale="18" orientation="landscape"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5">
    <tabColor theme="7" tint="0.39997558519241921"/>
  </sheetPr>
  <dimension ref="A1:E35"/>
  <sheetViews>
    <sheetView view="pageBreakPreview" zoomScale="60" zoomScaleNormal="100" workbookViewId="0">
      <selection activeCell="B1" sqref="B1:D1"/>
    </sheetView>
  </sheetViews>
  <sheetFormatPr baseColWidth="10" defaultColWidth="11.42578125" defaultRowHeight="14.25" x14ac:dyDescent="0.2"/>
  <cols>
    <col min="1" max="1" width="21" style="72" customWidth="1"/>
    <col min="2" max="4" width="20.42578125" style="72" customWidth="1"/>
    <col min="5" max="5" width="24.28515625" style="72" customWidth="1"/>
    <col min="6" max="16384" width="11.42578125" style="72"/>
  </cols>
  <sheetData>
    <row r="1" spans="1:5" s="15" customFormat="1" ht="16.5" customHeight="1" x14ac:dyDescent="0.25">
      <c r="A1" s="431"/>
      <c r="B1" s="434" t="s">
        <v>121</v>
      </c>
      <c r="C1" s="434"/>
      <c r="D1" s="434"/>
      <c r="E1" s="150" t="s">
        <v>122</v>
      </c>
    </row>
    <row r="2" spans="1:5" s="15" customFormat="1" ht="20.25" customHeight="1" x14ac:dyDescent="0.25">
      <c r="A2" s="432"/>
      <c r="B2" s="435" t="s">
        <v>123</v>
      </c>
      <c r="C2" s="435"/>
      <c r="D2" s="435"/>
      <c r="E2" s="151" t="s">
        <v>124</v>
      </c>
    </row>
    <row r="3" spans="1:5" s="15" customFormat="1" ht="30" customHeight="1" x14ac:dyDescent="0.25">
      <c r="A3" s="432"/>
      <c r="B3" s="436" t="s">
        <v>125</v>
      </c>
      <c r="C3" s="436"/>
      <c r="D3" s="436"/>
      <c r="E3" s="151" t="s">
        <v>126</v>
      </c>
    </row>
    <row r="4" spans="1:5" s="15" customFormat="1" ht="16.5" customHeight="1" thickBot="1" x14ac:dyDescent="0.3">
      <c r="A4" s="433"/>
      <c r="B4" s="305"/>
      <c r="C4" s="305"/>
      <c r="D4" s="305"/>
      <c r="E4" s="152" t="s">
        <v>331</v>
      </c>
    </row>
    <row r="5" spans="1:5" s="15" customFormat="1" ht="9" customHeight="1" thickBot="1" x14ac:dyDescent="0.25">
      <c r="A5" s="72"/>
      <c r="B5" s="72"/>
      <c r="C5" s="72"/>
      <c r="D5" s="72"/>
      <c r="E5" s="72"/>
    </row>
    <row r="6" spans="1:5" ht="14.25" customHeight="1" x14ac:dyDescent="0.2">
      <c r="A6" s="448" t="s">
        <v>332</v>
      </c>
      <c r="B6" s="329"/>
      <c r="C6" s="329"/>
      <c r="D6" s="329"/>
      <c r="E6" s="449"/>
    </row>
    <row r="7" spans="1:5" ht="15.75" customHeight="1" thickBot="1" x14ac:dyDescent="0.25">
      <c r="A7" s="153" t="s">
        <v>333</v>
      </c>
      <c r="B7" s="154" t="s">
        <v>334</v>
      </c>
      <c r="C7" s="437" t="s">
        <v>335</v>
      </c>
      <c r="D7" s="437"/>
      <c r="E7" s="438"/>
    </row>
    <row r="8" spans="1:5" x14ac:dyDescent="0.2">
      <c r="A8" s="155"/>
      <c r="B8" s="156"/>
      <c r="C8" s="442"/>
      <c r="D8" s="443"/>
      <c r="E8" s="444"/>
    </row>
    <row r="9" spans="1:5" x14ac:dyDescent="0.2">
      <c r="A9" s="157"/>
      <c r="B9" s="158"/>
      <c r="C9" s="439"/>
      <c r="D9" s="440"/>
      <c r="E9" s="441"/>
    </row>
    <row r="10" spans="1:5" x14ac:dyDescent="0.2">
      <c r="A10" s="157"/>
      <c r="B10" s="158"/>
      <c r="C10" s="439"/>
      <c r="D10" s="440"/>
      <c r="E10" s="441"/>
    </row>
    <row r="11" spans="1:5" x14ac:dyDescent="0.2">
      <c r="A11" s="157"/>
      <c r="B11" s="158"/>
      <c r="C11" s="439"/>
      <c r="D11" s="440"/>
      <c r="E11" s="441"/>
    </row>
    <row r="12" spans="1:5" x14ac:dyDescent="0.2">
      <c r="A12" s="157"/>
      <c r="B12" s="158"/>
      <c r="C12" s="439"/>
      <c r="D12" s="440"/>
      <c r="E12" s="441"/>
    </row>
    <row r="13" spans="1:5" x14ac:dyDescent="0.2">
      <c r="A13" s="157"/>
      <c r="B13" s="158"/>
      <c r="C13" s="439"/>
      <c r="D13" s="440"/>
      <c r="E13" s="441"/>
    </row>
    <row r="14" spans="1:5" x14ac:dyDescent="0.2">
      <c r="A14" s="157"/>
      <c r="B14" s="158"/>
      <c r="C14" s="439"/>
      <c r="D14" s="440"/>
      <c r="E14" s="441"/>
    </row>
    <row r="15" spans="1:5" x14ac:dyDescent="0.2">
      <c r="A15" s="157"/>
      <c r="B15" s="158"/>
      <c r="C15" s="439"/>
      <c r="D15" s="440"/>
      <c r="E15" s="441"/>
    </row>
    <row r="16" spans="1:5" x14ac:dyDescent="0.2">
      <c r="A16" s="157"/>
      <c r="B16" s="158"/>
      <c r="C16" s="439"/>
      <c r="D16" s="440"/>
      <c r="E16" s="441"/>
    </row>
    <row r="17" spans="1:5" x14ac:dyDescent="0.2">
      <c r="A17" s="157"/>
      <c r="B17" s="158"/>
      <c r="C17" s="439"/>
      <c r="D17" s="440"/>
      <c r="E17" s="441"/>
    </row>
    <row r="18" spans="1:5" x14ac:dyDescent="0.2">
      <c r="A18" s="157"/>
      <c r="B18" s="158"/>
      <c r="C18" s="439"/>
      <c r="D18" s="440"/>
      <c r="E18" s="441"/>
    </row>
    <row r="19" spans="1:5" x14ac:dyDescent="0.2">
      <c r="A19" s="157"/>
      <c r="B19" s="158"/>
      <c r="C19" s="439"/>
      <c r="D19" s="440"/>
      <c r="E19" s="441"/>
    </row>
    <row r="20" spans="1:5" x14ac:dyDescent="0.2">
      <c r="A20" s="157"/>
      <c r="B20" s="158"/>
      <c r="C20" s="439"/>
      <c r="D20" s="440"/>
      <c r="E20" s="441"/>
    </row>
    <row r="21" spans="1:5" x14ac:dyDescent="0.2">
      <c r="A21" s="157"/>
      <c r="B21" s="158"/>
      <c r="C21" s="439"/>
      <c r="D21" s="440"/>
      <c r="E21" s="441"/>
    </row>
    <row r="22" spans="1:5" x14ac:dyDescent="0.2">
      <c r="A22" s="157"/>
      <c r="B22" s="158"/>
      <c r="C22" s="439"/>
      <c r="D22" s="440"/>
      <c r="E22" s="441"/>
    </row>
    <row r="23" spans="1:5" x14ac:dyDescent="0.2">
      <c r="A23" s="157"/>
      <c r="B23" s="158"/>
      <c r="C23" s="439"/>
      <c r="D23" s="440"/>
      <c r="E23" s="441"/>
    </row>
    <row r="24" spans="1:5" x14ac:dyDescent="0.2">
      <c r="A24" s="157"/>
      <c r="B24" s="158"/>
      <c r="C24" s="439"/>
      <c r="D24" s="440"/>
      <c r="E24" s="441"/>
    </row>
    <row r="25" spans="1:5" x14ac:dyDescent="0.2">
      <c r="A25" s="157"/>
      <c r="B25" s="158"/>
      <c r="C25" s="439"/>
      <c r="D25" s="440"/>
      <c r="E25" s="441"/>
    </row>
    <row r="26" spans="1:5" x14ac:dyDescent="0.2">
      <c r="A26" s="157"/>
      <c r="B26" s="158"/>
      <c r="C26" s="439"/>
      <c r="D26" s="440"/>
      <c r="E26" s="441"/>
    </row>
    <row r="27" spans="1:5" x14ac:dyDescent="0.2">
      <c r="A27" s="157"/>
      <c r="B27" s="158"/>
      <c r="C27" s="439"/>
      <c r="D27" s="440"/>
      <c r="E27" s="441"/>
    </row>
    <row r="28" spans="1:5" x14ac:dyDescent="0.2">
      <c r="A28" s="157"/>
      <c r="B28" s="158"/>
      <c r="C28" s="439"/>
      <c r="D28" s="440"/>
      <c r="E28" s="441"/>
    </row>
    <row r="29" spans="1:5" x14ac:dyDescent="0.2">
      <c r="A29" s="157"/>
      <c r="B29" s="158"/>
      <c r="C29" s="439"/>
      <c r="D29" s="440"/>
      <c r="E29" s="441"/>
    </row>
    <row r="30" spans="1:5" x14ac:dyDescent="0.2">
      <c r="A30" s="157"/>
      <c r="B30" s="158"/>
      <c r="C30" s="439"/>
      <c r="D30" s="440"/>
      <c r="E30" s="441"/>
    </row>
    <row r="31" spans="1:5" x14ac:dyDescent="0.2">
      <c r="A31" s="157"/>
      <c r="B31" s="158"/>
      <c r="C31" s="439"/>
      <c r="D31" s="440"/>
      <c r="E31" s="441"/>
    </row>
    <row r="32" spans="1:5" x14ac:dyDescent="0.2">
      <c r="A32" s="157"/>
      <c r="B32" s="158"/>
      <c r="C32" s="439"/>
      <c r="D32" s="440"/>
      <c r="E32" s="441"/>
    </row>
    <row r="33" spans="1:5" x14ac:dyDescent="0.2">
      <c r="A33" s="157"/>
      <c r="B33" s="158"/>
      <c r="C33" s="439"/>
      <c r="D33" s="440"/>
      <c r="E33" s="441"/>
    </row>
    <row r="34" spans="1:5" x14ac:dyDescent="0.2">
      <c r="A34" s="157"/>
      <c r="B34" s="158"/>
      <c r="C34" s="439"/>
      <c r="D34" s="440"/>
      <c r="E34" s="441"/>
    </row>
    <row r="35" spans="1:5" ht="15" thickBot="1" x14ac:dyDescent="0.25">
      <c r="A35" s="159"/>
      <c r="B35" s="160"/>
      <c r="C35" s="445"/>
      <c r="D35" s="446"/>
      <c r="E35" s="447"/>
    </row>
  </sheetData>
  <mergeCells count="34">
    <mergeCell ref="C35:E35"/>
    <mergeCell ref="A6:E6"/>
    <mergeCell ref="C25:E25"/>
    <mergeCell ref="C26:E26"/>
    <mergeCell ref="C27:E27"/>
    <mergeCell ref="C28:E28"/>
    <mergeCell ref="C23:E23"/>
    <mergeCell ref="C24:E24"/>
    <mergeCell ref="C31:E31"/>
    <mergeCell ref="C32:E32"/>
    <mergeCell ref="C33:E33"/>
    <mergeCell ref="C34:E34"/>
    <mergeCell ref="C15:E15"/>
    <mergeCell ref="C16:E16"/>
    <mergeCell ref="C17:E17"/>
    <mergeCell ref="C18:E18"/>
    <mergeCell ref="C29:E29"/>
    <mergeCell ref="C30:E30"/>
    <mergeCell ref="C19:E19"/>
    <mergeCell ref="C20:E20"/>
    <mergeCell ref="C8:E8"/>
    <mergeCell ref="C21:E21"/>
    <mergeCell ref="C22:E22"/>
    <mergeCell ref="C9:E9"/>
    <mergeCell ref="C10:E10"/>
    <mergeCell ref="C11:E11"/>
    <mergeCell ref="C12:E12"/>
    <mergeCell ref="C13:E13"/>
    <mergeCell ref="C14:E14"/>
    <mergeCell ref="A1:A4"/>
    <mergeCell ref="B1:D1"/>
    <mergeCell ref="B2:D2"/>
    <mergeCell ref="B3:D4"/>
    <mergeCell ref="C7:E7"/>
  </mergeCells>
  <pageMargins left="0.7" right="0.7" top="0.75" bottom="0.75" header="0.3" footer="0.3"/>
  <pageSetup paperSize="9" scale="82" orientation="portrait"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6"/>
  <dimension ref="A1:J48"/>
  <sheetViews>
    <sheetView workbookViewId="0">
      <selection activeCell="B12" sqref="B12"/>
    </sheetView>
  </sheetViews>
  <sheetFormatPr baseColWidth="10" defaultColWidth="11.42578125" defaultRowHeight="15" x14ac:dyDescent="0.25"/>
  <cols>
    <col min="1" max="1" width="15.85546875" customWidth="1"/>
    <col min="2" max="2" width="70.42578125" customWidth="1"/>
    <col min="3" max="3" width="45.85546875" customWidth="1"/>
    <col min="4" max="4" width="77.85546875" customWidth="1"/>
    <col min="5" max="5" width="15.42578125" customWidth="1"/>
    <col min="6" max="6" width="53.42578125" customWidth="1"/>
    <col min="7" max="7" width="32.85546875" style="7" customWidth="1"/>
    <col min="8" max="8" width="19" style="2" customWidth="1"/>
    <col min="9" max="9" width="29.42578125" style="2" customWidth="1"/>
    <col min="10" max="10" width="36.28515625" style="2" customWidth="1"/>
  </cols>
  <sheetData>
    <row r="1" spans="1:10" ht="25.5" x14ac:dyDescent="0.25">
      <c r="A1" s="9" t="s">
        <v>336</v>
      </c>
      <c r="B1" s="9" t="s">
        <v>14</v>
      </c>
      <c r="C1" s="9" t="s">
        <v>337</v>
      </c>
      <c r="D1" s="9" t="s">
        <v>338</v>
      </c>
      <c r="E1" s="9" t="s">
        <v>339</v>
      </c>
      <c r="F1" s="10" t="s">
        <v>340</v>
      </c>
      <c r="G1" s="10" t="s">
        <v>86</v>
      </c>
      <c r="H1" s="10" t="s">
        <v>341</v>
      </c>
      <c r="I1" s="10" t="s">
        <v>341</v>
      </c>
      <c r="J1" s="10" t="s">
        <v>284</v>
      </c>
    </row>
    <row r="2" spans="1:10" x14ac:dyDescent="0.25">
      <c r="A2" s="11"/>
      <c r="B2" s="11"/>
      <c r="C2" s="11"/>
      <c r="D2" s="11"/>
      <c r="E2" s="11"/>
      <c r="F2" s="12"/>
      <c r="G2" s="3" t="s">
        <v>342</v>
      </c>
      <c r="H2" s="8" t="s">
        <v>343</v>
      </c>
      <c r="I2" s="8" t="s">
        <v>344</v>
      </c>
      <c r="J2" s="8" t="s">
        <v>345</v>
      </c>
    </row>
    <row r="3" spans="1:10" x14ac:dyDescent="0.25">
      <c r="A3" s="8" t="s">
        <v>346</v>
      </c>
      <c r="B3" s="14" t="s">
        <v>347</v>
      </c>
      <c r="C3" s="13" t="s">
        <v>348</v>
      </c>
      <c r="D3" s="8" t="s">
        <v>349</v>
      </c>
      <c r="E3" s="8" t="s">
        <v>350</v>
      </c>
      <c r="F3" s="8" t="s">
        <v>351</v>
      </c>
      <c r="G3" s="8" t="s">
        <v>352</v>
      </c>
      <c r="H3" s="8" t="s">
        <v>353</v>
      </c>
      <c r="I3" s="8" t="s">
        <v>354</v>
      </c>
      <c r="J3" s="8" t="s">
        <v>293</v>
      </c>
    </row>
    <row r="4" spans="1:10" x14ac:dyDescent="0.25">
      <c r="A4" s="8" t="s">
        <v>134</v>
      </c>
      <c r="B4" s="14" t="s">
        <v>135</v>
      </c>
      <c r="C4" s="13" t="s">
        <v>355</v>
      </c>
      <c r="D4" s="8" t="s">
        <v>356</v>
      </c>
      <c r="E4" s="8" t="s">
        <v>357</v>
      </c>
      <c r="F4" s="8" t="s">
        <v>358</v>
      </c>
      <c r="G4" s="8" t="s">
        <v>359</v>
      </c>
      <c r="H4" s="8" t="s">
        <v>360</v>
      </c>
      <c r="I4" s="8" t="s">
        <v>361</v>
      </c>
      <c r="J4" s="8" t="s">
        <v>288</v>
      </c>
    </row>
    <row r="5" spans="1:10" x14ac:dyDescent="0.25">
      <c r="A5" s="8" t="s">
        <v>362</v>
      </c>
      <c r="B5" s="14" t="s">
        <v>363</v>
      </c>
      <c r="C5" s="13" t="s">
        <v>364</v>
      </c>
      <c r="D5" s="8" t="s">
        <v>365</v>
      </c>
      <c r="E5" s="8" t="s">
        <v>366</v>
      </c>
      <c r="F5" s="8" t="s">
        <v>367</v>
      </c>
      <c r="G5" s="8" t="s">
        <v>368</v>
      </c>
      <c r="H5" s="8" t="s">
        <v>227</v>
      </c>
      <c r="I5" s="8" t="s">
        <v>369</v>
      </c>
      <c r="J5" s="8" t="s">
        <v>289</v>
      </c>
    </row>
    <row r="6" spans="1:10" x14ac:dyDescent="0.25">
      <c r="A6" s="8" t="s">
        <v>370</v>
      </c>
      <c r="B6" s="14" t="s">
        <v>371</v>
      </c>
      <c r="C6" s="13" t="s">
        <v>372</v>
      </c>
      <c r="D6" s="8" t="s">
        <v>373</v>
      </c>
      <c r="E6" s="8" t="s">
        <v>374</v>
      </c>
      <c r="F6" s="8" t="s">
        <v>375</v>
      </c>
      <c r="G6" s="8" t="s">
        <v>376</v>
      </c>
      <c r="H6" s="8"/>
      <c r="I6" s="8" t="s">
        <v>377</v>
      </c>
      <c r="J6" s="8" t="s">
        <v>290</v>
      </c>
    </row>
    <row r="7" spans="1:10" x14ac:dyDescent="0.25">
      <c r="A7" s="8"/>
      <c r="B7" s="14" t="s">
        <v>378</v>
      </c>
      <c r="C7" s="13" t="s">
        <v>379</v>
      </c>
      <c r="D7" s="8" t="s">
        <v>380</v>
      </c>
      <c r="E7" s="8" t="s">
        <v>381</v>
      </c>
      <c r="F7" s="8" t="s">
        <v>382</v>
      </c>
      <c r="G7" s="8" t="s">
        <v>383</v>
      </c>
      <c r="H7" s="8"/>
      <c r="I7" s="8" t="s">
        <v>299</v>
      </c>
      <c r="J7" s="8" t="s">
        <v>291</v>
      </c>
    </row>
    <row r="8" spans="1:10" x14ac:dyDescent="0.25">
      <c r="A8" s="8"/>
      <c r="B8" s="14" t="s">
        <v>384</v>
      </c>
      <c r="C8" s="13" t="s">
        <v>385</v>
      </c>
      <c r="D8" s="8" t="s">
        <v>386</v>
      </c>
      <c r="E8" s="8" t="s">
        <v>387</v>
      </c>
      <c r="F8" s="8" t="s">
        <v>388</v>
      </c>
      <c r="G8" s="8" t="s">
        <v>389</v>
      </c>
      <c r="H8" s="8"/>
      <c r="I8" s="8"/>
      <c r="J8" s="8"/>
    </row>
    <row r="9" spans="1:10" x14ac:dyDescent="0.25">
      <c r="C9" s="13" t="s">
        <v>390</v>
      </c>
      <c r="D9" s="8" t="s">
        <v>391</v>
      </c>
      <c r="E9" s="8"/>
      <c r="F9" s="8"/>
      <c r="G9" s="8" t="s">
        <v>392</v>
      </c>
    </row>
    <row r="10" spans="1:10" x14ac:dyDescent="0.25">
      <c r="C10" s="13" t="s">
        <v>393</v>
      </c>
      <c r="D10" s="8" t="s">
        <v>394</v>
      </c>
      <c r="E10" s="8"/>
      <c r="F10" s="8"/>
      <c r="G10" s="8" t="s">
        <v>395</v>
      </c>
    </row>
    <row r="11" spans="1:10" x14ac:dyDescent="0.25">
      <c r="C11" s="13" t="s">
        <v>136</v>
      </c>
      <c r="D11" s="8" t="s">
        <v>396</v>
      </c>
      <c r="E11" s="8"/>
      <c r="F11" s="8"/>
      <c r="G11" s="8" t="s">
        <v>397</v>
      </c>
    </row>
    <row r="12" spans="1:10" x14ac:dyDescent="0.25">
      <c r="C12" s="13" t="s">
        <v>398</v>
      </c>
      <c r="D12" s="8" t="s">
        <v>399</v>
      </c>
      <c r="E12" s="8"/>
      <c r="F12" s="8"/>
      <c r="G12" s="8" t="s">
        <v>400</v>
      </c>
    </row>
    <row r="13" spans="1:10" x14ac:dyDescent="0.25">
      <c r="C13" s="13" t="s">
        <v>401</v>
      </c>
      <c r="D13" s="8" t="s">
        <v>133</v>
      </c>
      <c r="E13" s="8"/>
      <c r="F13" s="8"/>
      <c r="G13" s="8" t="s">
        <v>402</v>
      </c>
    </row>
    <row r="14" spans="1:10" x14ac:dyDescent="0.25">
      <c r="B14" s="1"/>
      <c r="C14" s="13" t="s">
        <v>403</v>
      </c>
      <c r="D14" s="8" t="s">
        <v>404</v>
      </c>
      <c r="E14" s="8"/>
      <c r="F14" s="8"/>
      <c r="G14" s="8" t="s">
        <v>405</v>
      </c>
    </row>
    <row r="15" spans="1:10" x14ac:dyDescent="0.25">
      <c r="B15" s="1"/>
      <c r="C15" s="13" t="s">
        <v>406</v>
      </c>
      <c r="D15" s="8" t="s">
        <v>407</v>
      </c>
      <c r="E15" s="8"/>
      <c r="F15" s="8"/>
      <c r="G15" s="8" t="s">
        <v>408</v>
      </c>
    </row>
    <row r="16" spans="1:10" x14ac:dyDescent="0.25">
      <c r="C16" s="13" t="s">
        <v>409</v>
      </c>
      <c r="D16" s="8"/>
      <c r="E16" s="1"/>
      <c r="G16" s="5"/>
    </row>
    <row r="17" spans="2:7" x14ac:dyDescent="0.25">
      <c r="C17" s="13" t="s">
        <v>410</v>
      </c>
      <c r="D17" s="8"/>
      <c r="E17" s="1"/>
      <c r="G17" s="5"/>
    </row>
    <row r="18" spans="2:7" x14ac:dyDescent="0.25">
      <c r="C18" s="13" t="s">
        <v>411</v>
      </c>
      <c r="D18" s="8"/>
      <c r="E18" s="1"/>
      <c r="G18" s="5"/>
    </row>
    <row r="19" spans="2:7" x14ac:dyDescent="0.25">
      <c r="C19" s="13" t="s">
        <v>412</v>
      </c>
      <c r="D19" s="8"/>
      <c r="E19" s="1"/>
      <c r="G19" s="5"/>
    </row>
    <row r="20" spans="2:7" x14ac:dyDescent="0.25">
      <c r="B20" s="1"/>
      <c r="C20" s="13" t="s">
        <v>206</v>
      </c>
      <c r="D20" s="8"/>
      <c r="E20" s="1"/>
      <c r="G20" s="5"/>
    </row>
    <row r="21" spans="2:7" x14ac:dyDescent="0.25">
      <c r="E21" s="1"/>
      <c r="G21" s="5"/>
    </row>
    <row r="22" spans="2:7" x14ac:dyDescent="0.25">
      <c r="E22" s="1"/>
      <c r="G22" s="5"/>
    </row>
    <row r="23" spans="2:7" x14ac:dyDescent="0.25">
      <c r="G23" s="5"/>
    </row>
    <row r="24" spans="2:7" x14ac:dyDescent="0.25">
      <c r="G24" s="6" t="s">
        <v>413</v>
      </c>
    </row>
    <row r="25" spans="2:7" x14ac:dyDescent="0.25">
      <c r="G25" s="4" t="s">
        <v>414</v>
      </c>
    </row>
    <row r="26" spans="2:7" x14ac:dyDescent="0.25">
      <c r="G26" s="4" t="s">
        <v>415</v>
      </c>
    </row>
    <row r="27" spans="2:7" x14ac:dyDescent="0.25">
      <c r="G27" s="4" t="s">
        <v>416</v>
      </c>
    </row>
    <row r="28" spans="2:7" x14ac:dyDescent="0.25">
      <c r="G28" s="4" t="s">
        <v>417</v>
      </c>
    </row>
    <row r="29" spans="2:7" x14ac:dyDescent="0.25">
      <c r="G29" s="4" t="s">
        <v>418</v>
      </c>
    </row>
    <row r="30" spans="2:7" x14ac:dyDescent="0.25">
      <c r="G30" s="4" t="s">
        <v>419</v>
      </c>
    </row>
    <row r="31" spans="2:7" x14ac:dyDescent="0.25">
      <c r="G31" s="4" t="s">
        <v>420</v>
      </c>
    </row>
    <row r="32" spans="2:7" x14ac:dyDescent="0.25">
      <c r="G32" s="4" t="s">
        <v>421</v>
      </c>
    </row>
    <row r="33" spans="7:7" x14ac:dyDescent="0.25">
      <c r="G33" s="4" t="s">
        <v>422</v>
      </c>
    </row>
    <row r="34" spans="7:7" x14ac:dyDescent="0.25">
      <c r="G34" s="4" t="s">
        <v>423</v>
      </c>
    </row>
    <row r="35" spans="7:7" x14ac:dyDescent="0.25">
      <c r="G35" s="4" t="s">
        <v>424</v>
      </c>
    </row>
    <row r="36" spans="7:7" x14ac:dyDescent="0.25">
      <c r="G36" s="4" t="s">
        <v>425</v>
      </c>
    </row>
    <row r="37" spans="7:7" x14ac:dyDescent="0.25">
      <c r="G37" s="4" t="s">
        <v>426</v>
      </c>
    </row>
    <row r="38" spans="7:7" x14ac:dyDescent="0.25">
      <c r="G38" s="4" t="s">
        <v>427</v>
      </c>
    </row>
    <row r="39" spans="7:7" x14ac:dyDescent="0.25">
      <c r="G39" s="4" t="s">
        <v>428</v>
      </c>
    </row>
    <row r="40" spans="7:7" x14ac:dyDescent="0.25">
      <c r="G40" s="4" t="s">
        <v>429</v>
      </c>
    </row>
    <row r="41" spans="7:7" x14ac:dyDescent="0.25">
      <c r="G41" s="4" t="s">
        <v>430</v>
      </c>
    </row>
    <row r="42" spans="7:7" x14ac:dyDescent="0.25">
      <c r="G42" s="4" t="s">
        <v>431</v>
      </c>
    </row>
    <row r="43" spans="7:7" x14ac:dyDescent="0.25">
      <c r="G43" s="4" t="s">
        <v>432</v>
      </c>
    </row>
    <row r="44" spans="7:7" x14ac:dyDescent="0.25">
      <c r="G44" s="4" t="s">
        <v>433</v>
      </c>
    </row>
    <row r="45" spans="7:7" x14ac:dyDescent="0.25">
      <c r="G45" s="4" t="s">
        <v>434</v>
      </c>
    </row>
    <row r="46" spans="7:7" x14ac:dyDescent="0.25">
      <c r="G46" s="4" t="s">
        <v>435</v>
      </c>
    </row>
    <row r="47" spans="7:7" x14ac:dyDescent="0.25">
      <c r="G47" s="4" t="s">
        <v>436</v>
      </c>
    </row>
    <row r="48" spans="7:7" x14ac:dyDescent="0.25">
      <c r="G48" s="4" t="s">
        <v>437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E65B1D9F812CE45931D09A2537FF48A" ma:contentTypeVersion="11" ma:contentTypeDescription="Crear nuevo documento." ma:contentTypeScope="" ma:versionID="488107cbb98b72bba25de7363afedc08">
  <xsd:schema xmlns:xsd="http://www.w3.org/2001/XMLSchema" xmlns:xs="http://www.w3.org/2001/XMLSchema" xmlns:p="http://schemas.microsoft.com/office/2006/metadata/properties" xmlns:ns2="8a310132-39d2-45f9-a9e7-d4e20b014621" xmlns:ns3="e4214a98-8106-43c1-876b-0a623317a76f" targetNamespace="http://schemas.microsoft.com/office/2006/metadata/properties" ma:root="true" ma:fieldsID="cc55d0115634544180c12a44972026e7" ns2:_="" ns3:_="">
    <xsd:import namespace="8a310132-39d2-45f9-a9e7-d4e20b014621"/>
    <xsd:import namespace="e4214a98-8106-43c1-876b-0a623317a76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310132-39d2-45f9-a9e7-d4e20b0146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0502971d-3a7e-42d3-b9b5-ba916876657b"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4214a98-8106-43c1-876b-0a623317a76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26bc2be8-16b1-4121-90bf-3e2dd5a0fe15}" ma:internalName="TaxCatchAll" ma:showField="CatchAllData" ma:web="e4214a98-8106-43c1-876b-0a623317a76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e4214a98-8106-43c1-876b-0a623317a76f" xsi:nil="true"/>
    <lcf76f155ced4ddcb4097134ff3c332f xmlns="8a310132-39d2-45f9-a9e7-d4e20b01462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6725F5B-FF5C-430D-AB20-F37D6003DD67}">
  <ds:schemaRefs>
    <ds:schemaRef ds:uri="http://schemas.microsoft.com/sharepoint/v3/contenttype/forms"/>
  </ds:schemaRefs>
</ds:datastoreItem>
</file>

<file path=customXml/itemProps2.xml><?xml version="1.0" encoding="utf-8"?>
<ds:datastoreItem xmlns:ds="http://schemas.openxmlformats.org/officeDocument/2006/customXml" ds:itemID="{79CD6C71-C1C8-43DA-BDCC-4FB3981A06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a310132-39d2-45f9-a9e7-d4e20b014621"/>
    <ds:schemaRef ds:uri="e4214a98-8106-43c1-876b-0a623317a76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02E8B72-858C-4889-8960-E361352B4DBB}">
  <ds:schemaRefs>
    <ds:schemaRef ds:uri="http://schemas.microsoft.com/office/2006/documentManagement/types"/>
    <ds:schemaRef ds:uri="http://purl.org/dc/dcmitype/"/>
    <ds:schemaRef ds:uri="http://schemas.microsoft.com/office/infopath/2007/PartnerControls"/>
    <ds:schemaRef ds:uri="bfb5676e-0d71-42df-8fc5-13002709b90b"/>
    <ds:schemaRef ds:uri="http://purl.org/dc/elements/1.1/"/>
    <ds:schemaRef ds:uri="http://purl.org/dc/terms/"/>
    <ds:schemaRef ds:uri="http://www.w3.org/XML/1998/namespace"/>
    <ds:schemaRef ds:uri="http://schemas.microsoft.com/office/2006/metadata/properties"/>
    <ds:schemaRef ds:uri="http://schemas.openxmlformats.org/package/2006/metadata/core-properties"/>
    <ds:schemaRef ds:uri="f5e60779-6af5-4dde-a1c8-ebb5582c629e"/>
    <ds:schemaRef ds:uri="e4214a98-8106-43c1-876b-0a623317a76f"/>
    <ds:schemaRef ds:uri="8a310132-39d2-45f9-a9e7-d4e20b01462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4</vt:i4>
      </vt:variant>
    </vt:vector>
  </HeadingPairs>
  <TitlesOfParts>
    <vt:vector size="13" baseType="lpstr">
      <vt:lpstr>Instructivo</vt:lpstr>
      <vt:lpstr>Meta 1 Act 1</vt:lpstr>
      <vt:lpstr>Meta 1 Act 2</vt:lpstr>
      <vt:lpstr>Meta 2</vt:lpstr>
      <vt:lpstr>Indicadores PA</vt:lpstr>
      <vt:lpstr>Hoja1</vt:lpstr>
      <vt:lpstr>Territorialización PA</vt:lpstr>
      <vt:lpstr>Control de Cambios</vt:lpstr>
      <vt:lpstr>listas</vt:lpstr>
      <vt:lpstr>'Indicadores PA'!Área_de_impresión</vt:lpstr>
      <vt:lpstr>'Meta 1 Act 1'!Área_de_impresión</vt:lpstr>
      <vt:lpstr>'Meta 1 Act 2'!Área_de_impresión</vt:lpstr>
      <vt:lpstr>'Meta 2'!Área_de_impresión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fhinestroza</dc:creator>
  <cp:keywords/>
  <dc:description/>
  <cp:lastModifiedBy>Nelly García Báez</cp:lastModifiedBy>
  <cp:revision/>
  <cp:lastPrinted>2024-08-30T19:55:54Z</cp:lastPrinted>
  <dcterms:created xsi:type="dcterms:W3CDTF">2011-04-26T22:16:52Z</dcterms:created>
  <dcterms:modified xsi:type="dcterms:W3CDTF">2024-09-02T19:43:59Z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0x010100EE65B1D9F812CE45931D09A2537FF48A</vt:lpwstr>
  </property>
  <property fmtid="{D5CDD505-2E9C-101B-9397-08002B2CF9AE}" pid="3" name="MediaServiceImageTags">
    <vt:lpwstr/>
  </property>
</Properties>
</file>