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arcia\Downloads\Formulación pyto II 2024\"/>
    </mc:Choice>
  </mc:AlternateContent>
  <xr:revisionPtr revIDLastSave="0" documentId="13_ncr:1_{0AD493F1-49A6-42AF-98D8-C582773D80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vo" sheetId="44" r:id="rId1"/>
    <sheet name="PA inversión Meta1" sheetId="40" r:id="rId2"/>
    <sheet name="PA inversión Meta2" sheetId="45" r:id="rId3"/>
    <sheet name="Indicadores PA" sheetId="36" r:id="rId4"/>
    <sheet name="Hoja1" sheetId="42" state="hidden" r:id="rId5"/>
    <sheet name="Territorialización PA" sheetId="37" r:id="rId6"/>
    <sheet name="Control de Cambios" sheetId="41" r:id="rId7"/>
    <sheet name="listas" sheetId="43" state="hidden" r:id="rId8"/>
  </sheets>
  <definedNames>
    <definedName name="_xlnm._FilterDatabase" localSheetId="3" hidden="1">'Indicadores PA'!$A$12:$AW$12</definedName>
    <definedName name="_xlnm.Print_Area" localSheetId="1">'PA inversión Meta1'!$A$1:$AD$48</definedName>
    <definedName name="_xlnm.Print_Area" localSheetId="2">'PA inversión Meta2'!$A$1:$AD$46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36" l="1"/>
  <c r="AD16" i="36"/>
  <c r="AD15" i="36"/>
  <c r="AD14" i="36" l="1"/>
  <c r="AD13" i="36"/>
  <c r="G61" i="40"/>
  <c r="G59" i="40"/>
  <c r="AR13" i="36" l="1"/>
  <c r="AR15" i="36"/>
  <c r="P36" i="45"/>
  <c r="AD25" i="45"/>
  <c r="AD23" i="45"/>
  <c r="AD25" i="40" l="1"/>
  <c r="AD23" i="40"/>
  <c r="AC24" i="45"/>
  <c r="P46" i="45" l="1"/>
  <c r="P45" i="45"/>
  <c r="P44" i="45"/>
  <c r="P43" i="45"/>
  <c r="P42" i="45"/>
  <c r="P41" i="45"/>
  <c r="P35" i="45"/>
  <c r="P30" i="45"/>
  <c r="AC25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C24" i="45"/>
  <c r="B24" i="45"/>
  <c r="AC23" i="45"/>
  <c r="N23" i="45"/>
  <c r="O23" i="45" s="1"/>
  <c r="AC22" i="45"/>
  <c r="N22" i="45"/>
  <c r="M24" i="40"/>
  <c r="L24" i="40"/>
  <c r="K24" i="40"/>
  <c r="J24" i="40"/>
  <c r="I24" i="40"/>
  <c r="H24" i="40"/>
  <c r="G24" i="40"/>
  <c r="F24" i="40"/>
  <c r="E24" i="40"/>
  <c r="D24" i="40"/>
  <c r="C24" i="40"/>
  <c r="B24" i="40"/>
  <c r="N24" i="45" l="1"/>
  <c r="AE23" i="45"/>
  <c r="AE25" i="45"/>
  <c r="AR28" i="36"/>
  <c r="AR27" i="36"/>
  <c r="AR26" i="36"/>
  <c r="AR25" i="36"/>
  <c r="AR24" i="36"/>
  <c r="AR23" i="36"/>
  <c r="AR22" i="36"/>
  <c r="AR21" i="36"/>
  <c r="AR20" i="36"/>
  <c r="AR19" i="36"/>
  <c r="AR18" i="36"/>
  <c r="AQ28" i="36"/>
  <c r="AQ27" i="36"/>
  <c r="AQ26" i="36"/>
  <c r="AQ25" i="36"/>
  <c r="AQ24" i="36"/>
  <c r="AQ23" i="36"/>
  <c r="AQ22" i="36"/>
  <c r="AQ21" i="36"/>
  <c r="AQ20" i="36"/>
  <c r="AQ19" i="36"/>
  <c r="AQ18" i="36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Y58" i="37" s="1"/>
  <c r="AX38" i="37"/>
  <c r="S38" i="37"/>
  <c r="R38" i="37"/>
  <c r="AY37" i="37"/>
  <c r="AX37" i="37"/>
  <c r="AX58" i="37" s="1"/>
  <c r="S37" i="37"/>
  <c r="S58" i="37" s="1"/>
  <c r="R37" i="37"/>
  <c r="R58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32" i="37" s="1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32" i="37" s="1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N23" i="40"/>
  <c r="O23" i="40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4" i="40"/>
  <c r="AC23" i="40"/>
  <c r="AE23" i="40" s="1"/>
  <c r="AC22" i="40"/>
  <c r="N25" i="40"/>
  <c r="O25" i="40" s="1"/>
  <c r="N24" i="40"/>
  <c r="P48" i="40"/>
  <c r="P47" i="40"/>
  <c r="P46" i="40"/>
  <c r="P45" i="40"/>
  <c r="P44" i="40"/>
  <c r="P43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AX32" i="37" s="1"/>
  <c r="R12" i="37"/>
  <c r="R13" i="37"/>
  <c r="R14" i="37"/>
  <c r="R15" i="37"/>
  <c r="R16" i="37"/>
  <c r="R17" i="37"/>
  <c r="R18" i="37"/>
  <c r="R19" i="37"/>
  <c r="R32" i="37" s="1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E25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6977ED10-D018-4E14-9E93-A34290A59359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E1150F6-E938-42EC-A37B-5F5BA134E7C3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20473B47-8CB6-4C4A-9B9C-59A117308422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A4A8A1E4-A145-411C-BD50-CC141AF22E6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22" authorId="0" shapeId="0" xr:uid="{00000000-0006-0000-0000-000005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000-000007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000-000008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68C09F82-A1FB-4BFE-B950-6F374FB908DA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65D46435-DB94-4A56-9FC3-A713136B9863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F81769B4-4129-4985-A7EC-26F6C2FC42B6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4EE1C5EF-8F6A-409A-B4F6-E2C23857097D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B3862851-9615-46E0-BE47-FDA90E933FF7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AD6305BE-5DCE-4E4A-89AD-CE1C553B04E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136D15D0-7B75-41CA-8A25-8A3608848213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F919AE3-8F7E-494E-9D93-55606B41BEDF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A784E45F-9A5B-4FE5-A031-5C7A29AE445D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CB822C24-73BF-4813-A3EB-352BC9AE683E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8B8BDF06-F6E3-4E50-9701-88EF25402919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1B60777B-9A09-4EED-872E-91DE8850A815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220DF024-2230-40EC-9540-E68C06BD802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6578CC06-A197-430B-B5F7-F1BBEF43AC9C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D1CD175B-3938-4559-BB8D-C083B4C24288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B9ABDBDE-94D1-4322-9E4E-5C135FDFFCCC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640FC1F8-FF5C-45FC-83CE-C16793415E53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59471E13-34FA-4BB9-BD49-8B33C169CE36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9E193FBC-C5C8-413B-8C43-6E48EEB29D0D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A5C13723-0704-4310-9777-FD02F202137E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E23E7880-E6D7-4208-83EB-7A829F7EA1E8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3AA75CF7-F87A-4684-BDB4-515C1D9EF992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729990DE-BA7F-47B0-918E-12D162F3688E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A5054AA9-6066-4C0F-A960-9330C5895D76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9D4F32D0-6563-4486-8481-D4A54278552A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7AA5D519-3AEC-4111-8109-AA7DB11601FF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  <comment ref="B41" authorId="1" shapeId="0" xr:uid="{0718A357-4CAF-44D5-8572-D601C81B1D13}">
      <text>
        <r>
          <rPr>
            <b/>
            <sz val="9"/>
            <color indexed="81"/>
            <rFont val="Tahoma"/>
            <family val="2"/>
          </rPr>
          <t>LEGION:</t>
        </r>
        <r>
          <rPr>
            <sz val="9"/>
            <color indexed="81"/>
            <rFont val="Tahoma"/>
            <family val="2"/>
          </rPr>
          <t xml:space="preserve">
la ponderación de las tareas debe sumar el total de la ponderación de la actividad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S5" authorId="0" shapeId="0" xr:uid="{00000000-0006-0000-0100-000001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T5" authorId="1" shapeId="0" xr:uid="{00000000-0006-0000-01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U5" authorId="0" shapeId="0" xr:uid="{00000000-0006-0000-0100-000003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0" shapeId="0" xr:uid="{00000000-0006-0000-01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W5" authorId="0" shapeId="0" xr:uid="{00000000-0006-0000-01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A690E77E-6303-44D2-BF46-F6F931C9C036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DE10E8BE-208D-4D4C-83C9-3B9AEFB46C5E}">
      <text>
        <r>
          <rPr>
            <sz val="10"/>
            <color indexed="81"/>
            <rFont val="Tahoma"/>
            <family val="2"/>
          </rPr>
          <t>Relacionar el objetivo estratégico asociado</t>
        </r>
      </text>
    </comment>
    <comment ref="A11" authorId="0" shapeId="0" xr:uid="{00000000-0006-0000-0100-000006000000}">
      <text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100-000007000000}">
      <text>
        <r>
          <rPr>
            <sz val="10"/>
            <color indexed="8"/>
            <rFont val="Tahoma"/>
            <family val="2"/>
          </rPr>
          <t>Corresponde a la meta PDD o actividad del  proyecto articulada con el indicador de tarea a medir.
Así mismo, se podrá establecer la meta para los indicadores POA.</t>
        </r>
      </text>
    </comment>
    <comment ref="E11" authorId="0" shapeId="0" xr:uid="{00000000-0006-0000-0100-000008000000}">
      <text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74EB28E2-4F7D-442C-9A94-219E77A54258}">
      <text>
        <r>
          <rPr>
            <sz val="10"/>
            <color indexed="81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100-000009000000}">
      <text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H11" authorId="2" shapeId="0" xr:uid="{70B8F934-7A39-437F-A15F-9F543440E210}">
      <text>
        <r>
          <rPr>
            <sz val="10"/>
            <color indexed="81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432DBF48-E39D-4BDB-9679-D9E5E2ACD65C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100-00000A000000}">
      <text>
        <r>
          <rPr>
            <sz val="10"/>
            <color indexed="8"/>
            <rFont val="Tahoma"/>
            <family val="2"/>
          </rPr>
          <t>Describe los pasos o el proceso para calcular el indicador</t>
        </r>
      </text>
    </comment>
    <comment ref="K11" authorId="2" shapeId="0" xr:uid="{752CE2A7-7FC2-4A90-8604-18E755B674D2}">
      <text>
        <r>
          <rPr>
            <sz val="10"/>
            <color indexed="81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AFED9E2A-799F-4633-A8A2-D5580324066C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B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988DC3A9-9715-48EF-9454-0DF17CAD22D4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BAB7E8BE-02BB-48A1-BEF5-57D68E9D6B8A}">
      <text>
        <r>
          <rPr>
            <sz val="10"/>
            <color indexed="81"/>
            <rFont val="Tahoma"/>
            <family val="2"/>
          </rPr>
          <t>En esta sección se diligencia la programación de la territorialización</t>
        </r>
      </text>
    </comment>
    <comment ref="AG5" authorId="0" shapeId="0" xr:uid="{F368CECA-2473-4595-8074-3B5E621C5368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FA5019E5-0BBC-4460-8DDB-13564DD09B86}">
      <text>
        <r>
          <rPr>
            <sz val="9"/>
            <color indexed="81"/>
            <rFont val="Tahoma"/>
            <family val="2"/>
          </rPr>
          <t>Se diligencia el nombre del indicador o actividad a territorializar</t>
        </r>
      </text>
    </comment>
    <comment ref="B10" authorId="1" shapeId="0" xr:uid="{3312EAE9-DC4A-406C-888B-A5359828D536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3444D44E-9CBB-4081-8862-EEBB21ECE4B2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A7E3ADE6-37A1-4252-B0FD-11C173B55961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531B25E6-46A7-4AB9-81B5-E8C12BED7268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3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3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<sst xmlns="http://schemas.openxmlformats.org/spreadsheetml/2006/main" count="1005" uniqueCount="420">
  <si>
    <t>FORMULACIÓN Y SEGUIMIENTO PLAN DE ACCIÓN</t>
  </si>
  <si>
    <t>PESTAÑA - PA inversión</t>
  </si>
  <si>
    <t>ITEM</t>
  </si>
  <si>
    <t xml:space="preserve">DESCRIPCIÓN </t>
  </si>
  <si>
    <t>PERIODO REPORTADO</t>
  </si>
  <si>
    <t>En este campo se diligencia el mes al cual corresponde el reporte enviado.</t>
  </si>
  <si>
    <t>FECHA DE REPORTE</t>
  </si>
  <si>
    <t>En este campo se debe diligenciar la fecha en que es radicado ante la OAP el intrumento.</t>
  </si>
  <si>
    <t>TIPO DE REPORTE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</si>
  <si>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</si>
  <si>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NOMBRE DEL PROYECTO</t>
  </si>
  <si>
    <t>En este campo se diligencia el nombre del proyecto asignado y cargado en la ficha EBI de MGA.</t>
  </si>
  <si>
    <t>OBJETIVO ESTRATÉGICO</t>
  </si>
  <si>
    <t xml:space="preserve">En estos campos se debe diligenciar el detalle de la estructura Plan de Desarrollo vigente, bajo la cual se encuentra articulado el proyecto de inversión </t>
  </si>
  <si>
    <t>PROGRAMA</t>
  </si>
  <si>
    <t>META PDD</t>
  </si>
  <si>
    <t>En este campo se diligencia la meta Plan de Desarrollo vigente, bajo la cual se encuentra articulado el proyecto de inversión</t>
  </si>
  <si>
    <t>ACTIVIDAD MGA</t>
  </si>
  <si>
    <t>En este campo se diligencia el nombre de la actividad del proyecto de inversiónn</t>
  </si>
  <si>
    <t>RESERVA CONSTITUIDA</t>
  </si>
  <si>
    <t>Valor de la reserva constituida al inicio de la vigencia.</t>
  </si>
  <si>
    <t>LIBERACIONES</t>
  </si>
  <si>
    <t>Liberaciones de reservas realizadas en cada mes de la vigencia.</t>
  </si>
  <si>
    <t>RESERVA DEFINITIVA</t>
  </si>
  <si>
    <t>Reserva definitiva despues de liberaciones. Valor btenido despues de restar las liberaciones a los giros programados. (Formulado)</t>
  </si>
  <si>
    <t>GIROS</t>
  </si>
  <si>
    <t>Se diligencia la ejecución efectiva de los giros de la reserva para cada mes.</t>
  </si>
  <si>
    <t>PROGRAMACION DE COMPROMISOS</t>
  </si>
  <si>
    <t>Se diligencia la programación de compromisos correspondiente a cada actividad. Para este campo, los insumos son la programación del proyecto coincidente con la programación PAABS.</t>
  </si>
  <si>
    <t>COMPROMISOS</t>
  </si>
  <si>
    <t>Se diligencian los compromisos efectivamente ejecutados para cada atividad. Este dato debe coincidir con las ejecuciones de CRP en BOGDATA.</t>
  </si>
  <si>
    <t>PROGRAMACION DE GIROS</t>
  </si>
  <si>
    <t>Se diligencia la programación de giros correspondiente a cada actividad. Para este campo, los insumos son la programación del proyecto coincidente con el PAC.</t>
  </si>
  <si>
    <t>Se diligencia los giros efectivamente ejecutdos para cada actividad.  Este dato debe coincidir con las ejecuciones de CRP en BOGDATA.</t>
  </si>
  <si>
    <t>DESCRIPCIÓN DE LA ACTIVIDAD (Reserva)</t>
  </si>
  <si>
    <t>En este campo se diligencia el nombre de la actividad del proyecto que se reportó con rezago en su cumplimiento físico en la vigencia anterior.</t>
  </si>
  <si>
    <t>PROG.</t>
  </si>
  <si>
    <t>Se diligencia el rezago reportado al corte de diciembre de la vigencia anterior.</t>
  </si>
  <si>
    <t>AVANCE MENSUAL (Reservas)</t>
  </si>
  <si>
    <t>Se diligencia la programación mensaul para el cumplimiento del rezago de la actividad.</t>
  </si>
  <si>
    <t>DESCRIPCIÓN CUALITATIVA DEL AVANCE POR ACTIVIDAD (Reservas)</t>
  </si>
  <si>
    <t>Información correspondiente a reservas presupuestales.</t>
  </si>
  <si>
    <t>DESCRIPCIÓN CUALITATIVA  DE LA RESERVA PRESUPUESTAL (Reservas)</t>
  </si>
  <si>
    <t>Especificar las anulaciones, liberaciones, entre otros de la reserva presupuestal</t>
  </si>
  <si>
    <t>DESCRIPCIÓN DE LA ACTIVIDAD</t>
  </si>
  <si>
    <t>En este campo se diligencia el nombre de la actividad del proyecto de inversión. (Igual Actividad MGA)</t>
  </si>
  <si>
    <t>PONDERACIÓN ACTIVIDAD</t>
  </si>
  <si>
    <t>Valor porcentual asignado a la actividad dentro del plan de acción. Es necesario tener en cuenta que la sumatoria de las ponderaciones de las actividades de un plan de acción debe ser igual al 100%</t>
  </si>
  <si>
    <t>Programación</t>
  </si>
  <si>
    <t>Corresponde a las magnitudes que se mediran para cuantificar el bien o servicio, lo que se espera alcanzar en un periodo de tiempo a través de la ejecución o desempeño de las actividades.</t>
  </si>
  <si>
    <t>Ejecución</t>
  </si>
  <si>
    <t>Se diligencia la magnitud alcanzada durante el periodo reportado, a fin de cumplir la programación relizada para la actividad</t>
  </si>
  <si>
    <t>Avances y Logros Mensual (2.000 caracteres)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</si>
  <si>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</si>
  <si>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Avances y Logros Acumulado 
(2.000 caracteres)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</si>
  <si>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</si>
  <si>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>Retrasos y Alternativas de solución (1.000 caracteres)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</si>
  <si>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</si>
  <si>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Beneficios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</si>
  <si>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</si>
  <si>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DESCRIPCIÓN DE LA TAREA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</si>
  <si>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</si>
  <si>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Programación (Tareas)</t>
  </si>
  <si>
    <t>Corresponde a las magnitudes que se mediran para cuantificar la tarea, lo que se espera alcanzar en un periodo de tiempo a través de la ejecución o desempeño de las actividades.</t>
  </si>
  <si>
    <t>Ejecución (Tareas)</t>
  </si>
  <si>
    <t>Se diligencia la magnitud alcanzada durante el periodo reportado, a fin de cumplir la programación relizada para la tarea.</t>
  </si>
  <si>
    <t>Logros y beneficios y Retrasos y alternativas de solución (2.000 caracteres) (Tareas)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</si>
  <si>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</si>
  <si>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Evidencias de ejecución</t>
  </si>
  <si>
    <t>En este campo se pone el link o la ruta donde se puede consultar las evidencias que soportan la ejecución de las tareas.</t>
  </si>
  <si>
    <t>PESTAÑA - Indicadores PA</t>
  </si>
  <si>
    <t>PRODUCTO INSTITUCIONAL (PMR)</t>
  </si>
  <si>
    <t>Relacionar el producto PMR asociado</t>
  </si>
  <si>
    <t>OBJETIVO ESTRATEGICO</t>
  </si>
  <si>
    <t>NIVEL</t>
  </si>
  <si>
    <t>Seleccionar el nivel del indicador a reportar y relacionar el código asignado del indicador a medir segun: SEGPLAN, PMR, número de tarea, etc.</t>
  </si>
  <si>
    <t xml:space="preserve">META </t>
  </si>
  <si>
    <t>Corresponde a la meta PDD o actividad del  proyecto articulada con el indicador de tarea a medir.
Así mismo, se podrá establecer la meta para los indicadores POA.</t>
  </si>
  <si>
    <t>DESCRIPCIÓN DEL INDICADOR</t>
  </si>
  <si>
    <t>Detallar la expresión cualitativa del indicador.
Objeto + condición deseada del objeto (verbo conjugado) + elementos adicionales de contexto descriptivo</t>
  </si>
  <si>
    <t>FORMULA DEL INDICADOR</t>
  </si>
  <si>
    <t>Define la representación matemática del cálculo del indicador.</t>
  </si>
  <si>
    <t>TIPO DE ANUALIZACIÓN  (Según aplique)</t>
  </si>
  <si>
    <t>En coherencia con los mediciones establecidas por la SDH, Corresponde a:
Suma 
Creciente
Decreciente
Constante</t>
  </si>
  <si>
    <t xml:space="preserve">MAGNITUD CUATRIENIO
(Únicamente para indicadores PDD y PMR. 
Se debe diligenciar "A demanda" cuando aplique en los indicadores de tareas) </t>
  </si>
  <si>
    <t>Valor de la meta programada de acuerdo con el indicador formulado y el parámetro de referencia para determinar la magnitud</t>
  </si>
  <si>
    <t>UNIDAD DE MEDIDA</t>
  </si>
  <si>
    <t>Parámetro de referencia para determinar la magnitud y el tipo de unidad del indicador.  Ejemplo: Número de personas, Porcentaje de atenciones, etc.</t>
  </si>
  <si>
    <t xml:space="preserve">DESCRIPCIÓN DE LA MEDICIÓN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</si>
  <si>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</si>
  <si>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RESPONSABLE DE LA MEDICIÓN</t>
  </si>
  <si>
    <t xml:space="preserve">Dependencia responsable de la medición y reporte del indicador. </t>
  </si>
  <si>
    <t>PROGRAMACIÓN ANUAL</t>
  </si>
  <si>
    <t>Se diligencia según la magnitud del cuatrenio, la prgramación esperada por vigencia para cumplir con el total esperado.</t>
  </si>
  <si>
    <t>PERIODICIDAD</t>
  </si>
  <si>
    <t>Define la temporalidad con la cual se reporta la información (mensual, bimestral, trimestral, semestral o anual).</t>
  </si>
  <si>
    <t>MEDIOS DE VERIFICACIÓN Y FUENTES DE INFORMACIÓN</t>
  </si>
  <si>
    <t>Se refiere a los soportes que validan los resultados del indicador, así como la fuente o sistema de información del cual provienen los datos</t>
  </si>
  <si>
    <t>PROGRAMACIÓN</t>
  </si>
  <si>
    <t>En este campo se debe relacionar la programación horizontal del desarrollo de las acciones de acuerdo a la medicición del indicador</t>
  </si>
  <si>
    <t>AVANCE</t>
  </si>
  <si>
    <t>En este campo se debe reportar el avance del desarrollo de acciones de acuerdo a la medición del indicador.
El avance cuantitativo debe tener relación con la meta programada</t>
  </si>
  <si>
    <t>TOTAL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</si>
  <si>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</si>
  <si>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DESCRIPCIÓN CUALITATIVA DEL AVANCE DEL PERIODO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</si>
  <si>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</si>
  <si>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EVIDENCIA DEL AVANCE DEL PERIODO</t>
  </si>
  <si>
    <t>En este campo se diligencia el link o la ruta donde se puede consultar las evidencias que soportan la ejecución reportada.</t>
  </si>
  <si>
    <t>DESCRIPCIÓN CUALITATIVA DEL AVANCE ACUMULADO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</si>
  <si>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</si>
  <si>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RETRASOS Y FACTORES LIMITANTES PARA EL CUMPLIMIENTO</t>
  </si>
  <si>
    <t>Relacionar el detalle del retraso, en coherencia con la programación de cada periodo. De presentarse esta situación es obligatorio diligenciar este campo.</t>
  </si>
  <si>
    <t>SOLUCIONES PROPUESTAS PARA RESOLVER LOS RETRASOS Y 
FACTORES LIMITANTES PARA EL CUMPLIMIENTO</t>
  </si>
  <si>
    <t xml:space="preserve">Relacionar la descripción de las alternativas de solución </t>
  </si>
  <si>
    <t>PESTAÑA No. 3 TERRITORIALIZACIÓN</t>
  </si>
  <si>
    <t>DESCRIPCIÓN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</si>
  <si>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</si>
  <si>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MAGNITUD</t>
  </si>
  <si>
    <t>En este campo se debe relacionar la magnitud programada y ejecutada de manera mensual, para cada localidad.</t>
  </si>
  <si>
    <t>PRESUPUESTO</t>
  </si>
  <si>
    <t>En este campo se debe relacionar el presupuesto programado y ejecutado de manera trimestral, para cada localidad, por temas de reporte en el sistema SEGPLAN.</t>
  </si>
  <si>
    <t>SECRETARÍA DISTRITAL DE LA MUJER</t>
  </si>
  <si>
    <t>Código: DE-FO-5</t>
  </si>
  <si>
    <t xml:space="preserve">DIRECCIONAMIENTO ESTRATEGICO </t>
  </si>
  <si>
    <t>Versión: 13</t>
  </si>
  <si>
    <t xml:space="preserve">FORMULACIÓN Y SEGUIMIENTO  PLAN DE ACCIÓN </t>
  </si>
  <si>
    <t>Fecha de Emisión: 28/06/2024</t>
  </si>
  <si>
    <t>Página 1 de 4</t>
  </si>
  <si>
    <t>JUL</t>
  </si>
  <si>
    <t>FORMULACION</t>
  </si>
  <si>
    <t>X</t>
  </si>
  <si>
    <t>ACTUALIZACION</t>
  </si>
  <si>
    <t>SEGUIMIENTO</t>
  </si>
  <si>
    <t>8181 - Producción de Información sobre los derechos de las mujeres para potenciar la toma de decisiones en Bogotá D.C.</t>
  </si>
  <si>
    <t>3. Bogotá confia en su potencial</t>
  </si>
  <si>
    <t>3.18. Ciencia, tecnología e innovación-CTel para desarrollar nuestro potencial y promover el de nuestros vecinos regionales</t>
  </si>
  <si>
    <t>194. Desarrollar 16 estudios y/o investigaciones del Observatorio de Mujeres y Equidad de Género - OMEG- que den cuenta de la situación de derechos de las mujeres, con datos diversificados para la toma de decisiones.</t>
  </si>
  <si>
    <t>Producir 4 boletines estadísticos con datos sobre los derechos de las mujeres</t>
  </si>
  <si>
    <t>EJECUCIÓN PRESUPUESTAL DEL PROYECTO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</si>
  <si>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</si>
  <si>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</si>
  <si>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</si>
  <si>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</si>
  <si>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</si>
  <si>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</si>
  <si>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</si>
  <si>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</si>
  <si>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AGO</t>
  </si>
  <si>
    <t>SEP</t>
  </si>
  <si>
    <t>OCT</t>
  </si>
  <si>
    <t>NOV</t>
  </si>
  <si>
    <t>DIC</t>
  </si>
  <si>
    <t>AVANCE PERIODO</t>
  </si>
  <si>
    <t>AVANCE TOTAL</t>
  </si>
  <si>
    <t xml:space="preserve">REPORTE ACTIVIDADES VIGENCIA ANTERIOR - Pendientes de cumplir por contratos sin ejecutar a 31.DIC (Reservas Presupuestales) </t>
  </si>
  <si>
    <t>AVANCE MENSUAL</t>
  </si>
  <si>
    <t>DESCRIPCIÓN CUALITATIVA DEL AVANCE POR ACTIVIDAD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</si>
  <si>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</si>
  <si>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</si>
  <si>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REPORTE ACTIVIDADES VIGENCIA (Ejecución vigencia)</t>
  </si>
  <si>
    <t>AVANCE DE LA ACTIVIDAD</t>
  </si>
  <si>
    <t>DESCRIPCIÓN CUALITATIVA DEL AVANCE POR ACTIVIDAD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</si>
  <si>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</si>
  <si>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</si>
  <si>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</si>
  <si>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</si>
  <si>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REPORTE TAREAS VIGENCIA (Ejecución vigencia)</t>
  </si>
  <si>
    <t>PONDERACIÓN VERTICAL (Porcentual)</t>
  </si>
  <si>
    <t>CRITERIOS DE SEGUIMIENTO</t>
  </si>
  <si>
    <t>CRONOGRAMA %</t>
  </si>
  <si>
    <t>DESCRIPCIÓN CUALITATIVA DEL AVANCE POR TAREA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</si>
  <si>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</si>
  <si>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</si>
  <si>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</si>
  <si>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</si>
  <si>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</si>
  <si>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</si>
  <si>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</si>
  <si>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</si>
  <si>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</si>
  <si>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</si>
  <si>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</si>
  <si>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</si>
  <si>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</si>
  <si>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</si>
  <si>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</si>
  <si>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*Incluir tantas filas sean necesarias</t>
  </si>
  <si>
    <t>Elaborar 16 estudios y/o investigaciones con información sobre la situación de derechos de las mujeres con enfoque de género y diferencial</t>
  </si>
  <si>
    <t>Página 2 de 4</t>
  </si>
  <si>
    <t xml:space="preserve">PROGRAMACIÓN </t>
  </si>
  <si>
    <t>SOLUCIONES PROPUESTAS PARA RESOLVER LOS RETRASOS Y FACTORES LIMITANTES PARA EL CUMPLIMIENTO</t>
  </si>
  <si>
    <t>PRODUCTO INSTITUCIONAL (PMR):</t>
  </si>
  <si>
    <t>Servicios de Información estadistica en temas de género</t>
  </si>
  <si>
    <t>OBJETIVO ESTRATEGICO:</t>
  </si>
  <si>
    <t xml:space="preserve"> META</t>
  </si>
  <si>
    <t xml:space="preserve">MAGNITUD CUATRIENIO
(Únicamente para indicadores PDD y PMR. Se debe diligenciar "A demanda" cuando aplique en los indicadores de tareas) </t>
  </si>
  <si>
    <t>Meta PDD</t>
  </si>
  <si>
    <t>PMR</t>
  </si>
  <si>
    <t>Tarea</t>
  </si>
  <si>
    <t>MAGNITUD EJECUTADA</t>
  </si>
  <si>
    <t>AVANCE %</t>
  </si>
  <si>
    <t>Suma</t>
  </si>
  <si>
    <t>numero</t>
  </si>
  <si>
    <t>Profesional/contratista responsable de instrumentos de planeación 2024</t>
  </si>
  <si>
    <t>mensual</t>
  </si>
  <si>
    <t>Documentos publicado en la página del OMEG</t>
  </si>
  <si>
    <t>suma</t>
  </si>
  <si>
    <t>sumatoria de documentos publicados</t>
  </si>
  <si>
    <t>Documentos producidos por el OMEG</t>
  </si>
  <si>
    <t>creciente</t>
  </si>
  <si>
    <t>Numero de boletines estadísticos con datos sobre los derechos de las mujeres producidos</t>
  </si>
  <si>
    <t>Sumatoria de boletínes estadísticos producidos</t>
  </si>
  <si>
    <t>Porcentaje de respuestas a los requerimientos que den cuenta de la información sobre la situación, posición y condición de las mujeres en el Distrito Capital respondidos</t>
  </si>
  <si>
    <t>Sumatoria de respuestas a requerimientos y solicitudes de información sobre la situación, posición y condición de las mujeres en el Distrito Capital respondidos</t>
  </si>
  <si>
    <t>porcentaje</t>
  </si>
  <si>
    <t>Respuestas oficiales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</si>
  <si>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</si>
  <si>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</si>
  <si>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</si>
  <si>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</si>
  <si>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</si>
  <si>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r>
      <t xml:space="preserve">Nombre:  </t>
    </r>
    <r>
      <rPr>
        <sz val="11"/>
        <rFont val="Arial"/>
        <family val="2"/>
      </rPr>
      <t>Rocio Janneth Duran Mahecha</t>
    </r>
  </si>
  <si>
    <r>
      <t xml:space="preserve">Nombre: </t>
    </r>
    <r>
      <rPr>
        <sz val="11"/>
        <rFont val="Arial"/>
        <family val="2"/>
      </rPr>
      <t>Isabella Muñoz Gómez</t>
    </r>
  </si>
  <si>
    <t>Nombre:</t>
  </si>
  <si>
    <r>
      <t xml:space="preserve">Cargo: </t>
    </r>
    <r>
      <rPr>
        <sz val="11"/>
        <rFont val="Arial"/>
        <family val="2"/>
      </rPr>
      <t>Contratista - Lideresa Planeación DGC</t>
    </r>
  </si>
  <si>
    <r>
      <t xml:space="preserve">Cargo: </t>
    </r>
    <r>
      <rPr>
        <sz val="11"/>
        <rFont val="Arial"/>
        <family val="2"/>
      </rPr>
      <t>Directora Gestión del Conocimiento</t>
    </r>
  </si>
  <si>
    <t xml:space="preserve">Cargo: </t>
  </si>
  <si>
    <t>Cargo: Jefe Oficina Asesora de Planeación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</si>
  <si>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</si>
  <si>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</si>
  <si>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</si>
  <si>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</si>
  <si>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</si>
  <si>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Procentaje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</si>
  <si>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</si>
  <si>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</si>
  <si>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</si>
  <si>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</si>
  <si>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</si>
  <si>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</si>
  <si>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</si>
  <si>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</si>
  <si>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</si>
  <si>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</si>
  <si>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</si>
  <si>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</si>
  <si>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</si>
  <si>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</si>
  <si>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</si>
  <si>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FECHA DE REPORTE:</t>
  </si>
  <si>
    <t>INDICADOR / ACTIVIDAD: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</si>
  <si>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</si>
  <si>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</si>
  <si>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</si>
  <si>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</si>
  <si>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</si>
  <si>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</si>
  <si>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</si>
  <si>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</si>
  <si>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</si>
  <si>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</si>
  <si>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</si>
  <si>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</si>
  <si>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</si>
  <si>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</si>
  <si>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</si>
  <si>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</si>
  <si>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</si>
  <si>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</si>
  <si>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</si>
  <si>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</si>
  <si>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</si>
  <si>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</si>
  <si>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</si>
  <si>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</si>
  <si>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</si>
  <si>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</si>
  <si>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</si>
  <si>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</si>
  <si>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</si>
  <si>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</si>
  <si>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</si>
  <si>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</si>
  <si>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</si>
  <si>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</si>
  <si>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</si>
  <si>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</si>
  <si>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</si>
  <si>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</si>
  <si>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</si>
  <si>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</si>
  <si>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</si>
  <si>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</si>
  <si>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</si>
  <si>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</si>
  <si>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</si>
  <si>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OBJETIVOS PDD</t>
  </si>
  <si>
    <t>METAS PDD</t>
  </si>
  <si>
    <t>PROYECTO</t>
  </si>
  <si>
    <t>Cod Producto</t>
  </si>
  <si>
    <t>Producto PMR</t>
  </si>
  <si>
    <t xml:space="preserve">TIPO DE ANUALIZACIÓN </t>
  </si>
  <si>
    <t>Mujeres</t>
  </si>
  <si>
    <t xml:space="preserve">Creciente </t>
  </si>
  <si>
    <t>Infancia (Menor de 12 años)</t>
  </si>
  <si>
    <t xml:space="preserve">Discapacidad 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</si>
  <si>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</si>
  <si>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</si>
  <si>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</si>
  <si>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</si>
  <si>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06</t>
  </si>
  <si>
    <t>Servicios de prevención, atención y acogida para el fortalecimiento del derecho de las mujeres a una vida libre de violencias</t>
  </si>
  <si>
    <t>Mujeres, hijos e hijas</t>
  </si>
  <si>
    <t>Decreciente</t>
  </si>
  <si>
    <t>Juventud (Entre 12 y 14 años)</t>
  </si>
  <si>
    <t>2. Bogotá confía en su bien-estar</t>
  </si>
  <si>
    <t>2.12. Bogotá cuida a su gente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</si>
  <si>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</si>
  <si>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8222 - Fortalecimiento de los servicios y estrategias con enfoque diferencial en el sector público y privado que vinculen a la ciudadanía y a las mujeres en sus diferencias y diversidad en Bogotá D.C.</t>
  </si>
  <si>
    <t>07</t>
  </si>
  <si>
    <t>Servicio de información estadística en temas de género. Concertado SASP</t>
  </si>
  <si>
    <t>Intervenciones</t>
  </si>
  <si>
    <t xml:space="preserve">Constante </t>
  </si>
  <si>
    <t>Juventud (Entre 15 y 28 años)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</si>
  <si>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</si>
  <si>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</si>
  <si>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8207 - Implementación de una estrategia de comunicación para la promoción de los derechos de las mujeres, la prevención y atención de las violencias de género en Bogotá D.C.</t>
  </si>
  <si>
    <t>08</t>
  </si>
  <si>
    <t>Servicio de promoción de la garantía de derechos</t>
  </si>
  <si>
    <t>Consultas</t>
  </si>
  <si>
    <t>Adultez (Entre 29 y 59 años)</t>
  </si>
  <si>
    <t>5. Bogotá confía en su gobierno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</si>
  <si>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</si>
  <si>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</si>
  <si>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</si>
  <si>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</si>
  <si>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Casas</t>
  </si>
  <si>
    <t>Mayores (Igual o superior a 60 años)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</si>
  <si>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</si>
  <si>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</si>
  <si>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10</t>
  </si>
  <si>
    <t xml:space="preserve">	Servicio de formación para la participación ciudadana y liderazgo político.</t>
  </si>
  <si>
    <t>Personas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</si>
  <si>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</si>
  <si>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</si>
  <si>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</si>
  <si>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</si>
  <si>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</si>
  <si>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Atenciones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</si>
  <si>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</si>
  <si>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8190 - Desarrollo de capacidades digitales para potenciar la inclusión social de las mujeres en zonas urbanas y rurales en Bogotá D.C.</t>
  </si>
  <si>
    <t>Orientaciones y asesorías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</si>
  <si>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</si>
  <si>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8205 - Fortalecimiento de la estrategia de acogida, atención y prevención de violencias contra las mujeres en el espacio público y privado en Bogotá D.C.</t>
  </si>
  <si>
    <t>Orientaciones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</si>
  <si>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</si>
  <si>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</si>
  <si>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Estudios y/o investigaciones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</si>
  <si>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</si>
  <si>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</si>
  <si>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Contenidos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</si>
  <si>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</si>
  <si>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8219 - Fortalecimiento a la implementación, seguimiento y coordinación del Sistema Distrital de Cuidado en Bogotá D.C.</t>
  </si>
  <si>
    <t>Casos nuevos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</si>
  <si>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</si>
  <si>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</si>
  <si>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Ciudadanos y ciudadanas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</si>
  <si>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</si>
  <si>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</si>
  <si>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Porcentaje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</si>
  <si>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</si>
  <si>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</si>
  <si>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</si>
  <si>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</si>
  <si>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</si>
  <si>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</si>
  <si>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</si>
  <si>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</si>
  <si>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</si>
  <si>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</si>
  <si>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</si>
  <si>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</si>
  <si>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</si>
  <si>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</si>
  <si>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</si>
  <si>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</si>
  <si>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</si>
  <si>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</si>
  <si>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</si>
  <si>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</si>
  <si>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</si>
  <si>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</si>
  <si>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</si>
  <si>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</si>
  <si>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</si>
  <si>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</si>
  <si>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</si>
  <si>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</si>
  <si>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</si>
  <si>
    <t>1. Realizar dos (2) actualizaciones de los indicadores publicados en la página del Observatorio de Mujeres y Equidad de Género OMEG</t>
  </si>
  <si>
    <t>3. Diseñar un (1) visualizador de datos en la página del OMEG del sistema de información INFOCUIDADO</t>
  </si>
  <si>
    <t>4. Desarrollar dos (2) Jornadas con ciudadanía y actores estratégicos sobre el uso de datos producidos por el OMEG</t>
  </si>
  <si>
    <t>6. Diagramar dos (2) estudios y/o investigaciones sobre los derechos de las mujeres en Bogotá, con enfoque de género y diferencial</t>
  </si>
  <si>
    <t>7. Difundir dos (2) estudios y/o investigaciones sobre los derechos de las mujeres en Bogotá, con enfoque de género y diferencial</t>
  </si>
  <si>
    <t>5. Elaborar dos (2) estudios y/o investigaciones sobre los derechos de las mujeres en Bogotá, con enfoque de género y diferencial</t>
  </si>
  <si>
    <t>Numero de estudios y/o investigaciones del Observatorio de Mujeres y Equidad de Género - OMEG elaborados</t>
  </si>
  <si>
    <t>Sumatoria de estudios y/o investigaciones elaboradas</t>
  </si>
  <si>
    <t>sumatoria de documentos 
elaborados</t>
  </si>
  <si>
    <t>Profesional/contratista responsable de instrumentos de planeación 2025</t>
  </si>
  <si>
    <t>sumatoria de boletines
producidos</t>
  </si>
  <si>
    <t>Boletines publicado en la página del OMEG</t>
  </si>
  <si>
    <t>Numero de estudios y/o investigaciones del Observatorio de Mujeres y Equidad de Género - OMEG publicados</t>
  </si>
  <si>
    <t>Sumatoria de estudios y/o investigaciones publicadas</t>
  </si>
  <si>
    <t>Indicadores actualizados publicados en la página del Observatorio de Mujeres y Equidad de Género OMEG</t>
  </si>
  <si>
    <t>Sumatoria de respuestas en donde se divulga la información elaborada</t>
  </si>
  <si>
    <t>1. Producir 4 boletines estadísticos con datos sobre los derechos de las mujeres</t>
  </si>
  <si>
    <t>2. Elaborar 16 estudios y/o investigaciones con información sobre la situación de derechos de las mujeres con enfoque de género y diferencial</t>
  </si>
  <si>
    <t>2. Producir seis (6) fichas de atenciones del Sistemta Distrital de Cuidado procesadas por el Sistema de Información INFOCUIDADO</t>
  </si>
  <si>
    <t>Porcentaje de actividades para la actualización de datos estadísticos sobre los derechos de las mujeres</t>
  </si>
  <si>
    <t>Sumatoria de actividades para la actualización de datos estadísticos sobre los derechos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</si>
</sst>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\ #,##0.00;[Red]\-&quot;$&quot;\ #,##0.00"/>
    <numFmt numFmtId="41" formatCode="_-* #,##0_-;\-* #,##0_-;_-* &quot;-&quot;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&quot;$&quot;* #,##0.00_-;\-&quot;$&quot;* #,##0.00_-;_-&quot;$&quot;* &quot;-&quot;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  <numFmt numFmtId="177" formatCode="_-&quot;$&quot;\ * #,##0_-;\-&quot;$&quot;\ * #,##0_-;_-&quot;$&quot;\ * &quot;-&quot;??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404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4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4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2" fontId="29" fillId="0" borderId="14" xfId="10" applyNumberFormat="1" applyFont="1" applyBorder="1" applyAlignment="1">
      <alignment vertical="center"/>
    </xf>
    <xf numFmtId="172" fontId="29" fillId="0" borderId="4" xfId="10" applyNumberFormat="1" applyFont="1" applyBorder="1" applyAlignment="1">
      <alignment vertical="center"/>
    </xf>
    <xf numFmtId="172" fontId="29" fillId="0" borderId="15" xfId="10" applyNumberFormat="1" applyFont="1" applyBorder="1" applyAlignment="1">
      <alignment vertical="center"/>
    </xf>
    <xf numFmtId="172" fontId="29" fillId="0" borderId="20" xfId="10" applyNumberFormat="1" applyFont="1" applyBorder="1" applyAlignment="1">
      <alignment vertical="center"/>
    </xf>
    <xf numFmtId="172" fontId="29" fillId="0" borderId="21" xfId="10" applyNumberFormat="1" applyFont="1" applyBorder="1" applyAlignment="1">
      <alignment vertical="center"/>
    </xf>
    <xf numFmtId="172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2" fontId="29" fillId="0" borderId="13" xfId="10" applyNumberFormat="1" applyFont="1" applyBorder="1" applyAlignment="1">
      <alignment vertical="center"/>
    </xf>
    <xf numFmtId="172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2" fontId="29" fillId="0" borderId="12" xfId="10" applyNumberFormat="1" applyFont="1" applyBorder="1" applyAlignment="1">
      <alignment vertical="center"/>
    </xf>
    <xf numFmtId="172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2" fontId="29" fillId="0" borderId="23" xfId="10" applyNumberFormat="1" applyFont="1" applyBorder="1" applyAlignment="1">
      <alignment vertical="center"/>
    </xf>
    <xf numFmtId="172" fontId="29" fillId="0" borderId="5" xfId="10" applyNumberFormat="1" applyFont="1" applyBorder="1" applyAlignment="1">
      <alignment vertical="center"/>
    </xf>
    <xf numFmtId="172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0" fontId="26" fillId="0" borderId="23" xfId="22" applyFont="1" applyBorder="1" applyAlignment="1">
      <alignment horizontal="left" vertical="center" wrapText="1"/>
    </xf>
    <xf numFmtId="168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8" fontId="27" fillId="0" borderId="0" xfId="11" applyFont="1" applyFill="1" applyBorder="1" applyAlignment="1" applyProtection="1">
      <alignment horizontal="center" vertical="center" wrapText="1"/>
    </xf>
    <xf numFmtId="165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169" fontId="27" fillId="0" borderId="3" xfId="10" applyFont="1" applyFill="1" applyBorder="1" applyAlignment="1" applyProtection="1">
      <alignment horizontal="center" vertical="center" wrapText="1"/>
    </xf>
    <xf numFmtId="0" fontId="27" fillId="10" borderId="5" xfId="22" applyFont="1" applyFill="1" applyBorder="1" applyAlignment="1">
      <alignment horizontal="left" vertical="center" wrapText="1"/>
    </xf>
    <xf numFmtId="173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5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9" fontId="26" fillId="10" borderId="5" xfId="28" applyFont="1" applyFill="1" applyBorder="1" applyAlignment="1" applyProtection="1">
      <alignment horizontal="center" vertical="center" wrapText="1"/>
      <protection locked="0"/>
    </xf>
    <xf numFmtId="9" fontId="27" fillId="0" borderId="5" xfId="2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27" fillId="10" borderId="3" xfId="0" applyFont="1" applyFill="1" applyBorder="1" applyAlignment="1">
      <alignment horizontal="center" vertical="center" wrapText="1"/>
    </xf>
    <xf numFmtId="9" fontId="34" fillId="10" borderId="6" xfId="28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68" fontId="29" fillId="0" borderId="6" xfId="1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9" fontId="29" fillId="0" borderId="6" xfId="28" applyFont="1" applyBorder="1" applyAlignment="1">
      <alignment vertical="center"/>
    </xf>
    <xf numFmtId="0" fontId="29" fillId="0" borderId="6" xfId="28" applyNumberFormat="1" applyFont="1" applyBorder="1" applyAlignment="1">
      <alignment vertical="center"/>
    </xf>
    <xf numFmtId="0" fontId="40" fillId="0" borderId="6" xfId="28" applyNumberFormat="1" applyFont="1" applyBorder="1" applyAlignment="1">
      <alignment vertical="center"/>
    </xf>
    <xf numFmtId="0" fontId="36" fillId="0" borderId="6" xfId="0" applyFont="1" applyBorder="1" applyAlignment="1">
      <alignment vertical="center" wrapText="1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41" fillId="10" borderId="17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49" fontId="41" fillId="10" borderId="3" xfId="0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vertical="center"/>
    </xf>
    <xf numFmtId="176" fontId="39" fillId="0" borderId="6" xfId="14" applyNumberFormat="1" applyFont="1" applyBorder="1" applyAlignment="1">
      <alignment vertical="center"/>
    </xf>
    <xf numFmtId="0" fontId="39" fillId="12" borderId="6" xfId="0" applyFont="1" applyFill="1" applyBorder="1" applyAlignment="1">
      <alignment horizontal="center" vertical="center"/>
    </xf>
    <xf numFmtId="175" fontId="38" fillId="11" borderId="6" xfId="15" applyNumberFormat="1" applyFont="1" applyFill="1" applyBorder="1" applyAlignment="1">
      <alignment horizontal="center" vertical="center"/>
    </xf>
    <xf numFmtId="175" fontId="38" fillId="0" borderId="6" xfId="15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 wrapText="1"/>
    </xf>
    <xf numFmtId="0" fontId="38" fillId="11" borderId="6" xfId="0" applyFont="1" applyFill="1" applyBorder="1" applyAlignment="1">
      <alignment horizontal="left" vertical="center"/>
    </xf>
    <xf numFmtId="0" fontId="38" fillId="11" borderId="6" xfId="0" applyFont="1" applyFill="1" applyBorder="1" applyAlignment="1">
      <alignment horizontal="center" vertical="center"/>
    </xf>
    <xf numFmtId="176" fontId="38" fillId="11" borderId="6" xfId="14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175" fontId="38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5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9" fontId="29" fillId="0" borderId="6" xfId="0" applyNumberFormat="1" applyFont="1" applyBorder="1" applyAlignment="1">
      <alignment vertical="center"/>
    </xf>
    <xf numFmtId="9" fontId="29" fillId="0" borderId="6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vertical="center"/>
    </xf>
    <xf numFmtId="177" fontId="29" fillId="0" borderId="6" xfId="1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8" fontId="29" fillId="0" borderId="0" xfId="0" applyNumberFormat="1" applyFont="1" applyAlignment="1">
      <alignment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9" fontId="26" fillId="9" borderId="6" xfId="29" applyFont="1" applyFill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>
      <alignment horizontal="left" vertical="center"/>
    </xf>
    <xf numFmtId="0" fontId="29" fillId="9" borderId="15" xfId="0" applyFont="1" applyFill="1" applyBorder="1" applyAlignment="1">
      <alignment horizontal="left" vertical="center"/>
    </xf>
    <xf numFmtId="168" fontId="29" fillId="9" borderId="6" xfId="1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/>
    </xf>
    <xf numFmtId="177" fontId="29" fillId="0" borderId="21" xfId="10" applyNumberFormat="1" applyFont="1" applyFill="1" applyBorder="1" applyAlignment="1">
      <alignment vertical="center"/>
    </xf>
    <xf numFmtId="172" fontId="29" fillId="0" borderId="21" xfId="10" applyNumberFormat="1" applyFont="1" applyFill="1" applyBorder="1" applyAlignment="1">
      <alignment vertical="center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2" fontId="26" fillId="0" borderId="58" xfId="22" applyNumberFormat="1" applyFont="1" applyBorder="1" applyAlignment="1">
      <alignment horizontal="center" vertical="center" wrapText="1"/>
    </xf>
    <xf numFmtId="2" fontId="26" fillId="0" borderId="14" xfId="22" applyNumberFormat="1" applyFont="1" applyBorder="1" applyAlignment="1">
      <alignment horizontal="center" vertical="center" wrapText="1"/>
    </xf>
    <xf numFmtId="2" fontId="26" fillId="0" borderId="6" xfId="22" applyNumberFormat="1" applyFont="1" applyBorder="1" applyAlignment="1">
      <alignment horizontal="center" vertical="center" wrapText="1"/>
    </xf>
    <xf numFmtId="2" fontId="26" fillId="0" borderId="5" xfId="22" applyNumberFormat="1" applyFont="1" applyBorder="1" applyAlignment="1">
      <alignment horizontal="center" vertical="center" wrapText="1"/>
    </xf>
    <xf numFmtId="2" fontId="26" fillId="0" borderId="13" xfId="22" applyNumberFormat="1" applyFont="1" applyBorder="1" applyAlignment="1">
      <alignment horizontal="center" vertical="center" wrapText="1"/>
    </xf>
    <xf numFmtId="0" fontId="27" fillId="9" borderId="58" xfId="22" applyFont="1" applyFill="1" applyBorder="1" applyAlignment="1">
      <alignment horizontal="center" vertical="center" wrapText="1"/>
    </xf>
    <xf numFmtId="0" fontId="27" fillId="9" borderId="18" xfId="22" applyFont="1" applyFill="1" applyBorder="1" applyAlignment="1">
      <alignment horizontal="center"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0" fontId="27" fillId="0" borderId="19" xfId="22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2" fontId="42" fillId="9" borderId="13" xfId="22" applyNumberFormat="1" applyFont="1" applyFill="1" applyBorder="1" applyAlignment="1">
      <alignment horizontal="center" vertical="center" wrapText="1"/>
    </xf>
    <xf numFmtId="2" fontId="26" fillId="9" borderId="13" xfId="22" applyNumberFormat="1" applyFont="1" applyFill="1" applyBorder="1" applyAlignment="1">
      <alignment horizontal="center" vertical="center" wrapText="1"/>
    </xf>
    <xf numFmtId="2" fontId="26" fillId="9" borderId="6" xfId="22" applyNumberFormat="1" applyFont="1" applyFill="1" applyBorder="1" applyAlignment="1">
      <alignment horizontal="center" vertical="center" wrapText="1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33" fillId="0" borderId="35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0" fontId="29" fillId="9" borderId="23" xfId="0" applyFont="1" applyFill="1" applyBorder="1" applyAlignment="1">
      <alignment horizontal="center" vertical="center" wrapText="1"/>
    </xf>
    <xf numFmtId="2" fontId="26" fillId="9" borderId="5" xfId="22" applyNumberFormat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9" borderId="6" xfId="22" applyFont="1" applyFill="1" applyBorder="1" applyAlignment="1">
      <alignment horizontal="left" vertical="center" wrapText="1"/>
    </xf>
    <xf numFmtId="0" fontId="34" fillId="12" borderId="6" xfId="22" applyFont="1" applyFill="1" applyBorder="1" applyAlignment="1">
      <alignment horizontal="center" vertical="center" wrapText="1"/>
    </xf>
    <xf numFmtId="0" fontId="27" fillId="12" borderId="6" xfId="22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29" fillId="9" borderId="6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38" fillId="13" borderId="4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9CA05DAF-2A7A-4C80-A3C8-B095EF16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CCC-0ACC-4588-AF1B-99A6C3684DA3}">
  <sheetPr codeName="Hoja10">
    <tabColor theme="6" tint="0.39997558519241921"/>
    <pageSetUpPr fitToPage="1"/>
  </sheetPr>
  <dimension ref="A1:B74"/>
  <sheetViews>
    <sheetView topLeftCell="A20" zoomScale="90" zoomScaleNormal="90" workbookViewId="0">
      <selection activeCell="B30" sqref="B30"/>
    </sheetView>
  </sheetViews>
  <sheetFormatPr baseColWidth="10" defaultColWidth="10.85546875" defaultRowHeight="14.25" x14ac:dyDescent="0.25"/>
  <cols>
    <col min="1" max="1" width="72" style="95" bestFit="1" customWidth="1"/>
    <col min="2" max="2" width="78.5703125" style="95" customWidth="1"/>
    <col min="3" max="3" width="10.85546875" style="95"/>
    <col min="4" max="4" width="31.140625" style="95" customWidth="1"/>
    <col min="5" max="5" width="70.140625" style="95" customWidth="1"/>
    <col min="6" max="6" width="17.42578125" style="95" customWidth="1"/>
    <col min="7" max="8" width="21.85546875" style="95" customWidth="1"/>
    <col min="9" max="9" width="19.42578125" style="95" customWidth="1"/>
    <col min="10" max="10" width="42" style="95" customWidth="1"/>
    <col min="11" max="256" width="10.85546875" style="95"/>
    <col min="257" max="257" width="72" style="95" bestFit="1" customWidth="1"/>
    <col min="258" max="258" width="78.5703125" style="95" customWidth="1"/>
    <col min="259" max="259" width="10.85546875" style="95"/>
    <col min="260" max="260" width="31.140625" style="95" customWidth="1"/>
    <col min="261" max="261" width="70.140625" style="95" customWidth="1"/>
    <col min="262" max="262" width="17.42578125" style="95" customWidth="1"/>
    <col min="263" max="264" width="21.85546875" style="95" customWidth="1"/>
    <col min="265" max="265" width="19.42578125" style="95" customWidth="1"/>
    <col min="266" max="266" width="42" style="95" customWidth="1"/>
    <col min="267" max="512" width="10.85546875" style="95"/>
    <col min="513" max="513" width="72" style="95" bestFit="1" customWidth="1"/>
    <col min="514" max="514" width="78.5703125" style="95" customWidth="1"/>
    <col min="515" max="515" width="10.85546875" style="95"/>
    <col min="516" max="516" width="31.140625" style="95" customWidth="1"/>
    <col min="517" max="517" width="70.140625" style="95" customWidth="1"/>
    <col min="518" max="518" width="17.42578125" style="95" customWidth="1"/>
    <col min="519" max="520" width="21.85546875" style="95" customWidth="1"/>
    <col min="521" max="521" width="19.42578125" style="95" customWidth="1"/>
    <col min="522" max="522" width="42" style="95" customWidth="1"/>
    <col min="523" max="768" width="10.85546875" style="95"/>
    <col min="769" max="769" width="72" style="95" bestFit="1" customWidth="1"/>
    <col min="770" max="770" width="78.5703125" style="95" customWidth="1"/>
    <col min="771" max="771" width="10.85546875" style="95"/>
    <col min="772" max="772" width="31.140625" style="95" customWidth="1"/>
    <col min="773" max="773" width="70.140625" style="95" customWidth="1"/>
    <col min="774" max="774" width="17.42578125" style="95" customWidth="1"/>
    <col min="775" max="776" width="21.85546875" style="95" customWidth="1"/>
    <col min="777" max="777" width="19.42578125" style="95" customWidth="1"/>
    <col min="778" max="778" width="42" style="95" customWidth="1"/>
    <col min="779" max="1024" width="10.85546875" style="95"/>
    <col min="1025" max="1025" width="72" style="95" bestFit="1" customWidth="1"/>
    <col min="1026" max="1026" width="78.5703125" style="95" customWidth="1"/>
    <col min="1027" max="1027" width="10.85546875" style="95"/>
    <col min="1028" max="1028" width="31.140625" style="95" customWidth="1"/>
    <col min="1029" max="1029" width="70.140625" style="95" customWidth="1"/>
    <col min="1030" max="1030" width="17.42578125" style="95" customWidth="1"/>
    <col min="1031" max="1032" width="21.85546875" style="95" customWidth="1"/>
    <col min="1033" max="1033" width="19.42578125" style="95" customWidth="1"/>
    <col min="1034" max="1034" width="42" style="95" customWidth="1"/>
    <col min="1035" max="1280" width="10.85546875" style="95"/>
    <col min="1281" max="1281" width="72" style="95" bestFit="1" customWidth="1"/>
    <col min="1282" max="1282" width="78.5703125" style="95" customWidth="1"/>
    <col min="1283" max="1283" width="10.85546875" style="95"/>
    <col min="1284" max="1284" width="31.140625" style="95" customWidth="1"/>
    <col min="1285" max="1285" width="70.140625" style="95" customWidth="1"/>
    <col min="1286" max="1286" width="17.42578125" style="95" customWidth="1"/>
    <col min="1287" max="1288" width="21.85546875" style="95" customWidth="1"/>
    <col min="1289" max="1289" width="19.42578125" style="95" customWidth="1"/>
    <col min="1290" max="1290" width="42" style="95" customWidth="1"/>
    <col min="1291" max="1536" width="10.85546875" style="95"/>
    <col min="1537" max="1537" width="72" style="95" bestFit="1" customWidth="1"/>
    <col min="1538" max="1538" width="78.5703125" style="95" customWidth="1"/>
    <col min="1539" max="1539" width="10.85546875" style="95"/>
    <col min="1540" max="1540" width="31.140625" style="95" customWidth="1"/>
    <col min="1541" max="1541" width="70.140625" style="95" customWidth="1"/>
    <col min="1542" max="1542" width="17.42578125" style="95" customWidth="1"/>
    <col min="1543" max="1544" width="21.85546875" style="95" customWidth="1"/>
    <col min="1545" max="1545" width="19.42578125" style="95" customWidth="1"/>
    <col min="1546" max="1546" width="42" style="95" customWidth="1"/>
    <col min="1547" max="1792" width="10.85546875" style="95"/>
    <col min="1793" max="1793" width="72" style="95" bestFit="1" customWidth="1"/>
    <col min="1794" max="1794" width="78.5703125" style="95" customWidth="1"/>
    <col min="1795" max="1795" width="10.85546875" style="95"/>
    <col min="1796" max="1796" width="31.140625" style="95" customWidth="1"/>
    <col min="1797" max="1797" width="70.140625" style="95" customWidth="1"/>
    <col min="1798" max="1798" width="17.42578125" style="95" customWidth="1"/>
    <col min="1799" max="1800" width="21.85546875" style="95" customWidth="1"/>
    <col min="1801" max="1801" width="19.42578125" style="95" customWidth="1"/>
    <col min="1802" max="1802" width="42" style="95" customWidth="1"/>
    <col min="1803" max="2048" width="10.85546875" style="95"/>
    <col min="2049" max="2049" width="72" style="95" bestFit="1" customWidth="1"/>
    <col min="2050" max="2050" width="78.5703125" style="95" customWidth="1"/>
    <col min="2051" max="2051" width="10.85546875" style="95"/>
    <col min="2052" max="2052" width="31.140625" style="95" customWidth="1"/>
    <col min="2053" max="2053" width="70.140625" style="95" customWidth="1"/>
    <col min="2054" max="2054" width="17.42578125" style="95" customWidth="1"/>
    <col min="2055" max="2056" width="21.85546875" style="95" customWidth="1"/>
    <col min="2057" max="2057" width="19.42578125" style="95" customWidth="1"/>
    <col min="2058" max="2058" width="42" style="95" customWidth="1"/>
    <col min="2059" max="2304" width="10.85546875" style="95"/>
    <col min="2305" max="2305" width="72" style="95" bestFit="1" customWidth="1"/>
    <col min="2306" max="2306" width="78.5703125" style="95" customWidth="1"/>
    <col min="2307" max="2307" width="10.85546875" style="95"/>
    <col min="2308" max="2308" width="31.140625" style="95" customWidth="1"/>
    <col min="2309" max="2309" width="70.140625" style="95" customWidth="1"/>
    <col min="2310" max="2310" width="17.42578125" style="95" customWidth="1"/>
    <col min="2311" max="2312" width="21.85546875" style="95" customWidth="1"/>
    <col min="2313" max="2313" width="19.42578125" style="95" customWidth="1"/>
    <col min="2314" max="2314" width="42" style="95" customWidth="1"/>
    <col min="2315" max="2560" width="10.85546875" style="95"/>
    <col min="2561" max="2561" width="72" style="95" bestFit="1" customWidth="1"/>
    <col min="2562" max="2562" width="78.5703125" style="95" customWidth="1"/>
    <col min="2563" max="2563" width="10.85546875" style="95"/>
    <col min="2564" max="2564" width="31.140625" style="95" customWidth="1"/>
    <col min="2565" max="2565" width="70.140625" style="95" customWidth="1"/>
    <col min="2566" max="2566" width="17.42578125" style="95" customWidth="1"/>
    <col min="2567" max="2568" width="21.85546875" style="95" customWidth="1"/>
    <col min="2569" max="2569" width="19.42578125" style="95" customWidth="1"/>
    <col min="2570" max="2570" width="42" style="95" customWidth="1"/>
    <col min="2571" max="2816" width="10.85546875" style="95"/>
    <col min="2817" max="2817" width="72" style="95" bestFit="1" customWidth="1"/>
    <col min="2818" max="2818" width="78.5703125" style="95" customWidth="1"/>
    <col min="2819" max="2819" width="10.85546875" style="95"/>
    <col min="2820" max="2820" width="31.140625" style="95" customWidth="1"/>
    <col min="2821" max="2821" width="70.140625" style="95" customWidth="1"/>
    <col min="2822" max="2822" width="17.42578125" style="95" customWidth="1"/>
    <col min="2823" max="2824" width="21.85546875" style="95" customWidth="1"/>
    <col min="2825" max="2825" width="19.42578125" style="95" customWidth="1"/>
    <col min="2826" max="2826" width="42" style="95" customWidth="1"/>
    <col min="2827" max="3072" width="10.85546875" style="95"/>
    <col min="3073" max="3073" width="72" style="95" bestFit="1" customWidth="1"/>
    <col min="3074" max="3074" width="78.5703125" style="95" customWidth="1"/>
    <col min="3075" max="3075" width="10.85546875" style="95"/>
    <col min="3076" max="3076" width="31.140625" style="95" customWidth="1"/>
    <col min="3077" max="3077" width="70.140625" style="95" customWidth="1"/>
    <col min="3078" max="3078" width="17.42578125" style="95" customWidth="1"/>
    <col min="3079" max="3080" width="21.85546875" style="95" customWidth="1"/>
    <col min="3081" max="3081" width="19.42578125" style="95" customWidth="1"/>
    <col min="3082" max="3082" width="42" style="95" customWidth="1"/>
    <col min="3083" max="3328" width="10.85546875" style="95"/>
    <col min="3329" max="3329" width="72" style="95" bestFit="1" customWidth="1"/>
    <col min="3330" max="3330" width="78.5703125" style="95" customWidth="1"/>
    <col min="3331" max="3331" width="10.85546875" style="95"/>
    <col min="3332" max="3332" width="31.140625" style="95" customWidth="1"/>
    <col min="3333" max="3333" width="70.140625" style="95" customWidth="1"/>
    <col min="3334" max="3334" width="17.42578125" style="95" customWidth="1"/>
    <col min="3335" max="3336" width="21.85546875" style="95" customWidth="1"/>
    <col min="3337" max="3337" width="19.42578125" style="95" customWidth="1"/>
    <col min="3338" max="3338" width="42" style="95" customWidth="1"/>
    <col min="3339" max="3584" width="10.85546875" style="95"/>
    <col min="3585" max="3585" width="72" style="95" bestFit="1" customWidth="1"/>
    <col min="3586" max="3586" width="78.5703125" style="95" customWidth="1"/>
    <col min="3587" max="3587" width="10.85546875" style="95"/>
    <col min="3588" max="3588" width="31.140625" style="95" customWidth="1"/>
    <col min="3589" max="3589" width="70.140625" style="95" customWidth="1"/>
    <col min="3590" max="3590" width="17.42578125" style="95" customWidth="1"/>
    <col min="3591" max="3592" width="21.85546875" style="95" customWidth="1"/>
    <col min="3593" max="3593" width="19.42578125" style="95" customWidth="1"/>
    <col min="3594" max="3594" width="42" style="95" customWidth="1"/>
    <col min="3595" max="3840" width="10.85546875" style="95"/>
    <col min="3841" max="3841" width="72" style="95" bestFit="1" customWidth="1"/>
    <col min="3842" max="3842" width="78.5703125" style="95" customWidth="1"/>
    <col min="3843" max="3843" width="10.85546875" style="95"/>
    <col min="3844" max="3844" width="31.140625" style="95" customWidth="1"/>
    <col min="3845" max="3845" width="70.140625" style="95" customWidth="1"/>
    <col min="3846" max="3846" width="17.42578125" style="95" customWidth="1"/>
    <col min="3847" max="3848" width="21.85546875" style="95" customWidth="1"/>
    <col min="3849" max="3849" width="19.42578125" style="95" customWidth="1"/>
    <col min="3850" max="3850" width="42" style="95" customWidth="1"/>
    <col min="3851" max="4096" width="10.85546875" style="95"/>
    <col min="4097" max="4097" width="72" style="95" bestFit="1" customWidth="1"/>
    <col min="4098" max="4098" width="78.5703125" style="95" customWidth="1"/>
    <col min="4099" max="4099" width="10.85546875" style="95"/>
    <col min="4100" max="4100" width="31.140625" style="95" customWidth="1"/>
    <col min="4101" max="4101" width="70.140625" style="95" customWidth="1"/>
    <col min="4102" max="4102" width="17.42578125" style="95" customWidth="1"/>
    <col min="4103" max="4104" width="21.85546875" style="95" customWidth="1"/>
    <col min="4105" max="4105" width="19.42578125" style="95" customWidth="1"/>
    <col min="4106" max="4106" width="42" style="95" customWidth="1"/>
    <col min="4107" max="4352" width="10.85546875" style="95"/>
    <col min="4353" max="4353" width="72" style="95" bestFit="1" customWidth="1"/>
    <col min="4354" max="4354" width="78.5703125" style="95" customWidth="1"/>
    <col min="4355" max="4355" width="10.85546875" style="95"/>
    <col min="4356" max="4356" width="31.140625" style="95" customWidth="1"/>
    <col min="4357" max="4357" width="70.140625" style="95" customWidth="1"/>
    <col min="4358" max="4358" width="17.42578125" style="95" customWidth="1"/>
    <col min="4359" max="4360" width="21.85546875" style="95" customWidth="1"/>
    <col min="4361" max="4361" width="19.42578125" style="95" customWidth="1"/>
    <col min="4362" max="4362" width="42" style="95" customWidth="1"/>
    <col min="4363" max="4608" width="10.85546875" style="95"/>
    <col min="4609" max="4609" width="72" style="95" bestFit="1" customWidth="1"/>
    <col min="4610" max="4610" width="78.5703125" style="95" customWidth="1"/>
    <col min="4611" max="4611" width="10.85546875" style="95"/>
    <col min="4612" max="4612" width="31.140625" style="95" customWidth="1"/>
    <col min="4613" max="4613" width="70.140625" style="95" customWidth="1"/>
    <col min="4614" max="4614" width="17.42578125" style="95" customWidth="1"/>
    <col min="4615" max="4616" width="21.85546875" style="95" customWidth="1"/>
    <col min="4617" max="4617" width="19.42578125" style="95" customWidth="1"/>
    <col min="4618" max="4618" width="42" style="95" customWidth="1"/>
    <col min="4619" max="4864" width="10.85546875" style="95"/>
    <col min="4865" max="4865" width="72" style="95" bestFit="1" customWidth="1"/>
    <col min="4866" max="4866" width="78.5703125" style="95" customWidth="1"/>
    <col min="4867" max="4867" width="10.85546875" style="95"/>
    <col min="4868" max="4868" width="31.140625" style="95" customWidth="1"/>
    <col min="4869" max="4869" width="70.140625" style="95" customWidth="1"/>
    <col min="4870" max="4870" width="17.42578125" style="95" customWidth="1"/>
    <col min="4871" max="4872" width="21.85546875" style="95" customWidth="1"/>
    <col min="4873" max="4873" width="19.42578125" style="95" customWidth="1"/>
    <col min="4874" max="4874" width="42" style="95" customWidth="1"/>
    <col min="4875" max="5120" width="10.85546875" style="95"/>
    <col min="5121" max="5121" width="72" style="95" bestFit="1" customWidth="1"/>
    <col min="5122" max="5122" width="78.5703125" style="95" customWidth="1"/>
    <col min="5123" max="5123" width="10.85546875" style="95"/>
    <col min="5124" max="5124" width="31.140625" style="95" customWidth="1"/>
    <col min="5125" max="5125" width="70.140625" style="95" customWidth="1"/>
    <col min="5126" max="5126" width="17.42578125" style="95" customWidth="1"/>
    <col min="5127" max="5128" width="21.85546875" style="95" customWidth="1"/>
    <col min="5129" max="5129" width="19.42578125" style="95" customWidth="1"/>
    <col min="5130" max="5130" width="42" style="95" customWidth="1"/>
    <col min="5131" max="5376" width="10.85546875" style="95"/>
    <col min="5377" max="5377" width="72" style="95" bestFit="1" customWidth="1"/>
    <col min="5378" max="5378" width="78.5703125" style="95" customWidth="1"/>
    <col min="5379" max="5379" width="10.85546875" style="95"/>
    <col min="5380" max="5380" width="31.140625" style="95" customWidth="1"/>
    <col min="5381" max="5381" width="70.140625" style="95" customWidth="1"/>
    <col min="5382" max="5382" width="17.42578125" style="95" customWidth="1"/>
    <col min="5383" max="5384" width="21.85546875" style="95" customWidth="1"/>
    <col min="5385" max="5385" width="19.42578125" style="95" customWidth="1"/>
    <col min="5386" max="5386" width="42" style="95" customWidth="1"/>
    <col min="5387" max="5632" width="10.85546875" style="95"/>
    <col min="5633" max="5633" width="72" style="95" bestFit="1" customWidth="1"/>
    <col min="5634" max="5634" width="78.5703125" style="95" customWidth="1"/>
    <col min="5635" max="5635" width="10.85546875" style="95"/>
    <col min="5636" max="5636" width="31.140625" style="95" customWidth="1"/>
    <col min="5637" max="5637" width="70.140625" style="95" customWidth="1"/>
    <col min="5638" max="5638" width="17.42578125" style="95" customWidth="1"/>
    <col min="5639" max="5640" width="21.85546875" style="95" customWidth="1"/>
    <col min="5641" max="5641" width="19.42578125" style="95" customWidth="1"/>
    <col min="5642" max="5642" width="42" style="95" customWidth="1"/>
    <col min="5643" max="5888" width="10.85546875" style="95"/>
    <col min="5889" max="5889" width="72" style="95" bestFit="1" customWidth="1"/>
    <col min="5890" max="5890" width="78.5703125" style="95" customWidth="1"/>
    <col min="5891" max="5891" width="10.85546875" style="95"/>
    <col min="5892" max="5892" width="31.140625" style="95" customWidth="1"/>
    <col min="5893" max="5893" width="70.140625" style="95" customWidth="1"/>
    <col min="5894" max="5894" width="17.42578125" style="95" customWidth="1"/>
    <col min="5895" max="5896" width="21.85546875" style="95" customWidth="1"/>
    <col min="5897" max="5897" width="19.42578125" style="95" customWidth="1"/>
    <col min="5898" max="5898" width="42" style="95" customWidth="1"/>
    <col min="5899" max="6144" width="10.85546875" style="95"/>
    <col min="6145" max="6145" width="72" style="95" bestFit="1" customWidth="1"/>
    <col min="6146" max="6146" width="78.5703125" style="95" customWidth="1"/>
    <col min="6147" max="6147" width="10.85546875" style="95"/>
    <col min="6148" max="6148" width="31.140625" style="95" customWidth="1"/>
    <col min="6149" max="6149" width="70.140625" style="95" customWidth="1"/>
    <col min="6150" max="6150" width="17.42578125" style="95" customWidth="1"/>
    <col min="6151" max="6152" width="21.85546875" style="95" customWidth="1"/>
    <col min="6153" max="6153" width="19.42578125" style="95" customWidth="1"/>
    <col min="6154" max="6154" width="42" style="95" customWidth="1"/>
    <col min="6155" max="6400" width="10.85546875" style="95"/>
    <col min="6401" max="6401" width="72" style="95" bestFit="1" customWidth="1"/>
    <col min="6402" max="6402" width="78.5703125" style="95" customWidth="1"/>
    <col min="6403" max="6403" width="10.85546875" style="95"/>
    <col min="6404" max="6404" width="31.140625" style="95" customWidth="1"/>
    <col min="6405" max="6405" width="70.140625" style="95" customWidth="1"/>
    <col min="6406" max="6406" width="17.42578125" style="95" customWidth="1"/>
    <col min="6407" max="6408" width="21.85546875" style="95" customWidth="1"/>
    <col min="6409" max="6409" width="19.42578125" style="95" customWidth="1"/>
    <col min="6410" max="6410" width="42" style="95" customWidth="1"/>
    <col min="6411" max="6656" width="10.85546875" style="95"/>
    <col min="6657" max="6657" width="72" style="95" bestFit="1" customWidth="1"/>
    <col min="6658" max="6658" width="78.5703125" style="95" customWidth="1"/>
    <col min="6659" max="6659" width="10.85546875" style="95"/>
    <col min="6660" max="6660" width="31.140625" style="95" customWidth="1"/>
    <col min="6661" max="6661" width="70.140625" style="95" customWidth="1"/>
    <col min="6662" max="6662" width="17.42578125" style="95" customWidth="1"/>
    <col min="6663" max="6664" width="21.85546875" style="95" customWidth="1"/>
    <col min="6665" max="6665" width="19.42578125" style="95" customWidth="1"/>
    <col min="6666" max="6666" width="42" style="95" customWidth="1"/>
    <col min="6667" max="6912" width="10.85546875" style="95"/>
    <col min="6913" max="6913" width="72" style="95" bestFit="1" customWidth="1"/>
    <col min="6914" max="6914" width="78.5703125" style="95" customWidth="1"/>
    <col min="6915" max="6915" width="10.85546875" style="95"/>
    <col min="6916" max="6916" width="31.140625" style="95" customWidth="1"/>
    <col min="6917" max="6917" width="70.140625" style="95" customWidth="1"/>
    <col min="6918" max="6918" width="17.42578125" style="95" customWidth="1"/>
    <col min="6919" max="6920" width="21.85546875" style="95" customWidth="1"/>
    <col min="6921" max="6921" width="19.42578125" style="95" customWidth="1"/>
    <col min="6922" max="6922" width="42" style="95" customWidth="1"/>
    <col min="6923" max="7168" width="10.85546875" style="95"/>
    <col min="7169" max="7169" width="72" style="95" bestFit="1" customWidth="1"/>
    <col min="7170" max="7170" width="78.5703125" style="95" customWidth="1"/>
    <col min="7171" max="7171" width="10.85546875" style="95"/>
    <col min="7172" max="7172" width="31.140625" style="95" customWidth="1"/>
    <col min="7173" max="7173" width="70.140625" style="95" customWidth="1"/>
    <col min="7174" max="7174" width="17.42578125" style="95" customWidth="1"/>
    <col min="7175" max="7176" width="21.85546875" style="95" customWidth="1"/>
    <col min="7177" max="7177" width="19.42578125" style="95" customWidth="1"/>
    <col min="7178" max="7178" width="42" style="95" customWidth="1"/>
    <col min="7179" max="7424" width="10.85546875" style="95"/>
    <col min="7425" max="7425" width="72" style="95" bestFit="1" customWidth="1"/>
    <col min="7426" max="7426" width="78.5703125" style="95" customWidth="1"/>
    <col min="7427" max="7427" width="10.85546875" style="95"/>
    <col min="7428" max="7428" width="31.140625" style="95" customWidth="1"/>
    <col min="7429" max="7429" width="70.140625" style="95" customWidth="1"/>
    <col min="7430" max="7430" width="17.42578125" style="95" customWidth="1"/>
    <col min="7431" max="7432" width="21.85546875" style="95" customWidth="1"/>
    <col min="7433" max="7433" width="19.42578125" style="95" customWidth="1"/>
    <col min="7434" max="7434" width="42" style="95" customWidth="1"/>
    <col min="7435" max="7680" width="10.85546875" style="95"/>
    <col min="7681" max="7681" width="72" style="95" bestFit="1" customWidth="1"/>
    <col min="7682" max="7682" width="78.5703125" style="95" customWidth="1"/>
    <col min="7683" max="7683" width="10.85546875" style="95"/>
    <col min="7684" max="7684" width="31.140625" style="95" customWidth="1"/>
    <col min="7685" max="7685" width="70.140625" style="95" customWidth="1"/>
    <col min="7686" max="7686" width="17.42578125" style="95" customWidth="1"/>
    <col min="7687" max="7688" width="21.85546875" style="95" customWidth="1"/>
    <col min="7689" max="7689" width="19.42578125" style="95" customWidth="1"/>
    <col min="7690" max="7690" width="42" style="95" customWidth="1"/>
    <col min="7691" max="7936" width="10.85546875" style="95"/>
    <col min="7937" max="7937" width="72" style="95" bestFit="1" customWidth="1"/>
    <col min="7938" max="7938" width="78.5703125" style="95" customWidth="1"/>
    <col min="7939" max="7939" width="10.85546875" style="95"/>
    <col min="7940" max="7940" width="31.140625" style="95" customWidth="1"/>
    <col min="7941" max="7941" width="70.140625" style="95" customWidth="1"/>
    <col min="7942" max="7942" width="17.42578125" style="95" customWidth="1"/>
    <col min="7943" max="7944" width="21.85546875" style="95" customWidth="1"/>
    <col min="7945" max="7945" width="19.42578125" style="95" customWidth="1"/>
    <col min="7946" max="7946" width="42" style="95" customWidth="1"/>
    <col min="7947" max="8192" width="10.85546875" style="95"/>
    <col min="8193" max="8193" width="72" style="95" bestFit="1" customWidth="1"/>
    <col min="8194" max="8194" width="78.5703125" style="95" customWidth="1"/>
    <col min="8195" max="8195" width="10.85546875" style="95"/>
    <col min="8196" max="8196" width="31.140625" style="95" customWidth="1"/>
    <col min="8197" max="8197" width="70.140625" style="95" customWidth="1"/>
    <col min="8198" max="8198" width="17.42578125" style="95" customWidth="1"/>
    <col min="8199" max="8200" width="21.85546875" style="95" customWidth="1"/>
    <col min="8201" max="8201" width="19.42578125" style="95" customWidth="1"/>
    <col min="8202" max="8202" width="42" style="95" customWidth="1"/>
    <col min="8203" max="8448" width="10.85546875" style="95"/>
    <col min="8449" max="8449" width="72" style="95" bestFit="1" customWidth="1"/>
    <col min="8450" max="8450" width="78.5703125" style="95" customWidth="1"/>
    <col min="8451" max="8451" width="10.85546875" style="95"/>
    <col min="8452" max="8452" width="31.140625" style="95" customWidth="1"/>
    <col min="8453" max="8453" width="70.140625" style="95" customWidth="1"/>
    <col min="8454" max="8454" width="17.42578125" style="95" customWidth="1"/>
    <col min="8455" max="8456" width="21.85546875" style="95" customWidth="1"/>
    <col min="8457" max="8457" width="19.42578125" style="95" customWidth="1"/>
    <col min="8458" max="8458" width="42" style="95" customWidth="1"/>
    <col min="8459" max="8704" width="10.85546875" style="95"/>
    <col min="8705" max="8705" width="72" style="95" bestFit="1" customWidth="1"/>
    <col min="8706" max="8706" width="78.5703125" style="95" customWidth="1"/>
    <col min="8707" max="8707" width="10.85546875" style="95"/>
    <col min="8708" max="8708" width="31.140625" style="95" customWidth="1"/>
    <col min="8709" max="8709" width="70.140625" style="95" customWidth="1"/>
    <col min="8710" max="8710" width="17.42578125" style="95" customWidth="1"/>
    <col min="8711" max="8712" width="21.85546875" style="95" customWidth="1"/>
    <col min="8713" max="8713" width="19.42578125" style="95" customWidth="1"/>
    <col min="8714" max="8714" width="42" style="95" customWidth="1"/>
    <col min="8715" max="8960" width="10.85546875" style="95"/>
    <col min="8961" max="8961" width="72" style="95" bestFit="1" customWidth="1"/>
    <col min="8962" max="8962" width="78.5703125" style="95" customWidth="1"/>
    <col min="8963" max="8963" width="10.85546875" style="95"/>
    <col min="8964" max="8964" width="31.140625" style="95" customWidth="1"/>
    <col min="8965" max="8965" width="70.140625" style="95" customWidth="1"/>
    <col min="8966" max="8966" width="17.42578125" style="95" customWidth="1"/>
    <col min="8967" max="8968" width="21.85546875" style="95" customWidth="1"/>
    <col min="8969" max="8969" width="19.42578125" style="95" customWidth="1"/>
    <col min="8970" max="8970" width="42" style="95" customWidth="1"/>
    <col min="8971" max="9216" width="10.85546875" style="95"/>
    <col min="9217" max="9217" width="72" style="95" bestFit="1" customWidth="1"/>
    <col min="9218" max="9218" width="78.5703125" style="95" customWidth="1"/>
    <col min="9219" max="9219" width="10.85546875" style="95"/>
    <col min="9220" max="9220" width="31.140625" style="95" customWidth="1"/>
    <col min="9221" max="9221" width="70.140625" style="95" customWidth="1"/>
    <col min="9222" max="9222" width="17.42578125" style="95" customWidth="1"/>
    <col min="9223" max="9224" width="21.85546875" style="95" customWidth="1"/>
    <col min="9225" max="9225" width="19.42578125" style="95" customWidth="1"/>
    <col min="9226" max="9226" width="42" style="95" customWidth="1"/>
    <col min="9227" max="9472" width="10.85546875" style="95"/>
    <col min="9473" max="9473" width="72" style="95" bestFit="1" customWidth="1"/>
    <col min="9474" max="9474" width="78.5703125" style="95" customWidth="1"/>
    <col min="9475" max="9475" width="10.85546875" style="95"/>
    <col min="9476" max="9476" width="31.140625" style="95" customWidth="1"/>
    <col min="9477" max="9477" width="70.140625" style="95" customWidth="1"/>
    <col min="9478" max="9478" width="17.42578125" style="95" customWidth="1"/>
    <col min="9479" max="9480" width="21.85546875" style="95" customWidth="1"/>
    <col min="9481" max="9481" width="19.42578125" style="95" customWidth="1"/>
    <col min="9482" max="9482" width="42" style="95" customWidth="1"/>
    <col min="9483" max="9728" width="10.85546875" style="95"/>
    <col min="9729" max="9729" width="72" style="95" bestFit="1" customWidth="1"/>
    <col min="9730" max="9730" width="78.5703125" style="95" customWidth="1"/>
    <col min="9731" max="9731" width="10.85546875" style="95"/>
    <col min="9732" max="9732" width="31.140625" style="95" customWidth="1"/>
    <col min="9733" max="9733" width="70.140625" style="95" customWidth="1"/>
    <col min="9734" max="9734" width="17.42578125" style="95" customWidth="1"/>
    <col min="9735" max="9736" width="21.85546875" style="95" customWidth="1"/>
    <col min="9737" max="9737" width="19.42578125" style="95" customWidth="1"/>
    <col min="9738" max="9738" width="42" style="95" customWidth="1"/>
    <col min="9739" max="9984" width="10.85546875" style="95"/>
    <col min="9985" max="9985" width="72" style="95" bestFit="1" customWidth="1"/>
    <col min="9986" max="9986" width="78.5703125" style="95" customWidth="1"/>
    <col min="9987" max="9987" width="10.85546875" style="95"/>
    <col min="9988" max="9988" width="31.140625" style="95" customWidth="1"/>
    <col min="9989" max="9989" width="70.140625" style="95" customWidth="1"/>
    <col min="9990" max="9990" width="17.42578125" style="95" customWidth="1"/>
    <col min="9991" max="9992" width="21.85546875" style="95" customWidth="1"/>
    <col min="9993" max="9993" width="19.42578125" style="95" customWidth="1"/>
    <col min="9994" max="9994" width="42" style="95" customWidth="1"/>
    <col min="9995" max="10240" width="10.85546875" style="95"/>
    <col min="10241" max="10241" width="72" style="95" bestFit="1" customWidth="1"/>
    <col min="10242" max="10242" width="78.5703125" style="95" customWidth="1"/>
    <col min="10243" max="10243" width="10.85546875" style="95"/>
    <col min="10244" max="10244" width="31.140625" style="95" customWidth="1"/>
    <col min="10245" max="10245" width="70.140625" style="95" customWidth="1"/>
    <col min="10246" max="10246" width="17.42578125" style="95" customWidth="1"/>
    <col min="10247" max="10248" width="21.85546875" style="95" customWidth="1"/>
    <col min="10249" max="10249" width="19.42578125" style="95" customWidth="1"/>
    <col min="10250" max="10250" width="42" style="95" customWidth="1"/>
    <col min="10251" max="10496" width="10.85546875" style="95"/>
    <col min="10497" max="10497" width="72" style="95" bestFit="1" customWidth="1"/>
    <col min="10498" max="10498" width="78.5703125" style="95" customWidth="1"/>
    <col min="10499" max="10499" width="10.85546875" style="95"/>
    <col min="10500" max="10500" width="31.140625" style="95" customWidth="1"/>
    <col min="10501" max="10501" width="70.140625" style="95" customWidth="1"/>
    <col min="10502" max="10502" width="17.42578125" style="95" customWidth="1"/>
    <col min="10503" max="10504" width="21.85546875" style="95" customWidth="1"/>
    <col min="10505" max="10505" width="19.42578125" style="95" customWidth="1"/>
    <col min="10506" max="10506" width="42" style="95" customWidth="1"/>
    <col min="10507" max="10752" width="10.85546875" style="95"/>
    <col min="10753" max="10753" width="72" style="95" bestFit="1" customWidth="1"/>
    <col min="10754" max="10754" width="78.5703125" style="95" customWidth="1"/>
    <col min="10755" max="10755" width="10.85546875" style="95"/>
    <col min="10756" max="10756" width="31.140625" style="95" customWidth="1"/>
    <col min="10757" max="10757" width="70.140625" style="95" customWidth="1"/>
    <col min="10758" max="10758" width="17.42578125" style="95" customWidth="1"/>
    <col min="10759" max="10760" width="21.85546875" style="95" customWidth="1"/>
    <col min="10761" max="10761" width="19.42578125" style="95" customWidth="1"/>
    <col min="10762" max="10762" width="42" style="95" customWidth="1"/>
    <col min="10763" max="11008" width="10.85546875" style="95"/>
    <col min="11009" max="11009" width="72" style="95" bestFit="1" customWidth="1"/>
    <col min="11010" max="11010" width="78.5703125" style="95" customWidth="1"/>
    <col min="11011" max="11011" width="10.85546875" style="95"/>
    <col min="11012" max="11012" width="31.140625" style="95" customWidth="1"/>
    <col min="11013" max="11013" width="70.140625" style="95" customWidth="1"/>
    <col min="11014" max="11014" width="17.42578125" style="95" customWidth="1"/>
    <col min="11015" max="11016" width="21.85546875" style="95" customWidth="1"/>
    <col min="11017" max="11017" width="19.42578125" style="95" customWidth="1"/>
    <col min="11018" max="11018" width="42" style="95" customWidth="1"/>
    <col min="11019" max="11264" width="10.85546875" style="95"/>
    <col min="11265" max="11265" width="72" style="95" bestFit="1" customWidth="1"/>
    <col min="11266" max="11266" width="78.5703125" style="95" customWidth="1"/>
    <col min="11267" max="11267" width="10.85546875" style="95"/>
    <col min="11268" max="11268" width="31.140625" style="95" customWidth="1"/>
    <col min="11269" max="11269" width="70.140625" style="95" customWidth="1"/>
    <col min="11270" max="11270" width="17.42578125" style="95" customWidth="1"/>
    <col min="11271" max="11272" width="21.85546875" style="95" customWidth="1"/>
    <col min="11273" max="11273" width="19.42578125" style="95" customWidth="1"/>
    <col min="11274" max="11274" width="42" style="95" customWidth="1"/>
    <col min="11275" max="11520" width="10.85546875" style="95"/>
    <col min="11521" max="11521" width="72" style="95" bestFit="1" customWidth="1"/>
    <col min="11522" max="11522" width="78.5703125" style="95" customWidth="1"/>
    <col min="11523" max="11523" width="10.85546875" style="95"/>
    <col min="11524" max="11524" width="31.140625" style="95" customWidth="1"/>
    <col min="11525" max="11525" width="70.140625" style="95" customWidth="1"/>
    <col min="11526" max="11526" width="17.42578125" style="95" customWidth="1"/>
    <col min="11527" max="11528" width="21.85546875" style="95" customWidth="1"/>
    <col min="11529" max="11529" width="19.42578125" style="95" customWidth="1"/>
    <col min="11530" max="11530" width="42" style="95" customWidth="1"/>
    <col min="11531" max="11776" width="10.85546875" style="95"/>
    <col min="11777" max="11777" width="72" style="95" bestFit="1" customWidth="1"/>
    <col min="11778" max="11778" width="78.5703125" style="95" customWidth="1"/>
    <col min="11779" max="11779" width="10.85546875" style="95"/>
    <col min="11780" max="11780" width="31.140625" style="95" customWidth="1"/>
    <col min="11781" max="11781" width="70.140625" style="95" customWidth="1"/>
    <col min="11782" max="11782" width="17.42578125" style="95" customWidth="1"/>
    <col min="11783" max="11784" width="21.85546875" style="95" customWidth="1"/>
    <col min="11785" max="11785" width="19.42578125" style="95" customWidth="1"/>
    <col min="11786" max="11786" width="42" style="95" customWidth="1"/>
    <col min="11787" max="12032" width="10.85546875" style="95"/>
    <col min="12033" max="12033" width="72" style="95" bestFit="1" customWidth="1"/>
    <col min="12034" max="12034" width="78.5703125" style="95" customWidth="1"/>
    <col min="12035" max="12035" width="10.85546875" style="95"/>
    <col min="12036" max="12036" width="31.140625" style="95" customWidth="1"/>
    <col min="12037" max="12037" width="70.140625" style="95" customWidth="1"/>
    <col min="12038" max="12038" width="17.42578125" style="95" customWidth="1"/>
    <col min="12039" max="12040" width="21.85546875" style="95" customWidth="1"/>
    <col min="12041" max="12041" width="19.42578125" style="95" customWidth="1"/>
    <col min="12042" max="12042" width="42" style="95" customWidth="1"/>
    <col min="12043" max="12288" width="10.85546875" style="95"/>
    <col min="12289" max="12289" width="72" style="95" bestFit="1" customWidth="1"/>
    <col min="12290" max="12290" width="78.5703125" style="95" customWidth="1"/>
    <col min="12291" max="12291" width="10.85546875" style="95"/>
    <col min="12292" max="12292" width="31.140625" style="95" customWidth="1"/>
    <col min="12293" max="12293" width="70.140625" style="95" customWidth="1"/>
    <col min="12294" max="12294" width="17.42578125" style="95" customWidth="1"/>
    <col min="12295" max="12296" width="21.85546875" style="95" customWidth="1"/>
    <col min="12297" max="12297" width="19.42578125" style="95" customWidth="1"/>
    <col min="12298" max="12298" width="42" style="95" customWidth="1"/>
    <col min="12299" max="12544" width="10.85546875" style="95"/>
    <col min="12545" max="12545" width="72" style="95" bestFit="1" customWidth="1"/>
    <col min="12546" max="12546" width="78.5703125" style="95" customWidth="1"/>
    <col min="12547" max="12547" width="10.85546875" style="95"/>
    <col min="12548" max="12548" width="31.140625" style="95" customWidth="1"/>
    <col min="12549" max="12549" width="70.140625" style="95" customWidth="1"/>
    <col min="12550" max="12550" width="17.42578125" style="95" customWidth="1"/>
    <col min="12551" max="12552" width="21.85546875" style="95" customWidth="1"/>
    <col min="12553" max="12553" width="19.42578125" style="95" customWidth="1"/>
    <col min="12554" max="12554" width="42" style="95" customWidth="1"/>
    <col min="12555" max="12800" width="10.85546875" style="95"/>
    <col min="12801" max="12801" width="72" style="95" bestFit="1" customWidth="1"/>
    <col min="12802" max="12802" width="78.5703125" style="95" customWidth="1"/>
    <col min="12803" max="12803" width="10.85546875" style="95"/>
    <col min="12804" max="12804" width="31.140625" style="95" customWidth="1"/>
    <col min="12805" max="12805" width="70.140625" style="95" customWidth="1"/>
    <col min="12806" max="12806" width="17.42578125" style="95" customWidth="1"/>
    <col min="12807" max="12808" width="21.85546875" style="95" customWidth="1"/>
    <col min="12809" max="12809" width="19.42578125" style="95" customWidth="1"/>
    <col min="12810" max="12810" width="42" style="95" customWidth="1"/>
    <col min="12811" max="13056" width="10.85546875" style="95"/>
    <col min="13057" max="13057" width="72" style="95" bestFit="1" customWidth="1"/>
    <col min="13058" max="13058" width="78.5703125" style="95" customWidth="1"/>
    <col min="13059" max="13059" width="10.85546875" style="95"/>
    <col min="13060" max="13060" width="31.140625" style="95" customWidth="1"/>
    <col min="13061" max="13061" width="70.140625" style="95" customWidth="1"/>
    <col min="13062" max="13062" width="17.42578125" style="95" customWidth="1"/>
    <col min="13063" max="13064" width="21.85546875" style="95" customWidth="1"/>
    <col min="13065" max="13065" width="19.42578125" style="95" customWidth="1"/>
    <col min="13066" max="13066" width="42" style="95" customWidth="1"/>
    <col min="13067" max="13312" width="10.85546875" style="95"/>
    <col min="13313" max="13313" width="72" style="95" bestFit="1" customWidth="1"/>
    <col min="13314" max="13314" width="78.5703125" style="95" customWidth="1"/>
    <col min="13315" max="13315" width="10.85546875" style="95"/>
    <col min="13316" max="13316" width="31.140625" style="95" customWidth="1"/>
    <col min="13317" max="13317" width="70.140625" style="95" customWidth="1"/>
    <col min="13318" max="13318" width="17.42578125" style="95" customWidth="1"/>
    <col min="13319" max="13320" width="21.85546875" style="95" customWidth="1"/>
    <col min="13321" max="13321" width="19.42578125" style="95" customWidth="1"/>
    <col min="13322" max="13322" width="42" style="95" customWidth="1"/>
    <col min="13323" max="13568" width="10.85546875" style="95"/>
    <col min="13569" max="13569" width="72" style="95" bestFit="1" customWidth="1"/>
    <col min="13570" max="13570" width="78.5703125" style="95" customWidth="1"/>
    <col min="13571" max="13571" width="10.85546875" style="95"/>
    <col min="13572" max="13572" width="31.140625" style="95" customWidth="1"/>
    <col min="13573" max="13573" width="70.140625" style="95" customWidth="1"/>
    <col min="13574" max="13574" width="17.42578125" style="95" customWidth="1"/>
    <col min="13575" max="13576" width="21.85546875" style="95" customWidth="1"/>
    <col min="13577" max="13577" width="19.42578125" style="95" customWidth="1"/>
    <col min="13578" max="13578" width="42" style="95" customWidth="1"/>
    <col min="13579" max="13824" width="10.85546875" style="95"/>
    <col min="13825" max="13825" width="72" style="95" bestFit="1" customWidth="1"/>
    <col min="13826" max="13826" width="78.5703125" style="95" customWidth="1"/>
    <col min="13827" max="13827" width="10.85546875" style="95"/>
    <col min="13828" max="13828" width="31.140625" style="95" customWidth="1"/>
    <col min="13829" max="13829" width="70.140625" style="95" customWidth="1"/>
    <col min="13830" max="13830" width="17.42578125" style="95" customWidth="1"/>
    <col min="13831" max="13832" width="21.85546875" style="95" customWidth="1"/>
    <col min="13833" max="13833" width="19.42578125" style="95" customWidth="1"/>
    <col min="13834" max="13834" width="42" style="95" customWidth="1"/>
    <col min="13835" max="14080" width="10.85546875" style="95"/>
    <col min="14081" max="14081" width="72" style="95" bestFit="1" customWidth="1"/>
    <col min="14082" max="14082" width="78.5703125" style="95" customWidth="1"/>
    <col min="14083" max="14083" width="10.85546875" style="95"/>
    <col min="14084" max="14084" width="31.140625" style="95" customWidth="1"/>
    <col min="14085" max="14085" width="70.140625" style="95" customWidth="1"/>
    <col min="14086" max="14086" width="17.42578125" style="95" customWidth="1"/>
    <col min="14087" max="14088" width="21.85546875" style="95" customWidth="1"/>
    <col min="14089" max="14089" width="19.42578125" style="95" customWidth="1"/>
    <col min="14090" max="14090" width="42" style="95" customWidth="1"/>
    <col min="14091" max="14336" width="10.85546875" style="95"/>
    <col min="14337" max="14337" width="72" style="95" bestFit="1" customWidth="1"/>
    <col min="14338" max="14338" width="78.5703125" style="95" customWidth="1"/>
    <col min="14339" max="14339" width="10.85546875" style="95"/>
    <col min="14340" max="14340" width="31.140625" style="95" customWidth="1"/>
    <col min="14341" max="14341" width="70.140625" style="95" customWidth="1"/>
    <col min="14342" max="14342" width="17.42578125" style="95" customWidth="1"/>
    <col min="14343" max="14344" width="21.85546875" style="95" customWidth="1"/>
    <col min="14345" max="14345" width="19.42578125" style="95" customWidth="1"/>
    <col min="14346" max="14346" width="42" style="95" customWidth="1"/>
    <col min="14347" max="14592" width="10.85546875" style="95"/>
    <col min="14593" max="14593" width="72" style="95" bestFit="1" customWidth="1"/>
    <col min="14594" max="14594" width="78.5703125" style="95" customWidth="1"/>
    <col min="14595" max="14595" width="10.85546875" style="95"/>
    <col min="14596" max="14596" width="31.140625" style="95" customWidth="1"/>
    <col min="14597" max="14597" width="70.140625" style="95" customWidth="1"/>
    <col min="14598" max="14598" width="17.42578125" style="95" customWidth="1"/>
    <col min="14599" max="14600" width="21.85546875" style="95" customWidth="1"/>
    <col min="14601" max="14601" width="19.42578125" style="95" customWidth="1"/>
    <col min="14602" max="14602" width="42" style="95" customWidth="1"/>
    <col min="14603" max="14848" width="10.85546875" style="95"/>
    <col min="14849" max="14849" width="72" style="95" bestFit="1" customWidth="1"/>
    <col min="14850" max="14850" width="78.5703125" style="95" customWidth="1"/>
    <col min="14851" max="14851" width="10.85546875" style="95"/>
    <col min="14852" max="14852" width="31.140625" style="95" customWidth="1"/>
    <col min="14853" max="14853" width="70.140625" style="95" customWidth="1"/>
    <col min="14854" max="14854" width="17.42578125" style="95" customWidth="1"/>
    <col min="14855" max="14856" width="21.85546875" style="95" customWidth="1"/>
    <col min="14857" max="14857" width="19.42578125" style="95" customWidth="1"/>
    <col min="14858" max="14858" width="42" style="95" customWidth="1"/>
    <col min="14859" max="15104" width="10.85546875" style="95"/>
    <col min="15105" max="15105" width="72" style="95" bestFit="1" customWidth="1"/>
    <col min="15106" max="15106" width="78.5703125" style="95" customWidth="1"/>
    <col min="15107" max="15107" width="10.85546875" style="95"/>
    <col min="15108" max="15108" width="31.140625" style="95" customWidth="1"/>
    <col min="15109" max="15109" width="70.140625" style="95" customWidth="1"/>
    <col min="15110" max="15110" width="17.42578125" style="95" customWidth="1"/>
    <col min="15111" max="15112" width="21.85546875" style="95" customWidth="1"/>
    <col min="15113" max="15113" width="19.42578125" style="95" customWidth="1"/>
    <col min="15114" max="15114" width="42" style="95" customWidth="1"/>
    <col min="15115" max="15360" width="10.85546875" style="95"/>
    <col min="15361" max="15361" width="72" style="95" bestFit="1" customWidth="1"/>
    <col min="15362" max="15362" width="78.5703125" style="95" customWidth="1"/>
    <col min="15363" max="15363" width="10.85546875" style="95"/>
    <col min="15364" max="15364" width="31.140625" style="95" customWidth="1"/>
    <col min="15365" max="15365" width="70.140625" style="95" customWidth="1"/>
    <col min="15366" max="15366" width="17.42578125" style="95" customWidth="1"/>
    <col min="15367" max="15368" width="21.85546875" style="95" customWidth="1"/>
    <col min="15369" max="15369" width="19.42578125" style="95" customWidth="1"/>
    <col min="15370" max="15370" width="42" style="95" customWidth="1"/>
    <col min="15371" max="15616" width="10.85546875" style="95"/>
    <col min="15617" max="15617" width="72" style="95" bestFit="1" customWidth="1"/>
    <col min="15618" max="15618" width="78.5703125" style="95" customWidth="1"/>
    <col min="15619" max="15619" width="10.85546875" style="95"/>
    <col min="15620" max="15620" width="31.140625" style="95" customWidth="1"/>
    <col min="15621" max="15621" width="70.140625" style="95" customWidth="1"/>
    <col min="15622" max="15622" width="17.42578125" style="95" customWidth="1"/>
    <col min="15623" max="15624" width="21.85546875" style="95" customWidth="1"/>
    <col min="15625" max="15625" width="19.42578125" style="95" customWidth="1"/>
    <col min="15626" max="15626" width="42" style="95" customWidth="1"/>
    <col min="15627" max="15872" width="10.85546875" style="95"/>
    <col min="15873" max="15873" width="72" style="95" bestFit="1" customWidth="1"/>
    <col min="15874" max="15874" width="78.5703125" style="95" customWidth="1"/>
    <col min="15875" max="15875" width="10.85546875" style="95"/>
    <col min="15876" max="15876" width="31.140625" style="95" customWidth="1"/>
    <col min="15877" max="15877" width="70.140625" style="95" customWidth="1"/>
    <col min="15878" max="15878" width="17.42578125" style="95" customWidth="1"/>
    <col min="15879" max="15880" width="21.85546875" style="95" customWidth="1"/>
    <col min="15881" max="15881" width="19.42578125" style="95" customWidth="1"/>
    <col min="15882" max="15882" width="42" style="95" customWidth="1"/>
    <col min="15883" max="16128" width="10.85546875" style="95"/>
    <col min="16129" max="16129" width="72" style="95" bestFit="1" customWidth="1"/>
    <col min="16130" max="16130" width="78.5703125" style="95" customWidth="1"/>
    <col min="16131" max="16131" width="10.85546875" style="95"/>
    <col min="16132" max="16132" width="31.140625" style="95" customWidth="1"/>
    <col min="16133" max="16133" width="70.140625" style="95" customWidth="1"/>
    <col min="16134" max="16134" width="17.42578125" style="95" customWidth="1"/>
    <col min="16135" max="16136" width="21.85546875" style="95" customWidth="1"/>
    <col min="16137" max="16137" width="19.42578125" style="95" customWidth="1"/>
    <col min="16138" max="16138" width="42" style="95" customWidth="1"/>
    <col min="16139" max="16384" width="10.85546875" style="95"/>
  </cols>
  <sheetData>
    <row r="1" spans="1:2" ht="25.5" customHeight="1" x14ac:dyDescent="0.25">
      <c r="A1" s="192" t="s">
        <v>0</v>
      </c>
      <c r="B1" s="193"/>
    </row>
    <row r="2" spans="1:2" ht="25.5" customHeight="1" x14ac:dyDescent="0.25">
      <c r="A2" s="194" t="s">
        <v>1</v>
      </c>
      <c r="B2" s="195"/>
    </row>
    <row r="3" spans="1:2" ht="15" x14ac:dyDescent="0.25">
      <c r="A3" s="96" t="s">
        <v>2</v>
      </c>
      <c r="B3" s="97" t="s">
        <v>3</v>
      </c>
    </row>
    <row r="4" spans="1:2" ht="15" x14ac:dyDescent="0.25">
      <c r="A4" s="98" t="s">
        <v>4</v>
      </c>
      <c r="B4" s="99" t="s">
        <v>5</v>
      </c>
    </row>
    <row r="5" spans="1:2" ht="15" x14ac:dyDescent="0.25">
      <c r="A5" s="98" t="s">
        <v>6</v>
      </c>
      <c r="B5" s="99" t="s">
        <v>7</v>
      </c>
    </row>
    <row r="6" spans="1:2" ht="103.5" x14ac:dyDescent="0.25">
      <c r="A6" s="98" t="s">
        <v>8</v>
      </c>
      <c r="B6" s="100" t="s">
        <v>9</v>
      </c>
    </row>
    <row r="7" spans="1:2" ht="40.5" customHeight="1" x14ac:dyDescent="0.25">
      <c r="A7" s="98" t="s">
        <v>10</v>
      </c>
      <c r="B7" s="101" t="s">
        <v>11</v>
      </c>
    </row>
    <row r="8" spans="1:2" ht="29.25" customHeight="1" x14ac:dyDescent="0.25">
      <c r="A8" s="98" t="s">
        <v>12</v>
      </c>
      <c r="B8" s="101" t="s">
        <v>13</v>
      </c>
    </row>
    <row r="9" spans="1:2" ht="38.25" customHeight="1" x14ac:dyDescent="0.25">
      <c r="A9" s="98" t="s">
        <v>14</v>
      </c>
      <c r="B9" s="101" t="s">
        <v>13</v>
      </c>
    </row>
    <row r="10" spans="1:2" ht="28.5" x14ac:dyDescent="0.25">
      <c r="A10" s="98" t="s">
        <v>15</v>
      </c>
      <c r="B10" s="102" t="s">
        <v>16</v>
      </c>
    </row>
    <row r="11" spans="1:2" ht="15" x14ac:dyDescent="0.25">
      <c r="A11" s="98" t="s">
        <v>17</v>
      </c>
      <c r="B11" s="102" t="s">
        <v>18</v>
      </c>
    </row>
    <row r="12" spans="1:2" ht="8.25" customHeight="1" x14ac:dyDescent="0.25">
      <c r="A12" s="103"/>
      <c r="B12" s="104"/>
    </row>
    <row r="13" spans="1:2" ht="15" x14ac:dyDescent="0.25">
      <c r="A13" s="98" t="s">
        <v>19</v>
      </c>
      <c r="B13" s="105" t="s">
        <v>20</v>
      </c>
    </row>
    <row r="14" spans="1:2" ht="15" x14ac:dyDescent="0.25">
      <c r="A14" s="98" t="s">
        <v>21</v>
      </c>
      <c r="B14" s="105" t="s">
        <v>22</v>
      </c>
    </row>
    <row r="15" spans="1:2" ht="28.5" x14ac:dyDescent="0.25">
      <c r="A15" s="98" t="s">
        <v>23</v>
      </c>
      <c r="B15" s="105" t="s">
        <v>24</v>
      </c>
    </row>
    <row r="16" spans="1:2" ht="15" x14ac:dyDescent="0.25">
      <c r="A16" s="98" t="s">
        <v>25</v>
      </c>
      <c r="B16" s="105" t="s">
        <v>26</v>
      </c>
    </row>
    <row r="17" spans="1:2" ht="8.25" customHeight="1" x14ac:dyDescent="0.25">
      <c r="A17" s="103"/>
      <c r="B17" s="106"/>
    </row>
    <row r="18" spans="1:2" ht="42.75" x14ac:dyDescent="0.25">
      <c r="A18" s="98" t="s">
        <v>27</v>
      </c>
      <c r="B18" s="105" t="s">
        <v>28</v>
      </c>
    </row>
    <row r="19" spans="1:2" ht="28.5" x14ac:dyDescent="0.25">
      <c r="A19" s="98" t="s">
        <v>29</v>
      </c>
      <c r="B19" s="105" t="s">
        <v>30</v>
      </c>
    </row>
    <row r="20" spans="1:2" ht="42.75" x14ac:dyDescent="0.25">
      <c r="A20" s="98" t="s">
        <v>31</v>
      </c>
      <c r="B20" s="105" t="s">
        <v>32</v>
      </c>
    </row>
    <row r="21" spans="1:2" ht="28.5" x14ac:dyDescent="0.25">
      <c r="A21" s="98" t="s">
        <v>25</v>
      </c>
      <c r="B21" s="105" t="s">
        <v>33</v>
      </c>
    </row>
    <row r="22" spans="1:2" ht="8.25" customHeight="1" x14ac:dyDescent="0.25">
      <c r="A22" s="103"/>
      <c r="B22" s="106"/>
    </row>
    <row r="23" spans="1:2" ht="31.5" customHeight="1" x14ac:dyDescent="0.25">
      <c r="A23" s="98" t="s">
        <v>34</v>
      </c>
      <c r="B23" s="105" t="s">
        <v>35</v>
      </c>
    </row>
    <row r="24" spans="1:2" ht="15" x14ac:dyDescent="0.25">
      <c r="A24" s="98" t="s">
        <v>36</v>
      </c>
      <c r="B24" s="105" t="s">
        <v>37</v>
      </c>
    </row>
    <row r="25" spans="1:2" ht="20.100000000000001" customHeight="1" x14ac:dyDescent="0.25">
      <c r="A25" s="98" t="s">
        <v>38</v>
      </c>
      <c r="B25" s="105" t="s">
        <v>39</v>
      </c>
    </row>
    <row r="26" spans="1:2" ht="29.1" customHeight="1" x14ac:dyDescent="0.25">
      <c r="A26" s="98" t="s">
        <v>40</v>
      </c>
      <c r="B26" s="105" t="s">
        <v>41</v>
      </c>
    </row>
    <row r="27" spans="1:2" ht="20.45" customHeight="1" x14ac:dyDescent="0.25">
      <c r="A27" s="98" t="s">
        <v>42</v>
      </c>
      <c r="B27" s="105" t="s">
        <v>43</v>
      </c>
    </row>
    <row r="28" spans="1:2" ht="8.25" customHeight="1" x14ac:dyDescent="0.25">
      <c r="A28" s="103"/>
      <c r="B28" s="106"/>
    </row>
    <row r="29" spans="1:2" ht="28.5" x14ac:dyDescent="0.25">
      <c r="A29" s="98" t="s">
        <v>44</v>
      </c>
      <c r="B29" s="105" t="s">
        <v>45</v>
      </c>
    </row>
    <row r="30" spans="1:2" ht="42.75" x14ac:dyDescent="0.25">
      <c r="A30" s="98" t="s">
        <v>46</v>
      </c>
      <c r="B30" s="105" t="s">
        <v>47</v>
      </c>
    </row>
    <row r="31" spans="1:2" ht="42.75" x14ac:dyDescent="0.25">
      <c r="A31" s="98" t="s">
        <v>48</v>
      </c>
      <c r="B31" s="105" t="s">
        <v>49</v>
      </c>
    </row>
    <row r="32" spans="1:2" ht="28.5" x14ac:dyDescent="0.25">
      <c r="A32" s="98" t="s">
        <v>50</v>
      </c>
      <c r="B32" s="105" t="s">
        <v>51</v>
      </c>
    </row>
    <row r="33" spans="1:2" ht="57" x14ac:dyDescent="0.25">
      <c r="A33" s="98" t="s">
        <v>52</v>
      </c>
      <c r="B33" s="105" t="s">
        <v>53</v>
      </c>
    </row>
    <row r="34" spans="1:2" ht="85.35" customHeight="1" x14ac:dyDescent="0.25">
      <c r="A34" s="107" t="s">
        <v>54</v>
      </c>
      <c r="B34" s="105" t="s">
        <v>55</v>
      </c>
    </row>
    <row r="35" spans="1:2" ht="81.599999999999994" customHeight="1" x14ac:dyDescent="0.25">
      <c r="A35" s="107" t="s">
        <v>56</v>
      </c>
      <c r="B35" s="105" t="s">
        <v>57</v>
      </c>
    </row>
    <row r="36" spans="1:2" ht="54" customHeight="1" x14ac:dyDescent="0.25">
      <c r="A36" s="107" t="s">
        <v>58</v>
      </c>
      <c r="B36" s="105" t="s">
        <v>59</v>
      </c>
    </row>
    <row r="37" spans="1:2" ht="8.25" customHeight="1" x14ac:dyDescent="0.25">
      <c r="A37" s="108"/>
      <c r="B37" s="106"/>
    </row>
    <row r="38" spans="1:2" ht="71.25" x14ac:dyDescent="0.25">
      <c r="A38" s="107" t="s">
        <v>60</v>
      </c>
      <c r="B38" s="105" t="s">
        <v>61</v>
      </c>
    </row>
    <row r="39" spans="1:2" ht="42.75" x14ac:dyDescent="0.25">
      <c r="A39" s="107" t="s">
        <v>62</v>
      </c>
      <c r="B39" s="105" t="s">
        <v>63</v>
      </c>
    </row>
    <row r="40" spans="1:2" ht="28.5" x14ac:dyDescent="0.25">
      <c r="A40" s="107" t="s">
        <v>64</v>
      </c>
      <c r="B40" s="105" t="s">
        <v>65</v>
      </c>
    </row>
    <row r="41" spans="1:2" ht="71.25" x14ac:dyDescent="0.25">
      <c r="A41" s="107" t="s">
        <v>66</v>
      </c>
      <c r="B41" s="105" t="s">
        <v>67</v>
      </c>
    </row>
    <row r="42" spans="1:2" ht="28.5" x14ac:dyDescent="0.25">
      <c r="A42" s="98" t="s">
        <v>68</v>
      </c>
      <c r="B42" s="105" t="s">
        <v>69</v>
      </c>
    </row>
    <row r="43" spans="1:2" ht="15" x14ac:dyDescent="0.25">
      <c r="A43" s="107"/>
      <c r="B43" s="109"/>
    </row>
    <row r="44" spans="1:2" ht="25.5" customHeight="1" x14ac:dyDescent="0.25">
      <c r="A44" s="194" t="s">
        <v>70</v>
      </c>
      <c r="B44" s="195"/>
    </row>
    <row r="45" spans="1:2" ht="15" x14ac:dyDescent="0.25">
      <c r="A45" s="96" t="s">
        <v>2</v>
      </c>
      <c r="B45" s="97" t="s">
        <v>3</v>
      </c>
    </row>
    <row r="46" spans="1:2" ht="15" x14ac:dyDescent="0.25">
      <c r="A46" s="98" t="s">
        <v>6</v>
      </c>
      <c r="B46" s="99" t="s">
        <v>7</v>
      </c>
    </row>
    <row r="47" spans="1:2" ht="103.5" x14ac:dyDescent="0.25">
      <c r="A47" s="98" t="s">
        <v>8</v>
      </c>
      <c r="B47" s="100" t="s">
        <v>9</v>
      </c>
    </row>
    <row r="48" spans="1:2" ht="15" x14ac:dyDescent="0.25">
      <c r="A48" s="98" t="s">
        <v>71</v>
      </c>
      <c r="B48" s="110" t="s">
        <v>72</v>
      </c>
    </row>
    <row r="49" spans="1:2" ht="37.5" customHeight="1" x14ac:dyDescent="0.25">
      <c r="A49" s="98" t="s">
        <v>73</v>
      </c>
      <c r="B49" s="110" t="s">
        <v>13</v>
      </c>
    </row>
    <row r="50" spans="1:2" ht="28.5" x14ac:dyDescent="0.25">
      <c r="A50" s="98" t="s">
        <v>74</v>
      </c>
      <c r="B50" s="110" t="s">
        <v>75</v>
      </c>
    </row>
    <row r="51" spans="1:2" ht="42.75" x14ac:dyDescent="0.25">
      <c r="A51" s="98" t="s">
        <v>76</v>
      </c>
      <c r="B51" s="111" t="s">
        <v>77</v>
      </c>
    </row>
    <row r="52" spans="1:2" ht="42.75" x14ac:dyDescent="0.25">
      <c r="A52" s="98" t="s">
        <v>78</v>
      </c>
      <c r="B52" s="111" t="s">
        <v>79</v>
      </c>
    </row>
    <row r="53" spans="1:2" ht="15" x14ac:dyDescent="0.25">
      <c r="A53" s="98" t="s">
        <v>80</v>
      </c>
      <c r="B53" s="111" t="s">
        <v>81</v>
      </c>
    </row>
    <row r="54" spans="1:2" ht="71.25" x14ac:dyDescent="0.25">
      <c r="A54" s="98" t="s">
        <v>82</v>
      </c>
      <c r="B54" s="111" t="s">
        <v>83</v>
      </c>
    </row>
    <row r="55" spans="1:2" ht="60" x14ac:dyDescent="0.25">
      <c r="A55" s="107" t="s">
        <v>84</v>
      </c>
      <c r="B55" s="111" t="s">
        <v>85</v>
      </c>
    </row>
    <row r="56" spans="1:2" ht="28.5" x14ac:dyDescent="0.25">
      <c r="A56" s="98" t="s">
        <v>86</v>
      </c>
      <c r="B56" s="111" t="s">
        <v>87</v>
      </c>
    </row>
    <row r="57" spans="1:2" ht="99.75" x14ac:dyDescent="0.25">
      <c r="A57" s="98" t="s">
        <v>88</v>
      </c>
      <c r="B57" s="111" t="s">
        <v>89</v>
      </c>
    </row>
    <row r="58" spans="1:2" ht="15" x14ac:dyDescent="0.25">
      <c r="A58" s="98" t="s">
        <v>90</v>
      </c>
      <c r="B58" s="111" t="s">
        <v>91</v>
      </c>
    </row>
    <row r="59" spans="1:2" ht="28.5" x14ac:dyDescent="0.25">
      <c r="A59" s="98" t="s">
        <v>92</v>
      </c>
      <c r="B59" s="111" t="s">
        <v>93</v>
      </c>
    </row>
    <row r="60" spans="1:2" ht="28.5" x14ac:dyDescent="0.25">
      <c r="A60" s="98" t="s">
        <v>94</v>
      </c>
      <c r="B60" s="111" t="s">
        <v>95</v>
      </c>
    </row>
    <row r="61" spans="1:2" ht="28.5" x14ac:dyDescent="0.25">
      <c r="A61" s="98" t="s">
        <v>96</v>
      </c>
      <c r="B61" s="111" t="s">
        <v>97</v>
      </c>
    </row>
    <row r="62" spans="1:2" ht="28.5" x14ac:dyDescent="0.25">
      <c r="A62" s="98" t="s">
        <v>98</v>
      </c>
      <c r="B62" s="111" t="s">
        <v>99</v>
      </c>
    </row>
    <row r="63" spans="1:2" ht="42.75" x14ac:dyDescent="0.25">
      <c r="A63" s="98" t="s">
        <v>100</v>
      </c>
      <c r="B63" s="111" t="s">
        <v>101</v>
      </c>
    </row>
    <row r="64" spans="1:2" ht="79.5" customHeight="1" x14ac:dyDescent="0.25">
      <c r="A64" s="98" t="s">
        <v>102</v>
      </c>
      <c r="B64" s="111" t="s">
        <v>103</v>
      </c>
    </row>
    <row r="65" spans="1:2" ht="114" x14ac:dyDescent="0.25">
      <c r="A65" s="98" t="s">
        <v>104</v>
      </c>
      <c r="B65" s="111" t="s">
        <v>105</v>
      </c>
    </row>
    <row r="66" spans="1:2" ht="28.5" x14ac:dyDescent="0.25">
      <c r="A66" s="98" t="s">
        <v>106</v>
      </c>
      <c r="B66" s="111" t="s">
        <v>107</v>
      </c>
    </row>
    <row r="67" spans="1:2" ht="171" x14ac:dyDescent="0.25">
      <c r="A67" s="98" t="s">
        <v>108</v>
      </c>
      <c r="B67" s="111" t="s">
        <v>109</v>
      </c>
    </row>
    <row r="68" spans="1:2" ht="28.5" x14ac:dyDescent="0.25">
      <c r="A68" s="98" t="s">
        <v>110</v>
      </c>
      <c r="B68" s="111" t="s">
        <v>111</v>
      </c>
    </row>
    <row r="69" spans="1:2" ht="30" x14ac:dyDescent="0.25">
      <c r="A69" s="107" t="s">
        <v>112</v>
      </c>
      <c r="B69" s="111" t="s">
        <v>113</v>
      </c>
    </row>
    <row r="70" spans="1:2" ht="25.5" customHeight="1" x14ac:dyDescent="0.25">
      <c r="A70" s="194" t="s">
        <v>114</v>
      </c>
      <c r="B70" s="195"/>
    </row>
    <row r="71" spans="1:2" ht="15" x14ac:dyDescent="0.25">
      <c r="A71" s="196" t="s">
        <v>115</v>
      </c>
      <c r="B71" s="197"/>
    </row>
    <row r="72" spans="1:2" ht="72" customHeight="1" x14ac:dyDescent="0.25">
      <c r="A72" s="190" t="s">
        <v>116</v>
      </c>
      <c r="B72" s="191"/>
    </row>
    <row r="73" spans="1:2" ht="28.5" x14ac:dyDescent="0.25">
      <c r="A73" s="98" t="s">
        <v>117</v>
      </c>
      <c r="B73" s="111" t="s">
        <v>118</v>
      </c>
    </row>
    <row r="74" spans="1:2" ht="42.75" x14ac:dyDescent="0.25">
      <c r="A74" s="107" t="s">
        <v>119</v>
      </c>
      <c r="B74" s="111" t="s">
        <v>120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39997558519241921"/>
    <pageSetUpPr fitToPage="1"/>
  </sheetPr>
  <dimension ref="A1:AO61"/>
  <sheetViews>
    <sheetView showGridLines="0" tabSelected="1" zoomScale="70" zoomScaleNormal="70" workbookViewId="0">
      <selection activeCell="F45" sqref="F45"/>
    </sheetView>
  </sheetViews>
  <sheetFormatPr baseColWidth="10" defaultColWidth="10.85546875" defaultRowHeight="14.25" x14ac:dyDescent="0.25"/>
  <cols>
    <col min="1" max="1" width="38.42578125" style="15" customWidth="1"/>
    <col min="2" max="15" width="20.5703125" style="15" customWidth="1"/>
    <col min="16" max="16" width="32.42578125" style="15" customWidth="1"/>
    <col min="17" max="27" width="18.140625" style="15" customWidth="1"/>
    <col min="28" max="28" width="22.5703125" style="15" customWidth="1"/>
    <col min="29" max="29" width="19" style="15" customWidth="1"/>
    <col min="30" max="30" width="19.42578125" style="15" customWidth="1"/>
    <col min="31" max="31" width="20.5703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5703125" style="15" customWidth="1"/>
    <col min="37" max="37" width="18.42578125" style="15" bestFit="1" customWidth="1"/>
    <col min="38" max="38" width="4.5703125" style="15" customWidth="1"/>
    <col min="39" max="39" width="23" style="15" bestFit="1" customWidth="1"/>
    <col min="40" max="40" width="10.8554687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thickBot="1" x14ac:dyDescent="0.3">
      <c r="A1" s="293"/>
      <c r="B1" s="296" t="s">
        <v>121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8"/>
      <c r="AB1" s="305" t="s">
        <v>122</v>
      </c>
      <c r="AC1" s="306"/>
      <c r="AD1" s="306"/>
      <c r="AE1" s="307"/>
    </row>
    <row r="2" spans="1:31" ht="30.75" customHeight="1" thickBot="1" x14ac:dyDescent="0.3">
      <c r="A2" s="294"/>
      <c r="B2" s="296" t="s">
        <v>123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  <c r="AB2" s="305" t="s">
        <v>124</v>
      </c>
      <c r="AC2" s="306"/>
      <c r="AD2" s="306"/>
      <c r="AE2" s="307"/>
    </row>
    <row r="3" spans="1:31" ht="24" customHeight="1" thickBot="1" x14ac:dyDescent="0.3">
      <c r="A3" s="294"/>
      <c r="B3" s="299" t="s">
        <v>125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1"/>
      <c r="AB3" s="305" t="s">
        <v>126</v>
      </c>
      <c r="AC3" s="306"/>
      <c r="AD3" s="306"/>
      <c r="AE3" s="307"/>
    </row>
    <row r="4" spans="1:31" ht="21.75" customHeight="1" thickBot="1" x14ac:dyDescent="0.3">
      <c r="A4" s="295"/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  <c r="AB4" s="308" t="s">
        <v>127</v>
      </c>
      <c r="AC4" s="309"/>
      <c r="AD4" s="309"/>
      <c r="AE4" s="310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50" t="s">
        <v>4</v>
      </c>
      <c r="B7" s="251"/>
      <c r="C7" s="288" t="s">
        <v>128</v>
      </c>
      <c r="D7" s="250" t="s">
        <v>6</v>
      </c>
      <c r="E7" s="256"/>
      <c r="F7" s="256"/>
      <c r="G7" s="256"/>
      <c r="H7" s="251"/>
      <c r="I7" s="280">
        <v>45492</v>
      </c>
      <c r="J7" s="281"/>
      <c r="K7" s="250" t="s">
        <v>8</v>
      </c>
      <c r="L7" s="251"/>
      <c r="M7" s="272" t="s">
        <v>129</v>
      </c>
      <c r="N7" s="273"/>
      <c r="O7" s="261" t="s">
        <v>130</v>
      </c>
      <c r="P7" s="26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52"/>
      <c r="B8" s="253"/>
      <c r="C8" s="289"/>
      <c r="D8" s="252"/>
      <c r="E8" s="257"/>
      <c r="F8" s="257"/>
      <c r="G8" s="257"/>
      <c r="H8" s="253"/>
      <c r="I8" s="282"/>
      <c r="J8" s="283"/>
      <c r="K8" s="252"/>
      <c r="L8" s="253"/>
      <c r="M8" s="291" t="s">
        <v>131</v>
      </c>
      <c r="N8" s="292"/>
      <c r="O8" s="274"/>
      <c r="P8" s="27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54"/>
      <c r="B9" s="255"/>
      <c r="C9" s="290"/>
      <c r="D9" s="254"/>
      <c r="E9" s="258"/>
      <c r="F9" s="258"/>
      <c r="G9" s="258"/>
      <c r="H9" s="255"/>
      <c r="I9" s="284"/>
      <c r="J9" s="285"/>
      <c r="K9" s="254"/>
      <c r="L9" s="255"/>
      <c r="M9" s="276" t="s">
        <v>132</v>
      </c>
      <c r="N9" s="277"/>
      <c r="O9" s="278"/>
      <c r="P9" s="27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50" t="s">
        <v>10</v>
      </c>
      <c r="B11" s="251"/>
      <c r="C11" s="225" t="s">
        <v>133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7"/>
    </row>
    <row r="12" spans="1:31" ht="15" customHeight="1" x14ac:dyDescent="0.25">
      <c r="A12" s="252"/>
      <c r="B12" s="253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5"/>
    </row>
    <row r="13" spans="1:31" ht="15" customHeight="1" thickBot="1" x14ac:dyDescent="0.3">
      <c r="A13" s="254"/>
      <c r="B13" s="255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x14ac:dyDescent="0.25">
      <c r="A15" s="259" t="s">
        <v>12</v>
      </c>
      <c r="B15" s="260"/>
      <c r="C15" s="269" t="s">
        <v>134</v>
      </c>
      <c r="D15" s="270"/>
      <c r="E15" s="270"/>
      <c r="F15" s="270"/>
      <c r="G15" s="270"/>
      <c r="H15" s="270"/>
      <c r="I15" s="270"/>
      <c r="J15" s="270"/>
      <c r="K15" s="271"/>
      <c r="L15" s="286" t="s">
        <v>14</v>
      </c>
      <c r="M15" s="319"/>
      <c r="N15" s="319"/>
      <c r="O15" s="319"/>
      <c r="P15" s="319"/>
      <c r="Q15" s="287"/>
      <c r="R15" s="320" t="s">
        <v>135</v>
      </c>
      <c r="S15" s="321"/>
      <c r="T15" s="321"/>
      <c r="U15" s="321"/>
      <c r="V15" s="321"/>
      <c r="W15" s="321"/>
      <c r="X15" s="322"/>
      <c r="Y15" s="286" t="s">
        <v>15</v>
      </c>
      <c r="Z15" s="287"/>
      <c r="AA15" s="311" t="s">
        <v>136</v>
      </c>
      <c r="AB15" s="312"/>
      <c r="AC15" s="312"/>
      <c r="AD15" s="312"/>
      <c r="AE15" s="313"/>
    </row>
    <row r="16" spans="1:31" ht="9" customHeight="1" thickBot="1" x14ac:dyDescent="0.3">
      <c r="A16" s="24"/>
      <c r="B16" s="20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D16" s="22"/>
      <c r="AE16" s="23"/>
    </row>
    <row r="17" spans="1:33" s="40" customFormat="1" ht="37.5" customHeight="1" x14ac:dyDescent="0.25">
      <c r="A17" s="259" t="s">
        <v>17</v>
      </c>
      <c r="B17" s="260"/>
      <c r="C17" s="311" t="s">
        <v>137</v>
      </c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3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86" t="s">
        <v>138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287"/>
      <c r="AF19" s="44"/>
    </row>
    <row r="20" spans="1:33" ht="32.1" customHeight="1" thickBot="1" x14ac:dyDescent="0.3">
      <c r="A20" s="45" t="s">
        <v>19</v>
      </c>
      <c r="B20" s="316" t="s">
        <v>139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8"/>
      <c r="P20" s="286" t="s">
        <v>140</v>
      </c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287"/>
      <c r="AF20" s="44"/>
    </row>
    <row r="21" spans="1:33" ht="32.1" customHeight="1" thickBot="1" x14ac:dyDescent="0.3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188">
        <v>390621599.5</v>
      </c>
      <c r="Y22" s="188">
        <v>73388552.5</v>
      </c>
      <c r="Z22" s="188">
        <v>0</v>
      </c>
      <c r="AA22" s="188">
        <v>18033991</v>
      </c>
      <c r="AB22" s="188">
        <v>202199956</v>
      </c>
      <c r="AC22" s="58">
        <f>SUM(Q22:AB22)</f>
        <v>684244099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178">
        <v>38761599.5</v>
      </c>
      <c r="Y24" s="178">
        <v>147980552.5</v>
      </c>
      <c r="Z24" s="178">
        <v>74592000</v>
      </c>
      <c r="AA24" s="178">
        <v>79507000</v>
      </c>
      <c r="AB24" s="178">
        <v>343402947</v>
      </c>
      <c r="AC24" s="62">
        <f>SUM(Q24:AB24)</f>
        <v>684244099</v>
      </c>
      <c r="AD24" s="62"/>
      <c r="AE24" s="66"/>
      <c r="AF24" s="52"/>
    </row>
    <row r="25" spans="1:33" ht="32.1" customHeight="1" thickBot="1" x14ac:dyDescent="0.3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AC25/SUM(X24:AB24)</f>
        <v>0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3.950000000000003" customHeight="1" x14ac:dyDescent="0.25">
      <c r="A27" s="245" t="s">
        <v>154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7"/>
    </row>
    <row r="28" spans="1:33" ht="25.5" customHeight="1" x14ac:dyDescent="0.25">
      <c r="A28" s="219" t="s">
        <v>34</v>
      </c>
      <c r="B28" s="221" t="s">
        <v>36</v>
      </c>
      <c r="C28" s="221"/>
      <c r="D28" s="221" t="s">
        <v>155</v>
      </c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 t="s">
        <v>102</v>
      </c>
      <c r="Q28" s="221" t="s">
        <v>156</v>
      </c>
      <c r="R28" s="221"/>
      <c r="S28" s="221"/>
      <c r="T28" s="221"/>
      <c r="U28" s="221"/>
      <c r="V28" s="221"/>
      <c r="W28" s="221"/>
      <c r="X28" s="221"/>
      <c r="Y28" s="221" t="s">
        <v>157</v>
      </c>
      <c r="Z28" s="221"/>
      <c r="AA28" s="221"/>
      <c r="AB28" s="221"/>
      <c r="AC28" s="221"/>
      <c r="AD28" s="221"/>
      <c r="AE28" s="248"/>
    </row>
    <row r="29" spans="1:33" ht="27" customHeight="1" x14ac:dyDescent="0.25">
      <c r="A29" s="219"/>
      <c r="B29" s="221"/>
      <c r="C29" s="221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48"/>
    </row>
    <row r="30" spans="1:33" ht="42" customHeight="1" thickBot="1" x14ac:dyDescent="0.3">
      <c r="A30" s="74"/>
      <c r="B30" s="323"/>
      <c r="C30" s="32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14" t="s">
        <v>158</v>
      </c>
      <c r="R30" s="314"/>
      <c r="S30" s="314"/>
      <c r="T30" s="314"/>
      <c r="U30" s="314"/>
      <c r="V30" s="314"/>
      <c r="W30" s="314"/>
      <c r="X30" s="314"/>
      <c r="Y30" s="314" t="s">
        <v>43</v>
      </c>
      <c r="Z30" s="314"/>
      <c r="AA30" s="314"/>
      <c r="AB30" s="314"/>
      <c r="AC30" s="314"/>
      <c r="AD30" s="314"/>
      <c r="AE30" s="315"/>
      <c r="AF30" s="170"/>
      <c r="AG30" s="170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2"/>
      <c r="AF31" s="170"/>
      <c r="AG31" s="170"/>
    </row>
    <row r="32" spans="1:33" ht="45" customHeight="1" x14ac:dyDescent="0.25">
      <c r="A32" s="225" t="s">
        <v>159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7"/>
      <c r="AF32" s="170"/>
      <c r="AG32" s="170"/>
    </row>
    <row r="33" spans="1:41" ht="23.1" customHeight="1" x14ac:dyDescent="0.25">
      <c r="A33" s="219" t="s">
        <v>44</v>
      </c>
      <c r="B33" s="221" t="s">
        <v>46</v>
      </c>
      <c r="C33" s="221" t="s">
        <v>36</v>
      </c>
      <c r="D33" s="221" t="s">
        <v>160</v>
      </c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 t="s">
        <v>161</v>
      </c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48"/>
      <c r="AF33" s="170"/>
      <c r="AG33" s="173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21"/>
      <c r="C34" s="249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06" t="s">
        <v>52</v>
      </c>
      <c r="R34" s="207"/>
      <c r="S34" s="207"/>
      <c r="T34" s="228"/>
      <c r="U34" s="221" t="s">
        <v>54</v>
      </c>
      <c r="V34" s="221"/>
      <c r="W34" s="221"/>
      <c r="X34" s="221"/>
      <c r="Y34" s="221" t="s">
        <v>56</v>
      </c>
      <c r="Z34" s="221"/>
      <c r="AA34" s="221"/>
      <c r="AB34" s="221"/>
      <c r="AC34" s="221" t="s">
        <v>58</v>
      </c>
      <c r="AD34" s="221"/>
      <c r="AE34" s="248"/>
      <c r="AF34" s="170"/>
      <c r="AG34" s="173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14" t="s">
        <v>415</v>
      </c>
      <c r="B35" s="216">
        <v>0.49</v>
      </c>
      <c r="C35" s="81" t="s">
        <v>48</v>
      </c>
      <c r="D35" s="80"/>
      <c r="E35" s="80"/>
      <c r="F35" s="80"/>
      <c r="G35" s="80"/>
      <c r="H35" s="80"/>
      <c r="I35" s="80"/>
      <c r="J35" s="80">
        <v>0.15</v>
      </c>
      <c r="K35" s="80">
        <v>0.17</v>
      </c>
      <c r="L35" s="80">
        <v>0.17</v>
      </c>
      <c r="M35" s="80">
        <v>0.17</v>
      </c>
      <c r="N35" s="80">
        <v>0.17</v>
      </c>
      <c r="O35" s="80">
        <v>0.17</v>
      </c>
      <c r="P35" s="82">
        <f>SUM(D35:O35)</f>
        <v>1</v>
      </c>
      <c r="Q35" s="234" t="s">
        <v>162</v>
      </c>
      <c r="R35" s="235"/>
      <c r="S35" s="235"/>
      <c r="T35" s="236"/>
      <c r="U35" s="240" t="s">
        <v>163</v>
      </c>
      <c r="V35" s="240"/>
      <c r="W35" s="240"/>
      <c r="X35" s="240"/>
      <c r="Y35" s="240" t="s">
        <v>164</v>
      </c>
      <c r="Z35" s="240"/>
      <c r="AA35" s="240"/>
      <c r="AB35" s="240"/>
      <c r="AC35" s="240" t="s">
        <v>165</v>
      </c>
      <c r="AD35" s="240"/>
      <c r="AE35" s="242"/>
      <c r="AF35" s="170"/>
      <c r="AG35" s="173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15"/>
      <c r="B36" s="217"/>
      <c r="C36" s="83" t="s">
        <v>50</v>
      </c>
      <c r="D36" s="174"/>
      <c r="E36" s="174"/>
      <c r="F36" s="174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37"/>
      <c r="R36" s="238"/>
      <c r="S36" s="238"/>
      <c r="T36" s="239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3"/>
      <c r="AF36" s="170"/>
      <c r="AG36" s="173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25" t="s">
        <v>166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7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18" t="s">
        <v>60</v>
      </c>
      <c r="B39" s="220" t="s">
        <v>167</v>
      </c>
      <c r="C39" s="229" t="s">
        <v>168</v>
      </c>
      <c r="D39" s="231" t="s">
        <v>169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3"/>
      <c r="Q39" s="220" t="s">
        <v>170</v>
      </c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44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21"/>
      <c r="C40" s="230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06" t="s">
        <v>184</v>
      </c>
      <c r="R40" s="207"/>
      <c r="S40" s="207"/>
      <c r="T40" s="207"/>
      <c r="U40" s="207"/>
      <c r="V40" s="207"/>
      <c r="W40" s="207"/>
      <c r="X40" s="228"/>
      <c r="Y40" s="206" t="s">
        <v>68</v>
      </c>
      <c r="Z40" s="207"/>
      <c r="AA40" s="207"/>
      <c r="AB40" s="207"/>
      <c r="AC40" s="207"/>
      <c r="AD40" s="207"/>
      <c r="AE40" s="208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38.25" customHeight="1" x14ac:dyDescent="0.25">
      <c r="A41" s="222" t="s">
        <v>399</v>
      </c>
      <c r="B41" s="224">
        <v>19</v>
      </c>
      <c r="C41" s="87" t="s">
        <v>48</v>
      </c>
      <c r="D41" s="88"/>
      <c r="E41" s="88"/>
      <c r="F41" s="88"/>
      <c r="G41" s="88"/>
      <c r="H41" s="88"/>
      <c r="I41" s="88"/>
      <c r="J41" s="88"/>
      <c r="K41" s="88"/>
      <c r="L41" s="88"/>
      <c r="M41" s="88">
        <v>0.5</v>
      </c>
      <c r="N41" s="88"/>
      <c r="O41" s="88">
        <v>0.5</v>
      </c>
      <c r="P41" s="89">
        <f t="shared" ref="P41:P48" si="1">SUM(D41:O41)</f>
        <v>1</v>
      </c>
      <c r="Q41" s="198" t="s">
        <v>185</v>
      </c>
      <c r="R41" s="199"/>
      <c r="S41" s="199"/>
      <c r="T41" s="199"/>
      <c r="U41" s="199"/>
      <c r="V41" s="199"/>
      <c r="W41" s="199"/>
      <c r="X41" s="200"/>
      <c r="Y41" s="198" t="s">
        <v>69</v>
      </c>
      <c r="Z41" s="199"/>
      <c r="AA41" s="199"/>
      <c r="AB41" s="199"/>
      <c r="AC41" s="199"/>
      <c r="AD41" s="199"/>
      <c r="AE41" s="20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223"/>
      <c r="B42" s="224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201"/>
      <c r="R42" s="202"/>
      <c r="S42" s="202"/>
      <c r="T42" s="202"/>
      <c r="U42" s="202"/>
      <c r="V42" s="202"/>
      <c r="W42" s="202"/>
      <c r="X42" s="203"/>
      <c r="Y42" s="201"/>
      <c r="Z42" s="202"/>
      <c r="AA42" s="202"/>
      <c r="AB42" s="202"/>
      <c r="AC42" s="202"/>
      <c r="AD42" s="202"/>
      <c r="AE42" s="205"/>
    </row>
    <row r="43" spans="1:41" ht="41.25" customHeight="1" x14ac:dyDescent="0.25">
      <c r="A43" s="213" t="s">
        <v>417</v>
      </c>
      <c r="B43" s="211">
        <v>10</v>
      </c>
      <c r="C43" s="87" t="s">
        <v>48</v>
      </c>
      <c r="D43" s="88"/>
      <c r="E43" s="88"/>
      <c r="F43" s="88"/>
      <c r="G43" s="88"/>
      <c r="H43" s="88"/>
      <c r="I43" s="88"/>
      <c r="J43" s="88">
        <v>0.16</v>
      </c>
      <c r="K43" s="88">
        <v>0.16</v>
      </c>
      <c r="L43" s="88">
        <v>0.16</v>
      </c>
      <c r="M43" s="88">
        <v>0.16</v>
      </c>
      <c r="N43" s="88">
        <v>0.16</v>
      </c>
      <c r="O43" s="88">
        <v>0.2</v>
      </c>
      <c r="P43" s="89">
        <f t="shared" si="1"/>
        <v>1</v>
      </c>
      <c r="Q43" s="198" t="s">
        <v>185</v>
      </c>
      <c r="R43" s="199"/>
      <c r="S43" s="199"/>
      <c r="T43" s="199"/>
      <c r="U43" s="199"/>
      <c r="V43" s="199"/>
      <c r="W43" s="199"/>
      <c r="X43" s="200"/>
      <c r="Y43" s="198" t="s">
        <v>69</v>
      </c>
      <c r="Z43" s="199"/>
      <c r="AA43" s="199"/>
      <c r="AB43" s="199"/>
      <c r="AC43" s="199"/>
      <c r="AD43" s="199"/>
      <c r="AE43" s="204"/>
    </row>
    <row r="44" spans="1:41" ht="28.5" customHeight="1" x14ac:dyDescent="0.25">
      <c r="A44" s="213"/>
      <c r="B44" s="211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201"/>
      <c r="R44" s="202"/>
      <c r="S44" s="202"/>
      <c r="T44" s="202"/>
      <c r="U44" s="202"/>
      <c r="V44" s="202"/>
      <c r="W44" s="202"/>
      <c r="X44" s="203"/>
      <c r="Y44" s="201"/>
      <c r="Z44" s="202"/>
      <c r="AA44" s="202"/>
      <c r="AB44" s="202"/>
      <c r="AC44" s="202"/>
      <c r="AD44" s="202"/>
      <c r="AE44" s="205"/>
    </row>
    <row r="45" spans="1:41" ht="28.5" customHeight="1" x14ac:dyDescent="0.25">
      <c r="A45" s="213" t="s">
        <v>400</v>
      </c>
      <c r="B45" s="211">
        <v>10</v>
      </c>
      <c r="C45" s="87" t="s">
        <v>48</v>
      </c>
      <c r="D45" s="88"/>
      <c r="E45" s="88"/>
      <c r="F45" s="88"/>
      <c r="G45" s="88"/>
      <c r="H45" s="88"/>
      <c r="I45" s="88"/>
      <c r="J45" s="183"/>
      <c r="K45" s="183"/>
      <c r="L45" s="88">
        <v>0.25</v>
      </c>
      <c r="M45" s="88">
        <v>0.25</v>
      </c>
      <c r="N45" s="88">
        <v>0.25</v>
      </c>
      <c r="O45" s="88">
        <v>0.25</v>
      </c>
      <c r="P45" s="89">
        <f t="shared" si="1"/>
        <v>1</v>
      </c>
      <c r="Q45" s="198" t="s">
        <v>185</v>
      </c>
      <c r="R45" s="199"/>
      <c r="S45" s="199"/>
      <c r="T45" s="199"/>
      <c r="U45" s="199"/>
      <c r="V45" s="199"/>
      <c r="W45" s="199"/>
      <c r="X45" s="200"/>
      <c r="Y45" s="198" t="s">
        <v>69</v>
      </c>
      <c r="Z45" s="199"/>
      <c r="AA45" s="199"/>
      <c r="AB45" s="199"/>
      <c r="AC45" s="199"/>
      <c r="AD45" s="199"/>
      <c r="AE45" s="204"/>
    </row>
    <row r="46" spans="1:41" ht="28.5" customHeight="1" x14ac:dyDescent="0.25">
      <c r="A46" s="213"/>
      <c r="B46" s="211"/>
      <c r="C46" s="91" t="s">
        <v>50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9">
        <f t="shared" si="1"/>
        <v>0</v>
      </c>
      <c r="Q46" s="201"/>
      <c r="R46" s="202"/>
      <c r="S46" s="202"/>
      <c r="T46" s="202"/>
      <c r="U46" s="202"/>
      <c r="V46" s="202"/>
      <c r="W46" s="202"/>
      <c r="X46" s="203"/>
      <c r="Y46" s="201"/>
      <c r="Z46" s="202"/>
      <c r="AA46" s="202"/>
      <c r="AB46" s="202"/>
      <c r="AC46" s="202"/>
      <c r="AD46" s="202"/>
      <c r="AE46" s="205"/>
    </row>
    <row r="47" spans="1:41" ht="42.75" customHeight="1" x14ac:dyDescent="0.25">
      <c r="A47" s="209" t="s">
        <v>401</v>
      </c>
      <c r="B47" s="211">
        <v>10</v>
      </c>
      <c r="C47" s="87" t="s">
        <v>48</v>
      </c>
      <c r="D47" s="88"/>
      <c r="E47" s="88"/>
      <c r="F47" s="88"/>
      <c r="G47" s="88"/>
      <c r="H47" s="88"/>
      <c r="I47" s="88"/>
      <c r="J47" s="88"/>
      <c r="K47" s="88"/>
      <c r="L47" s="88">
        <v>0.5</v>
      </c>
      <c r="M47" s="88"/>
      <c r="N47" s="88">
        <v>0.5</v>
      </c>
      <c r="O47" s="88"/>
      <c r="P47" s="89">
        <f t="shared" si="1"/>
        <v>1</v>
      </c>
      <c r="Q47" s="198" t="s">
        <v>185</v>
      </c>
      <c r="R47" s="199"/>
      <c r="S47" s="199"/>
      <c r="T47" s="199"/>
      <c r="U47" s="199"/>
      <c r="V47" s="199"/>
      <c r="W47" s="199"/>
      <c r="X47" s="200"/>
      <c r="Y47" s="198" t="s">
        <v>69</v>
      </c>
      <c r="Z47" s="199"/>
      <c r="AA47" s="199"/>
      <c r="AB47" s="199"/>
      <c r="AC47" s="199"/>
      <c r="AD47" s="199"/>
      <c r="AE47" s="204"/>
    </row>
    <row r="48" spans="1:41" ht="28.5" customHeight="1" x14ac:dyDescent="0.25">
      <c r="A48" s="210"/>
      <c r="B48" s="212"/>
      <c r="C48" s="83" t="s">
        <v>50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>
        <f t="shared" si="1"/>
        <v>0</v>
      </c>
      <c r="Q48" s="201"/>
      <c r="R48" s="202"/>
      <c r="S48" s="202"/>
      <c r="T48" s="202"/>
      <c r="U48" s="202"/>
      <c r="V48" s="202"/>
      <c r="W48" s="202"/>
      <c r="X48" s="203"/>
      <c r="Y48" s="201"/>
      <c r="Z48" s="202"/>
      <c r="AA48" s="202"/>
      <c r="AB48" s="202"/>
      <c r="AC48" s="202"/>
      <c r="AD48" s="202"/>
      <c r="AE48" s="205"/>
    </row>
    <row r="49" spans="1:7" ht="15" customHeight="1" x14ac:dyDescent="0.25">
      <c r="A49" s="15" t="s">
        <v>186</v>
      </c>
      <c r="B49" s="177"/>
    </row>
    <row r="55" spans="1:7" x14ac:dyDescent="0.25">
      <c r="E55" s="179"/>
    </row>
    <row r="56" spans="1:7" x14ac:dyDescent="0.25">
      <c r="E56" s="179"/>
    </row>
    <row r="57" spans="1:7" x14ac:dyDescent="0.25">
      <c r="F57" s="180">
        <v>1393778287</v>
      </c>
    </row>
    <row r="59" spans="1:7" x14ac:dyDescent="0.25">
      <c r="F59" s="180">
        <v>684244099</v>
      </c>
      <c r="G59" s="180">
        <f>+F59/F57</f>
        <v>0.49092750646358718</v>
      </c>
    </row>
    <row r="61" spans="1:7" x14ac:dyDescent="0.25">
      <c r="F61" s="180">
        <v>709534188</v>
      </c>
      <c r="G61" s="180">
        <f>+F61/F57</f>
        <v>0.50907249353641282</v>
      </c>
    </row>
  </sheetData>
  <mergeCells count="83"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A47:A48"/>
    <mergeCell ref="B47:B48"/>
    <mergeCell ref="A43:A44"/>
    <mergeCell ref="B43:B44"/>
    <mergeCell ref="A45:A46"/>
    <mergeCell ref="B45:B46"/>
    <mergeCell ref="Q47:X48"/>
    <mergeCell ref="Y47:AE48"/>
    <mergeCell ref="Y40:AE40"/>
    <mergeCell ref="Y41:AE42"/>
    <mergeCell ref="Q43:X44"/>
    <mergeCell ref="Y43:AE44"/>
    <mergeCell ref="Q45:X46"/>
    <mergeCell ref="Y45:AE46"/>
    <mergeCell ref="Q41:X42"/>
  </mergeCells>
  <dataValidations count="3">
    <dataValidation type="textLength" operator="lessThanOrEqual" allowBlank="1" showInputMessage="1" showErrorMessage="1" errorTitle="Máximo 2.000 caracteres" error="Máximo 2.000 caracteres" sqref="AC35 Q35 Y35 Q45 Q41 Q43 Q47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8E4D5EC-48B6-48B0-9CFF-49BF9A007553}">
          <x14:formula1>
            <xm:f>listas!$D$2:$D$15</xm:f>
          </x14:formula1>
          <xm:sqref>C11:AE13</xm:sqref>
        </x14:dataValidation>
        <x14:dataValidation type="list" allowBlank="1" showInputMessage="1" showErrorMessage="1" xr:uid="{DE3819A2-E2C6-40B8-AA71-26E1B8A63CDB}">
          <x14:formula1>
            <xm:f>listas!$A$2:$A$6</xm:f>
          </x14:formula1>
          <xm:sqref>C15:K15</xm:sqref>
        </x14:dataValidation>
        <x14:dataValidation type="list" allowBlank="1" showInputMessage="1" showErrorMessage="1" xr:uid="{8846E161-823A-4370-AD42-5BD0B7F51418}">
          <x14:formula1>
            <xm:f>listas!$B$2:$B$8</xm:f>
          </x14:formula1>
          <xm:sqref>R15:X15</xm:sqref>
        </x14:dataValidation>
        <x14:dataValidation type="list" allowBlank="1" showInputMessage="1" showErrorMessage="1" xr:uid="{B110DE27-57FC-46FF-A6C8-F855FB03735E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972-FEBA-44EA-8E13-ADDCFF66AF63}">
  <sheetPr>
    <tabColor theme="7" tint="0.39997558519241921"/>
    <pageSetUpPr fitToPage="1"/>
  </sheetPr>
  <dimension ref="A1:AO47"/>
  <sheetViews>
    <sheetView showGridLines="0" topLeftCell="A25" zoomScale="80" zoomScaleNormal="80" workbookViewId="0">
      <selection activeCell="A49" sqref="A49"/>
    </sheetView>
  </sheetViews>
  <sheetFormatPr baseColWidth="10" defaultColWidth="10.85546875" defaultRowHeight="14.25" x14ac:dyDescent="0.25"/>
  <cols>
    <col min="1" max="1" width="38.42578125" style="15" customWidth="1"/>
    <col min="2" max="15" width="20.5703125" style="15" customWidth="1"/>
    <col min="16" max="16" width="32.42578125" style="15" customWidth="1"/>
    <col min="17" max="27" width="18.140625" style="15" customWidth="1"/>
    <col min="28" max="28" width="22.5703125" style="15" customWidth="1"/>
    <col min="29" max="29" width="19" style="15" customWidth="1"/>
    <col min="30" max="30" width="19.42578125" style="15" customWidth="1"/>
    <col min="31" max="31" width="20.5703125" style="15" customWidth="1"/>
    <col min="32" max="32" width="22.855468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5703125" style="15" customWidth="1"/>
    <col min="37" max="37" width="18.42578125" style="15" bestFit="1" customWidth="1"/>
    <col min="38" max="38" width="4.5703125" style="15" customWidth="1"/>
    <col min="39" max="39" width="23" style="15" bestFit="1" customWidth="1"/>
    <col min="40" max="40" width="9.140625" style="15"/>
    <col min="41" max="41" width="18.42578125" style="15" bestFit="1" customWidth="1"/>
    <col min="42" max="42" width="16.140625" style="15" customWidth="1"/>
    <col min="43" max="16384" width="10.85546875" style="15"/>
  </cols>
  <sheetData>
    <row r="1" spans="1:31" ht="32.25" customHeight="1" x14ac:dyDescent="0.25">
      <c r="A1" s="293"/>
      <c r="B1" s="296" t="s">
        <v>121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8"/>
      <c r="AB1" s="305" t="s">
        <v>122</v>
      </c>
      <c r="AC1" s="306"/>
      <c r="AD1" s="306"/>
      <c r="AE1" s="307"/>
    </row>
    <row r="2" spans="1:31" ht="30.75" customHeight="1" x14ac:dyDescent="0.25">
      <c r="A2" s="294"/>
      <c r="B2" s="296" t="s">
        <v>123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  <c r="AB2" s="305" t="s">
        <v>124</v>
      </c>
      <c r="AC2" s="306"/>
      <c r="AD2" s="306"/>
      <c r="AE2" s="307"/>
    </row>
    <row r="3" spans="1:31" ht="24" customHeight="1" x14ac:dyDescent="0.25">
      <c r="A3" s="294"/>
      <c r="B3" s="299" t="s">
        <v>125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1"/>
      <c r="AB3" s="305" t="s">
        <v>126</v>
      </c>
      <c r="AC3" s="306"/>
      <c r="AD3" s="306"/>
      <c r="AE3" s="307"/>
    </row>
    <row r="4" spans="1:31" ht="21.75" customHeight="1" x14ac:dyDescent="0.25">
      <c r="A4" s="295"/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  <c r="AB4" s="308" t="s">
        <v>127</v>
      </c>
      <c r="AC4" s="309"/>
      <c r="AD4" s="309"/>
      <c r="AE4" s="310"/>
    </row>
    <row r="5" spans="1:31" ht="9" customHeight="1" x14ac:dyDescent="0.25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50" t="s">
        <v>4</v>
      </c>
      <c r="B7" s="251"/>
      <c r="C7" s="288" t="s">
        <v>128</v>
      </c>
      <c r="D7" s="250" t="s">
        <v>6</v>
      </c>
      <c r="E7" s="256"/>
      <c r="F7" s="256"/>
      <c r="G7" s="256"/>
      <c r="H7" s="251"/>
      <c r="I7" s="280">
        <v>45492</v>
      </c>
      <c r="J7" s="281"/>
      <c r="K7" s="250" t="s">
        <v>8</v>
      </c>
      <c r="L7" s="251"/>
      <c r="M7" s="272" t="s">
        <v>129</v>
      </c>
      <c r="N7" s="273"/>
      <c r="O7" s="261" t="s">
        <v>130</v>
      </c>
      <c r="P7" s="262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52"/>
      <c r="B8" s="253"/>
      <c r="C8" s="289"/>
      <c r="D8" s="252"/>
      <c r="E8" s="257"/>
      <c r="F8" s="257"/>
      <c r="G8" s="257"/>
      <c r="H8" s="253"/>
      <c r="I8" s="282"/>
      <c r="J8" s="283"/>
      <c r="K8" s="252"/>
      <c r="L8" s="253"/>
      <c r="M8" s="291" t="s">
        <v>131</v>
      </c>
      <c r="N8" s="292"/>
      <c r="O8" s="274"/>
      <c r="P8" s="275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" x14ac:dyDescent="0.25">
      <c r="A9" s="254"/>
      <c r="B9" s="255"/>
      <c r="C9" s="290"/>
      <c r="D9" s="254"/>
      <c r="E9" s="258"/>
      <c r="F9" s="258"/>
      <c r="G9" s="258"/>
      <c r="H9" s="255"/>
      <c r="I9" s="284"/>
      <c r="J9" s="285"/>
      <c r="K9" s="254"/>
      <c r="L9" s="255"/>
      <c r="M9" s="276" t="s">
        <v>132</v>
      </c>
      <c r="N9" s="277"/>
      <c r="O9" s="278"/>
      <c r="P9" s="279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x14ac:dyDescent="0.25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50" t="s">
        <v>10</v>
      </c>
      <c r="B11" s="251"/>
      <c r="C11" s="225" t="s">
        <v>133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7"/>
    </row>
    <row r="12" spans="1:31" ht="15" customHeight="1" x14ac:dyDescent="0.25">
      <c r="A12" s="252"/>
      <c r="B12" s="253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5"/>
    </row>
    <row r="13" spans="1:31" ht="15" customHeight="1" x14ac:dyDescent="0.25">
      <c r="A13" s="254"/>
      <c r="B13" s="255"/>
      <c r="C13" s="266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1:31" ht="9" customHeight="1" x14ac:dyDescent="0.25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x14ac:dyDescent="0.25">
      <c r="A15" s="259" t="s">
        <v>12</v>
      </c>
      <c r="B15" s="260"/>
      <c r="C15" s="269" t="s">
        <v>134</v>
      </c>
      <c r="D15" s="270"/>
      <c r="E15" s="270"/>
      <c r="F15" s="270"/>
      <c r="G15" s="270"/>
      <c r="H15" s="270"/>
      <c r="I15" s="270"/>
      <c r="J15" s="270"/>
      <c r="K15" s="271"/>
      <c r="L15" s="286" t="s">
        <v>14</v>
      </c>
      <c r="M15" s="319"/>
      <c r="N15" s="319"/>
      <c r="O15" s="319"/>
      <c r="P15" s="319"/>
      <c r="Q15" s="287"/>
      <c r="R15" s="320" t="s">
        <v>135</v>
      </c>
      <c r="S15" s="321"/>
      <c r="T15" s="321"/>
      <c r="U15" s="321"/>
      <c r="V15" s="321"/>
      <c r="W15" s="321"/>
      <c r="X15" s="322"/>
      <c r="Y15" s="286" t="s">
        <v>15</v>
      </c>
      <c r="Z15" s="287"/>
      <c r="AA15" s="311" t="s">
        <v>136</v>
      </c>
      <c r="AB15" s="312"/>
      <c r="AC15" s="312"/>
      <c r="AD15" s="312"/>
      <c r="AE15" s="313"/>
    </row>
    <row r="16" spans="1:31" ht="9" customHeight="1" x14ac:dyDescent="0.25">
      <c r="A16" s="24"/>
      <c r="B16" s="20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D16" s="22"/>
      <c r="AE16" s="23"/>
    </row>
    <row r="17" spans="1:33" s="40" customFormat="1" ht="37.5" customHeight="1" x14ac:dyDescent="0.25">
      <c r="A17" s="259" t="s">
        <v>17</v>
      </c>
      <c r="B17" s="260"/>
      <c r="C17" s="311" t="s">
        <v>187</v>
      </c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3"/>
    </row>
    <row r="18" spans="1:33" ht="16.5" customHeigh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x14ac:dyDescent="0.25">
      <c r="A19" s="286" t="s">
        <v>138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287"/>
      <c r="AF19" s="44"/>
    </row>
    <row r="20" spans="1:33" ht="32.1" customHeight="1" x14ac:dyDescent="0.25">
      <c r="A20" s="45" t="s">
        <v>19</v>
      </c>
      <c r="B20" s="316" t="s">
        <v>139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8"/>
      <c r="P20" s="286" t="s">
        <v>140</v>
      </c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287"/>
      <c r="AF20" s="44"/>
    </row>
    <row r="21" spans="1:33" ht="32.1" customHeight="1" x14ac:dyDescent="0.25">
      <c r="A21" s="25"/>
      <c r="B21" s="46" t="s">
        <v>141</v>
      </c>
      <c r="C21" s="47" t="s">
        <v>142</v>
      </c>
      <c r="D21" s="47" t="s">
        <v>143</v>
      </c>
      <c r="E21" s="47" t="s">
        <v>144</v>
      </c>
      <c r="F21" s="47" t="s">
        <v>145</v>
      </c>
      <c r="G21" s="47" t="s">
        <v>146</v>
      </c>
      <c r="H21" s="47" t="s">
        <v>128</v>
      </c>
      <c r="I21" s="47" t="s">
        <v>147</v>
      </c>
      <c r="J21" s="47" t="s">
        <v>148</v>
      </c>
      <c r="K21" s="47" t="s">
        <v>149</v>
      </c>
      <c r="L21" s="47" t="s">
        <v>150</v>
      </c>
      <c r="M21" s="47" t="s">
        <v>151</v>
      </c>
      <c r="N21" s="47" t="s">
        <v>102</v>
      </c>
      <c r="O21" s="48" t="s">
        <v>100</v>
      </c>
      <c r="P21" s="49"/>
      <c r="Q21" s="45" t="s">
        <v>141</v>
      </c>
      <c r="R21" s="50" t="s">
        <v>142</v>
      </c>
      <c r="S21" s="50" t="s">
        <v>143</v>
      </c>
      <c r="T21" s="50" t="s">
        <v>144</v>
      </c>
      <c r="U21" s="50" t="s">
        <v>145</v>
      </c>
      <c r="V21" s="50" t="s">
        <v>146</v>
      </c>
      <c r="W21" s="50" t="s">
        <v>128</v>
      </c>
      <c r="X21" s="50" t="s">
        <v>147</v>
      </c>
      <c r="Y21" s="50" t="s">
        <v>148</v>
      </c>
      <c r="Z21" s="50" t="s">
        <v>149</v>
      </c>
      <c r="AA21" s="50" t="s">
        <v>150</v>
      </c>
      <c r="AB21" s="50" t="s">
        <v>151</v>
      </c>
      <c r="AC21" s="50" t="s">
        <v>102</v>
      </c>
      <c r="AD21" s="51" t="s">
        <v>152</v>
      </c>
      <c r="AE21" s="51" t="s">
        <v>153</v>
      </c>
      <c r="AF21" s="52"/>
    </row>
    <row r="22" spans="1:33" ht="32.1" customHeight="1" x14ac:dyDescent="0.25">
      <c r="A22" s="53" t="s">
        <v>31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27</v>
      </c>
      <c r="Q22" s="57"/>
      <c r="R22" s="58"/>
      <c r="S22" s="58"/>
      <c r="T22" s="58"/>
      <c r="U22" s="58"/>
      <c r="V22" s="58"/>
      <c r="W22" s="58"/>
      <c r="X22" s="188">
        <v>492321599.5</v>
      </c>
      <c r="Y22" s="188">
        <v>73388552.5</v>
      </c>
      <c r="Z22" s="188">
        <v>0</v>
      </c>
      <c r="AA22" s="188">
        <v>115147991</v>
      </c>
      <c r="AB22" s="188">
        <v>28676045</v>
      </c>
      <c r="AC22" s="189">
        <f>SUM(Q22:AB22)</f>
        <v>709534188</v>
      </c>
      <c r="AE22" s="59"/>
      <c r="AF22" s="52"/>
    </row>
    <row r="23" spans="1:33" ht="32.1" customHeight="1" x14ac:dyDescent="0.25">
      <c r="A23" s="60" t="s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29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>
        <f>AC23/SUM(W22:AB22)</f>
        <v>0</v>
      </c>
      <c r="AE23" s="64">
        <f>AC23/AC22</f>
        <v>0</v>
      </c>
      <c r="AF23" s="52"/>
    </row>
    <row r="24" spans="1:33" ht="32.1" customHeight="1" x14ac:dyDescent="0.25">
      <c r="A24" s="60" t="s">
        <v>23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31</v>
      </c>
      <c r="Q24" s="61"/>
      <c r="R24" s="62"/>
      <c r="S24" s="62"/>
      <c r="T24" s="62"/>
      <c r="U24" s="62"/>
      <c r="V24" s="62"/>
      <c r="W24" s="62"/>
      <c r="X24" s="178">
        <v>38761599.5</v>
      </c>
      <c r="Y24" s="178">
        <v>170580552.5</v>
      </c>
      <c r="Z24" s="178">
        <v>97192000</v>
      </c>
      <c r="AA24" s="178">
        <v>199221000</v>
      </c>
      <c r="AB24" s="178">
        <v>203779036</v>
      </c>
      <c r="AC24" s="62">
        <f>SUM(Q24:AB24)</f>
        <v>709534188</v>
      </c>
      <c r="AD24" s="62"/>
      <c r="AE24" s="66"/>
      <c r="AF24" s="52"/>
    </row>
    <row r="25" spans="1:33" ht="32.1" customHeight="1" x14ac:dyDescent="0.25">
      <c r="A25" s="67" t="s">
        <v>25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25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>
        <f>AC25/SUM(W24:AB24)</f>
        <v>0</v>
      </c>
      <c r="AE25" s="71">
        <f>AC25/AC24</f>
        <v>0</v>
      </c>
      <c r="AF25" s="52"/>
    </row>
    <row r="26" spans="1:33" s="72" customFormat="1" ht="16.5" customHeight="1" x14ac:dyDescent="0.2"/>
    <row r="27" spans="1:33" ht="33.950000000000003" customHeight="1" x14ac:dyDescent="0.25">
      <c r="A27" s="245" t="s">
        <v>154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7"/>
    </row>
    <row r="28" spans="1:33" ht="15" customHeight="1" x14ac:dyDescent="0.25">
      <c r="A28" s="219" t="s">
        <v>34</v>
      </c>
      <c r="B28" s="221" t="s">
        <v>36</v>
      </c>
      <c r="C28" s="221"/>
      <c r="D28" s="221" t="s">
        <v>155</v>
      </c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 t="s">
        <v>102</v>
      </c>
      <c r="Q28" s="221" t="s">
        <v>156</v>
      </c>
      <c r="R28" s="221"/>
      <c r="S28" s="221"/>
      <c r="T28" s="221"/>
      <c r="U28" s="221"/>
      <c r="V28" s="221"/>
      <c r="W28" s="221"/>
      <c r="X28" s="221"/>
      <c r="Y28" s="221" t="s">
        <v>157</v>
      </c>
      <c r="Z28" s="221"/>
      <c r="AA28" s="221"/>
      <c r="AB28" s="221"/>
      <c r="AC28" s="221"/>
      <c r="AD28" s="221"/>
      <c r="AE28" s="248"/>
    </row>
    <row r="29" spans="1:33" ht="27" customHeight="1" x14ac:dyDescent="0.25">
      <c r="A29" s="219"/>
      <c r="B29" s="221"/>
      <c r="C29" s="221"/>
      <c r="D29" s="73" t="s">
        <v>141</v>
      </c>
      <c r="E29" s="73" t="s">
        <v>142</v>
      </c>
      <c r="F29" s="73" t="s">
        <v>143</v>
      </c>
      <c r="G29" s="73" t="s">
        <v>144</v>
      </c>
      <c r="H29" s="73" t="s">
        <v>145</v>
      </c>
      <c r="I29" s="73" t="s">
        <v>146</v>
      </c>
      <c r="J29" s="73" t="s">
        <v>128</v>
      </c>
      <c r="K29" s="73" t="s">
        <v>147</v>
      </c>
      <c r="L29" s="73" t="s">
        <v>148</v>
      </c>
      <c r="M29" s="73" t="s">
        <v>149</v>
      </c>
      <c r="N29" s="73" t="s">
        <v>150</v>
      </c>
      <c r="O29" s="73" t="s">
        <v>151</v>
      </c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48"/>
    </row>
    <row r="30" spans="1:33" ht="42" customHeight="1" x14ac:dyDescent="0.25">
      <c r="A30" s="74"/>
      <c r="B30" s="323"/>
      <c r="C30" s="32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14" t="s">
        <v>158</v>
      </c>
      <c r="R30" s="314"/>
      <c r="S30" s="314"/>
      <c r="T30" s="314"/>
      <c r="U30" s="314"/>
      <c r="V30" s="314"/>
      <c r="W30" s="314"/>
      <c r="X30" s="314"/>
      <c r="Y30" s="314" t="s">
        <v>43</v>
      </c>
      <c r="Z30" s="314"/>
      <c r="AA30" s="314"/>
      <c r="AB30" s="314"/>
      <c r="AC30" s="314"/>
      <c r="AD30" s="314"/>
      <c r="AE30" s="315"/>
      <c r="AF30" s="170"/>
      <c r="AG30" s="170"/>
    </row>
    <row r="31" spans="1:33" ht="12" customHeight="1" x14ac:dyDescent="0.25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2"/>
      <c r="AF31" s="170"/>
      <c r="AG31" s="170"/>
    </row>
    <row r="32" spans="1:33" ht="45" customHeight="1" x14ac:dyDescent="0.25">
      <c r="A32" s="225" t="s">
        <v>159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7"/>
      <c r="AF32" s="170"/>
      <c r="AG32" s="170"/>
    </row>
    <row r="33" spans="1:41" ht="23.1" customHeight="1" x14ac:dyDescent="0.25">
      <c r="A33" s="219" t="s">
        <v>44</v>
      </c>
      <c r="B33" s="221" t="s">
        <v>46</v>
      </c>
      <c r="C33" s="221" t="s">
        <v>36</v>
      </c>
      <c r="D33" s="221" t="s">
        <v>160</v>
      </c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 t="s">
        <v>161</v>
      </c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48"/>
      <c r="AF33" s="170"/>
      <c r="AG33" s="173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19"/>
      <c r="B34" s="221"/>
      <c r="C34" s="249"/>
      <c r="D34" s="73" t="s">
        <v>141</v>
      </c>
      <c r="E34" s="73" t="s">
        <v>142</v>
      </c>
      <c r="F34" s="73" t="s">
        <v>143</v>
      </c>
      <c r="G34" s="73" t="s">
        <v>144</v>
      </c>
      <c r="H34" s="73" t="s">
        <v>145</v>
      </c>
      <c r="I34" s="73" t="s">
        <v>146</v>
      </c>
      <c r="J34" s="73" t="s">
        <v>128</v>
      </c>
      <c r="K34" s="73" t="s">
        <v>147</v>
      </c>
      <c r="L34" s="73" t="s">
        <v>148</v>
      </c>
      <c r="M34" s="73" t="s">
        <v>149</v>
      </c>
      <c r="N34" s="73" t="s">
        <v>150</v>
      </c>
      <c r="O34" s="73" t="s">
        <v>151</v>
      </c>
      <c r="P34" s="73" t="s">
        <v>102</v>
      </c>
      <c r="Q34" s="206" t="s">
        <v>52</v>
      </c>
      <c r="R34" s="207"/>
      <c r="S34" s="207"/>
      <c r="T34" s="228"/>
      <c r="U34" s="221" t="s">
        <v>54</v>
      </c>
      <c r="V34" s="221"/>
      <c r="W34" s="221"/>
      <c r="X34" s="221"/>
      <c r="Y34" s="221" t="s">
        <v>56</v>
      </c>
      <c r="Z34" s="221"/>
      <c r="AA34" s="221"/>
      <c r="AB34" s="221"/>
      <c r="AC34" s="221" t="s">
        <v>58</v>
      </c>
      <c r="AD34" s="221"/>
      <c r="AE34" s="248"/>
      <c r="AF34" s="170"/>
      <c r="AG34" s="173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14" t="s">
        <v>416</v>
      </c>
      <c r="B35" s="216">
        <v>0.51</v>
      </c>
      <c r="C35" s="81" t="s">
        <v>48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>
        <v>1</v>
      </c>
      <c r="O35" s="80">
        <v>1</v>
      </c>
      <c r="P35" s="82">
        <f>SUM(D35:O35)</f>
        <v>2</v>
      </c>
      <c r="Q35" s="234" t="s">
        <v>162</v>
      </c>
      <c r="R35" s="235"/>
      <c r="S35" s="235"/>
      <c r="T35" s="236"/>
      <c r="U35" s="240" t="s">
        <v>163</v>
      </c>
      <c r="V35" s="240"/>
      <c r="W35" s="240"/>
      <c r="X35" s="240"/>
      <c r="Y35" s="240" t="s">
        <v>164</v>
      </c>
      <c r="Z35" s="240"/>
      <c r="AA35" s="240"/>
      <c r="AB35" s="240"/>
      <c r="AC35" s="240" t="s">
        <v>165</v>
      </c>
      <c r="AD35" s="240"/>
      <c r="AE35" s="242"/>
      <c r="AF35" s="170"/>
      <c r="AG35" s="173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x14ac:dyDescent="0.25">
      <c r="A36" s="215"/>
      <c r="B36" s="217"/>
      <c r="C36" s="83" t="s">
        <v>50</v>
      </c>
      <c r="D36" s="174"/>
      <c r="E36" s="174"/>
      <c r="F36" s="174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37"/>
      <c r="R36" s="238"/>
      <c r="S36" s="238"/>
      <c r="T36" s="239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3"/>
      <c r="AF36" s="170"/>
      <c r="AG36" s="173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x14ac:dyDescent="0.2"/>
    <row r="38" spans="1:41" ht="45" customHeight="1" x14ac:dyDescent="0.25">
      <c r="A38" s="225" t="s">
        <v>166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7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18" t="s">
        <v>60</v>
      </c>
      <c r="B39" s="220" t="s">
        <v>167</v>
      </c>
      <c r="C39" s="229" t="s">
        <v>168</v>
      </c>
      <c r="D39" s="231" t="s">
        <v>169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3"/>
      <c r="Q39" s="220" t="s">
        <v>170</v>
      </c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44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19"/>
      <c r="B40" s="221"/>
      <c r="C40" s="230"/>
      <c r="D40" s="73" t="s">
        <v>171</v>
      </c>
      <c r="E40" s="73" t="s">
        <v>172</v>
      </c>
      <c r="F40" s="73" t="s">
        <v>173</v>
      </c>
      <c r="G40" s="73" t="s">
        <v>174</v>
      </c>
      <c r="H40" s="73" t="s">
        <v>175</v>
      </c>
      <c r="I40" s="73" t="s">
        <v>176</v>
      </c>
      <c r="J40" s="73" t="s">
        <v>177</v>
      </c>
      <c r="K40" s="73" t="s">
        <v>178</v>
      </c>
      <c r="L40" s="73" t="s">
        <v>179</v>
      </c>
      <c r="M40" s="73" t="s">
        <v>180</v>
      </c>
      <c r="N40" s="73" t="s">
        <v>181</v>
      </c>
      <c r="O40" s="73" t="s">
        <v>182</v>
      </c>
      <c r="P40" s="73" t="s">
        <v>183</v>
      </c>
      <c r="Q40" s="206" t="s">
        <v>184</v>
      </c>
      <c r="R40" s="207"/>
      <c r="S40" s="207"/>
      <c r="T40" s="207"/>
      <c r="U40" s="207"/>
      <c r="V40" s="207"/>
      <c r="W40" s="207"/>
      <c r="X40" s="228"/>
      <c r="Y40" s="206" t="s">
        <v>68</v>
      </c>
      <c r="Z40" s="207"/>
      <c r="AA40" s="207"/>
      <c r="AB40" s="207"/>
      <c r="AC40" s="207"/>
      <c r="AD40" s="207"/>
      <c r="AE40" s="208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23" t="s">
        <v>404</v>
      </c>
      <c r="B41" s="224">
        <v>15</v>
      </c>
      <c r="C41" s="87" t="s">
        <v>48</v>
      </c>
      <c r="D41" s="88"/>
      <c r="E41" s="88"/>
      <c r="F41" s="88"/>
      <c r="G41" s="88"/>
      <c r="H41" s="88"/>
      <c r="I41" s="88"/>
      <c r="J41" s="88">
        <v>0.1</v>
      </c>
      <c r="K41" s="88">
        <v>0.3</v>
      </c>
      <c r="L41" s="88">
        <v>0.2</v>
      </c>
      <c r="M41" s="88">
        <v>0.3</v>
      </c>
      <c r="N41" s="88">
        <v>0.1</v>
      </c>
      <c r="O41" s="88"/>
      <c r="P41" s="89">
        <f t="shared" ref="P41:P46" si="1">SUM(D41:O41)</f>
        <v>1.0000000000000002</v>
      </c>
      <c r="Q41" s="198" t="s">
        <v>185</v>
      </c>
      <c r="R41" s="199"/>
      <c r="S41" s="199"/>
      <c r="T41" s="199"/>
      <c r="U41" s="199"/>
      <c r="V41" s="199"/>
      <c r="W41" s="199"/>
      <c r="X41" s="200"/>
      <c r="Y41" s="198" t="s">
        <v>69</v>
      </c>
      <c r="Z41" s="199"/>
      <c r="AA41" s="199"/>
      <c r="AB41" s="199"/>
      <c r="AC41" s="199"/>
      <c r="AD41" s="199"/>
      <c r="AE41" s="20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223"/>
      <c r="B42" s="224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201"/>
      <c r="R42" s="202"/>
      <c r="S42" s="202"/>
      <c r="T42" s="202"/>
      <c r="U42" s="202"/>
      <c r="V42" s="202"/>
      <c r="W42" s="202"/>
      <c r="X42" s="203"/>
      <c r="Y42" s="201"/>
      <c r="Z42" s="202"/>
      <c r="AA42" s="202"/>
      <c r="AB42" s="202"/>
      <c r="AC42" s="202"/>
      <c r="AD42" s="202"/>
      <c r="AE42" s="205"/>
    </row>
    <row r="43" spans="1:41" ht="28.5" customHeight="1" x14ac:dyDescent="0.25">
      <c r="A43" s="223" t="s">
        <v>402</v>
      </c>
      <c r="B43" s="224">
        <v>15</v>
      </c>
      <c r="C43" s="87" t="s">
        <v>48</v>
      </c>
      <c r="D43" s="88"/>
      <c r="E43" s="88"/>
      <c r="F43" s="88"/>
      <c r="G43" s="88"/>
      <c r="H43" s="88"/>
      <c r="I43" s="88"/>
      <c r="J43" s="88"/>
      <c r="K43" s="88"/>
      <c r="L43" s="88"/>
      <c r="M43" s="88">
        <v>0.1</v>
      </c>
      <c r="N43" s="88">
        <v>0.6</v>
      </c>
      <c r="O43" s="88">
        <v>0.3</v>
      </c>
      <c r="P43" s="89">
        <f t="shared" si="1"/>
        <v>1</v>
      </c>
      <c r="Q43" s="198" t="s">
        <v>185</v>
      </c>
      <c r="R43" s="199"/>
      <c r="S43" s="199"/>
      <c r="T43" s="199"/>
      <c r="U43" s="199"/>
      <c r="V43" s="199"/>
      <c r="W43" s="199"/>
      <c r="X43" s="200"/>
      <c r="Y43" s="198" t="s">
        <v>69</v>
      </c>
      <c r="Z43" s="199"/>
      <c r="AA43" s="199"/>
      <c r="AB43" s="199"/>
      <c r="AC43" s="199"/>
      <c r="AD43" s="199"/>
      <c r="AE43" s="204"/>
    </row>
    <row r="44" spans="1:41" ht="28.5" customHeight="1" x14ac:dyDescent="0.25">
      <c r="A44" s="223"/>
      <c r="B44" s="224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201"/>
      <c r="R44" s="202"/>
      <c r="S44" s="202"/>
      <c r="T44" s="202"/>
      <c r="U44" s="202"/>
      <c r="V44" s="202"/>
      <c r="W44" s="202"/>
      <c r="X44" s="203"/>
      <c r="Y44" s="201"/>
      <c r="Z44" s="202"/>
      <c r="AA44" s="202"/>
      <c r="AB44" s="202"/>
      <c r="AC44" s="202"/>
      <c r="AD44" s="202"/>
      <c r="AE44" s="205"/>
    </row>
    <row r="45" spans="1:41" ht="28.5" customHeight="1" x14ac:dyDescent="0.25">
      <c r="A45" s="223" t="s">
        <v>403</v>
      </c>
      <c r="B45" s="224">
        <v>21</v>
      </c>
      <c r="C45" s="87" t="s">
        <v>48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>
        <v>0.5</v>
      </c>
      <c r="O45" s="88">
        <v>0.5</v>
      </c>
      <c r="P45" s="89">
        <f t="shared" si="1"/>
        <v>1</v>
      </c>
      <c r="Q45" s="198" t="s">
        <v>185</v>
      </c>
      <c r="R45" s="199"/>
      <c r="S45" s="199"/>
      <c r="T45" s="199"/>
      <c r="U45" s="199"/>
      <c r="V45" s="199"/>
      <c r="W45" s="199"/>
      <c r="X45" s="200"/>
      <c r="Y45" s="198" t="s">
        <v>69</v>
      </c>
      <c r="Z45" s="199"/>
      <c r="AA45" s="199"/>
      <c r="AB45" s="199"/>
      <c r="AC45" s="199"/>
      <c r="AD45" s="199"/>
      <c r="AE45" s="204"/>
    </row>
    <row r="46" spans="1:41" ht="28.5" customHeight="1" x14ac:dyDescent="0.25">
      <c r="A46" s="325"/>
      <c r="B46" s="326"/>
      <c r="C46" s="83" t="s">
        <v>50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>
        <f t="shared" si="1"/>
        <v>0</v>
      </c>
      <c r="Q46" s="201"/>
      <c r="R46" s="202"/>
      <c r="S46" s="202"/>
      <c r="T46" s="202"/>
      <c r="U46" s="202"/>
      <c r="V46" s="202"/>
      <c r="W46" s="202"/>
      <c r="X46" s="203"/>
      <c r="Y46" s="201"/>
      <c r="Z46" s="202"/>
      <c r="AA46" s="202"/>
      <c r="AB46" s="202"/>
      <c r="AC46" s="202"/>
      <c r="AD46" s="202"/>
      <c r="AE46" s="205"/>
    </row>
    <row r="47" spans="1:41" ht="15" customHeight="1" x14ac:dyDescent="0.25">
      <c r="A47" s="15" t="s">
        <v>186</v>
      </c>
      <c r="B47" s="177"/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54134EC6-AFDE-4A50-9206-119A38CC536A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4A0D4F24-6444-490F-AB9C-3138BCE5D6BA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" xr:uid="{A0FA9BA0-8066-44C1-94A6-18BA9DF67E3F}">
      <formula1>2000</formula1>
    </dataValidation>
  </dataValidations>
  <pageMargins left="0.25" right="0.25" top="0.75" bottom="0.75" header="0.3" footer="0.3"/>
  <pageSetup scale="21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E9228E4-CFD6-4B51-A2B7-DE8FEE87CB5A}">
          <x14:formula1>
            <xm:f>listas!$C$2:$C$20</xm:f>
          </x14:formula1>
          <xm:sqref>AA15:AE15</xm:sqref>
        </x14:dataValidation>
        <x14:dataValidation type="list" allowBlank="1" showInputMessage="1" showErrorMessage="1" xr:uid="{D442B076-117D-4DEE-97BB-09C8773371E6}">
          <x14:formula1>
            <xm:f>listas!$B$2:$B$8</xm:f>
          </x14:formula1>
          <xm:sqref>R15:X15</xm:sqref>
        </x14:dataValidation>
        <x14:dataValidation type="list" allowBlank="1" showInputMessage="1" showErrorMessage="1" xr:uid="{FBE289BF-2E15-44A6-B3C8-C5130F302ACA}">
          <x14:formula1>
            <xm:f>listas!$A$2:$A$6</xm:f>
          </x14:formula1>
          <xm:sqref>C15:K15</xm:sqref>
        </x14:dataValidation>
        <x14:dataValidation type="list" allowBlank="1" showInputMessage="1" showErrorMessage="1" xr:uid="{49CE5A9A-5E38-44CF-B798-366D19D6A073}">
          <x14:formula1>
            <xm:f>listas!$D$2:$D$15</xm:f>
          </x14:formula1>
          <xm:sqref>C11:AE13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 tint="0.39997558519241921"/>
    <pageSetUpPr fitToPage="1"/>
  </sheetPr>
  <dimension ref="A1:XFB32"/>
  <sheetViews>
    <sheetView zoomScale="90" zoomScaleNormal="90" workbookViewId="0">
      <selection activeCell="E15" sqref="E15"/>
    </sheetView>
  </sheetViews>
  <sheetFormatPr baseColWidth="10" defaultColWidth="10.85546875" defaultRowHeight="14.25" x14ac:dyDescent="0.2"/>
  <cols>
    <col min="1" max="1" width="24.42578125" style="15" customWidth="1"/>
    <col min="2" max="2" width="8.42578125" style="15" customWidth="1"/>
    <col min="3" max="3" width="11.42578125" style="15" customWidth="1"/>
    <col min="4" max="6" width="29.42578125" style="15" customWidth="1"/>
    <col min="7" max="7" width="20.5703125" style="15" customWidth="1"/>
    <col min="8" max="8" width="18.85546875" style="15" customWidth="1"/>
    <col min="9" max="9" width="15.42578125" style="15" customWidth="1"/>
    <col min="10" max="10" width="21.140625" style="15" customWidth="1"/>
    <col min="11" max="11" width="23.5703125" style="15" customWidth="1"/>
    <col min="12" max="15" width="8.5703125" style="15" customWidth="1"/>
    <col min="16" max="17" width="22.42578125" style="15" customWidth="1"/>
    <col min="18" max="28" width="7.42578125" style="15" customWidth="1"/>
    <col min="29" max="29" width="7.5703125" style="15" customWidth="1"/>
    <col min="30" max="30" width="7.5703125" style="15" hidden="1" customWidth="1"/>
    <col min="31" max="41" width="8.140625" style="15" customWidth="1"/>
    <col min="42" max="42" width="5.85546875" style="15" customWidth="1"/>
    <col min="43" max="43" width="17.140625" style="15" customWidth="1"/>
    <col min="44" max="44" width="15.85546875" style="136" customWidth="1"/>
    <col min="45" max="47" width="20.42578125" style="15" customWidth="1"/>
    <col min="48" max="49" width="24.42578125" style="15" customWidth="1"/>
    <col min="50" max="51" width="10.85546875" style="72"/>
    <col min="52" max="16380" width="10.85546875" style="15"/>
    <col min="16381" max="16381" width="9" style="15" customWidth="1"/>
    <col min="16382" max="16384" width="10.85546875" style="15"/>
  </cols>
  <sheetData>
    <row r="1" spans="1:49 16382:16382" ht="15.95" customHeight="1" thickBot="1" x14ac:dyDescent="0.25">
      <c r="A1" s="331" t="s">
        <v>121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3"/>
      <c r="AV1" s="327" t="s">
        <v>122</v>
      </c>
      <c r="AW1" s="328"/>
    </row>
    <row r="2" spans="1:49 16382:16382" ht="15.95" customHeight="1" thickBot="1" x14ac:dyDescent="0.25">
      <c r="A2" s="334" t="s">
        <v>123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6"/>
      <c r="AV2" s="305" t="s">
        <v>124</v>
      </c>
      <c r="AW2" s="329"/>
    </row>
    <row r="3" spans="1:49 16382:16382" ht="15" customHeight="1" thickBot="1" x14ac:dyDescent="0.25">
      <c r="A3" s="337" t="s">
        <v>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9"/>
      <c r="AV3" s="305" t="s">
        <v>126</v>
      </c>
      <c r="AW3" s="329"/>
    </row>
    <row r="4" spans="1:49 16382:16382" ht="15.95" customHeight="1" x14ac:dyDescent="0.2">
      <c r="A4" s="331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3"/>
      <c r="AV4" s="330" t="s">
        <v>188</v>
      </c>
      <c r="AW4" s="330"/>
    </row>
    <row r="5" spans="1:49 16382:16382" ht="15" customHeight="1" x14ac:dyDescent="0.2">
      <c r="A5" s="355" t="s">
        <v>189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7"/>
      <c r="AD5" s="181"/>
      <c r="AE5" s="343" t="s">
        <v>132</v>
      </c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5"/>
      <c r="AS5" s="352" t="s">
        <v>104</v>
      </c>
      <c r="AT5" s="352" t="s">
        <v>106</v>
      </c>
      <c r="AU5" s="352" t="s">
        <v>108</v>
      </c>
      <c r="AV5" s="352" t="s">
        <v>110</v>
      </c>
      <c r="AW5" s="352" t="s">
        <v>190</v>
      </c>
    </row>
    <row r="6" spans="1:49 16382:16382" ht="15" customHeight="1" x14ac:dyDescent="0.2">
      <c r="A6" s="358" t="s">
        <v>6</v>
      </c>
      <c r="B6" s="359">
        <v>45492</v>
      </c>
      <c r="C6" s="360"/>
      <c r="D6" s="113" t="s">
        <v>129</v>
      </c>
      <c r="E6" s="114" t="s">
        <v>130</v>
      </c>
      <c r="F6" s="115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1"/>
      <c r="AE6" s="346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8"/>
      <c r="AS6" s="353"/>
      <c r="AT6" s="353"/>
      <c r="AU6" s="353"/>
      <c r="AV6" s="353"/>
      <c r="AW6" s="353"/>
    </row>
    <row r="7" spans="1:49 16382:16382" ht="15" customHeight="1" x14ac:dyDescent="0.2">
      <c r="A7" s="358"/>
      <c r="B7" s="360"/>
      <c r="C7" s="360"/>
      <c r="D7" s="113" t="s">
        <v>131</v>
      </c>
      <c r="E7" s="114"/>
      <c r="F7" s="119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2"/>
      <c r="AD7" s="121"/>
      <c r="AE7" s="346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8"/>
      <c r="AS7" s="353"/>
      <c r="AT7" s="353"/>
      <c r="AU7" s="353"/>
      <c r="AV7" s="353"/>
      <c r="AW7" s="353"/>
    </row>
    <row r="8" spans="1:49 16382:16382" ht="15" customHeight="1" x14ac:dyDescent="0.2">
      <c r="A8" s="358"/>
      <c r="B8" s="360"/>
      <c r="C8" s="360"/>
      <c r="D8" s="113" t="s">
        <v>132</v>
      </c>
      <c r="E8" s="114"/>
      <c r="F8" s="123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6"/>
      <c r="AD8" s="121"/>
      <c r="AE8" s="346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8"/>
      <c r="AS8" s="353"/>
      <c r="AT8" s="353"/>
      <c r="AU8" s="353"/>
      <c r="AV8" s="353"/>
      <c r="AW8" s="353"/>
    </row>
    <row r="9" spans="1:49 16382:16382" ht="15" customHeight="1" x14ac:dyDescent="0.2">
      <c r="A9" s="355" t="s">
        <v>191</v>
      </c>
      <c r="B9" s="356"/>
      <c r="C9" s="356"/>
      <c r="D9" s="363" t="s">
        <v>192</v>
      </c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184"/>
      <c r="AE9" s="346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8"/>
      <c r="AS9" s="353"/>
      <c r="AT9" s="353"/>
      <c r="AU9" s="353"/>
      <c r="AV9" s="353"/>
      <c r="AW9" s="353"/>
    </row>
    <row r="10" spans="1:49 16382:16382" ht="15" customHeight="1" x14ac:dyDescent="0.2">
      <c r="A10" s="355" t="s">
        <v>193</v>
      </c>
      <c r="B10" s="356"/>
      <c r="C10" s="356"/>
      <c r="D10" s="364" t="s">
        <v>134</v>
      </c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185"/>
      <c r="AE10" s="349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1"/>
      <c r="AS10" s="353"/>
      <c r="AT10" s="353"/>
      <c r="AU10" s="353"/>
      <c r="AV10" s="353"/>
      <c r="AW10" s="353"/>
    </row>
    <row r="11" spans="1:49 16382:16382" ht="39.950000000000003" customHeight="1" x14ac:dyDescent="0.2">
      <c r="A11" s="361" t="s">
        <v>74</v>
      </c>
      <c r="B11" s="362"/>
      <c r="C11" s="362"/>
      <c r="D11" s="352" t="s">
        <v>194</v>
      </c>
      <c r="E11" s="352" t="s">
        <v>78</v>
      </c>
      <c r="F11" s="352" t="s">
        <v>80</v>
      </c>
      <c r="G11" s="352" t="s">
        <v>82</v>
      </c>
      <c r="H11" s="352" t="s">
        <v>195</v>
      </c>
      <c r="I11" s="352" t="s">
        <v>86</v>
      </c>
      <c r="J11" s="352" t="s">
        <v>88</v>
      </c>
      <c r="K11" s="352" t="s">
        <v>90</v>
      </c>
      <c r="L11" s="361" t="s">
        <v>92</v>
      </c>
      <c r="M11" s="362"/>
      <c r="N11" s="362"/>
      <c r="O11" s="362"/>
      <c r="P11" s="352" t="s">
        <v>94</v>
      </c>
      <c r="Q11" s="352" t="s">
        <v>96</v>
      </c>
      <c r="R11" s="355" t="s">
        <v>98</v>
      </c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7"/>
      <c r="AD11" s="182"/>
      <c r="AE11" s="355" t="s">
        <v>100</v>
      </c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7"/>
      <c r="AQ11" s="361" t="s">
        <v>102</v>
      </c>
      <c r="AR11" s="368"/>
      <c r="AS11" s="353"/>
      <c r="AT11" s="353"/>
      <c r="AU11" s="353"/>
      <c r="AV11" s="353"/>
      <c r="AW11" s="353"/>
    </row>
    <row r="12" spans="1:49 16382:16382" ht="30" x14ac:dyDescent="0.2">
      <c r="A12" s="112" t="s">
        <v>196</v>
      </c>
      <c r="B12" s="112" t="s">
        <v>197</v>
      </c>
      <c r="C12" s="112" t="s">
        <v>198</v>
      </c>
      <c r="D12" s="354"/>
      <c r="E12" s="354"/>
      <c r="F12" s="354"/>
      <c r="G12" s="354"/>
      <c r="H12" s="354"/>
      <c r="I12" s="354"/>
      <c r="J12" s="354"/>
      <c r="K12" s="354"/>
      <c r="L12" s="112">
        <v>2024</v>
      </c>
      <c r="M12" s="112">
        <v>2025</v>
      </c>
      <c r="N12" s="112">
        <v>2026</v>
      </c>
      <c r="O12" s="112">
        <v>2027</v>
      </c>
      <c r="P12" s="354"/>
      <c r="Q12" s="354"/>
      <c r="R12" s="127" t="s">
        <v>141</v>
      </c>
      <c r="S12" s="127" t="s">
        <v>142</v>
      </c>
      <c r="T12" s="127" t="s">
        <v>143</v>
      </c>
      <c r="U12" s="127" t="s">
        <v>144</v>
      </c>
      <c r="V12" s="127" t="s">
        <v>145</v>
      </c>
      <c r="W12" s="127" t="s">
        <v>146</v>
      </c>
      <c r="X12" s="127" t="s">
        <v>128</v>
      </c>
      <c r="Y12" s="127" t="s">
        <v>147</v>
      </c>
      <c r="Z12" s="127" t="s">
        <v>148</v>
      </c>
      <c r="AA12" s="127" t="s">
        <v>149</v>
      </c>
      <c r="AB12" s="127" t="s">
        <v>150</v>
      </c>
      <c r="AC12" s="127" t="s">
        <v>151</v>
      </c>
      <c r="AD12" s="127"/>
      <c r="AE12" s="127" t="s">
        <v>141</v>
      </c>
      <c r="AF12" s="127" t="s">
        <v>142</v>
      </c>
      <c r="AG12" s="127" t="s">
        <v>143</v>
      </c>
      <c r="AH12" s="127" t="s">
        <v>144</v>
      </c>
      <c r="AI12" s="127" t="s">
        <v>145</v>
      </c>
      <c r="AJ12" s="127" t="s">
        <v>146</v>
      </c>
      <c r="AK12" s="127" t="s">
        <v>128</v>
      </c>
      <c r="AL12" s="127" t="s">
        <v>147</v>
      </c>
      <c r="AM12" s="127" t="s">
        <v>148</v>
      </c>
      <c r="AN12" s="127" t="s">
        <v>149</v>
      </c>
      <c r="AO12" s="127" t="s">
        <v>150</v>
      </c>
      <c r="AP12" s="127" t="s">
        <v>151</v>
      </c>
      <c r="AQ12" s="112" t="s">
        <v>199</v>
      </c>
      <c r="AR12" s="128" t="s">
        <v>200</v>
      </c>
      <c r="AS12" s="354"/>
      <c r="AT12" s="354"/>
      <c r="AU12" s="354"/>
      <c r="AV12" s="354"/>
      <c r="AW12" s="354"/>
    </row>
    <row r="13" spans="1:49 16382:16382" ht="173.25" customHeight="1" x14ac:dyDescent="0.2">
      <c r="A13" s="129">
        <v>194</v>
      </c>
      <c r="B13" s="114">
        <v>7</v>
      </c>
      <c r="C13" s="114"/>
      <c r="D13" s="129" t="s">
        <v>137</v>
      </c>
      <c r="E13" s="129" t="s">
        <v>210</v>
      </c>
      <c r="F13" s="129" t="s">
        <v>211</v>
      </c>
      <c r="G13" s="129" t="s">
        <v>201</v>
      </c>
      <c r="H13" s="129">
        <v>4</v>
      </c>
      <c r="I13" s="129" t="s">
        <v>202</v>
      </c>
      <c r="J13" s="129" t="s">
        <v>409</v>
      </c>
      <c r="K13" s="129" t="s">
        <v>203</v>
      </c>
      <c r="L13" s="186">
        <v>1</v>
      </c>
      <c r="M13" s="186">
        <v>1</v>
      </c>
      <c r="N13" s="186">
        <v>1</v>
      </c>
      <c r="O13" s="186">
        <v>1</v>
      </c>
      <c r="P13" s="130" t="s">
        <v>204</v>
      </c>
      <c r="Q13" s="130" t="s">
        <v>410</v>
      </c>
      <c r="R13" s="131"/>
      <c r="S13" s="131"/>
      <c r="T13" s="131"/>
      <c r="U13" s="131"/>
      <c r="V13" s="131"/>
      <c r="W13" s="131"/>
      <c r="X13" s="131"/>
      <c r="Y13" s="131">
        <v>0.2</v>
      </c>
      <c r="Z13" s="131">
        <v>0.2</v>
      </c>
      <c r="AA13" s="131">
        <v>0.2</v>
      </c>
      <c r="AB13" s="131">
        <v>0.2</v>
      </c>
      <c r="AC13" s="131">
        <v>0.2</v>
      </c>
      <c r="AD13" s="131">
        <f t="shared" ref="AD13:AD17" si="0">X13+Y13+Z13+AA13+AB13+AC13</f>
        <v>1</v>
      </c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 t="e">
        <f>IF(G13="suma",AQ13/#REF!,IF(G13="creciente",AQ13/(MAX(R13:AC13)),IF(G13="DECRECIENTE",AQ13/(L13-(MIN(R13:AC13))),IF(G13="CONSTANTE",AQ13/AVERAGE(R13:AC13)," "))))</f>
        <v>#REF!</v>
      </c>
      <c r="AS13" s="133"/>
      <c r="AT13" s="133"/>
      <c r="AU13" s="134"/>
      <c r="AV13" s="133"/>
      <c r="AW13" s="135"/>
      <c r="XFB13" s="15" t="s">
        <v>206</v>
      </c>
    </row>
    <row r="14" spans="1:49 16382:16382" ht="173.25" customHeight="1" x14ac:dyDescent="0.2">
      <c r="A14" s="129">
        <v>194</v>
      </c>
      <c r="B14" s="114">
        <v>7</v>
      </c>
      <c r="C14" s="114"/>
      <c r="D14" s="129" t="s">
        <v>187</v>
      </c>
      <c r="E14" s="129" t="s">
        <v>405</v>
      </c>
      <c r="F14" s="129" t="s">
        <v>406</v>
      </c>
      <c r="G14" s="129" t="s">
        <v>201</v>
      </c>
      <c r="H14" s="129">
        <v>16</v>
      </c>
      <c r="I14" s="129" t="s">
        <v>202</v>
      </c>
      <c r="J14" s="129" t="s">
        <v>407</v>
      </c>
      <c r="K14" s="129" t="s">
        <v>408</v>
      </c>
      <c r="L14" s="186">
        <v>2</v>
      </c>
      <c r="M14" s="186">
        <v>4</v>
      </c>
      <c r="N14" s="186">
        <v>5</v>
      </c>
      <c r="O14" s="186">
        <v>5</v>
      </c>
      <c r="P14" s="130" t="s">
        <v>204</v>
      </c>
      <c r="Q14" s="130" t="s">
        <v>205</v>
      </c>
      <c r="R14" s="131"/>
      <c r="S14" s="131"/>
      <c r="T14" s="131"/>
      <c r="U14" s="131"/>
      <c r="V14" s="131"/>
      <c r="W14" s="131"/>
      <c r="X14" s="131">
        <v>0.4</v>
      </c>
      <c r="Y14" s="131">
        <v>0.4</v>
      </c>
      <c r="Z14" s="131">
        <v>0.4</v>
      </c>
      <c r="AA14" s="131">
        <v>0.4</v>
      </c>
      <c r="AB14" s="131">
        <v>0.4</v>
      </c>
      <c r="AC14" s="131"/>
      <c r="AD14" s="131">
        <f t="shared" si="0"/>
        <v>2</v>
      </c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2"/>
      <c r="AS14" s="133"/>
      <c r="AT14" s="133"/>
      <c r="AU14" s="134"/>
      <c r="AV14" s="133"/>
      <c r="AW14" s="135"/>
    </row>
    <row r="15" spans="1:49 16382:16382" ht="132" customHeight="1" x14ac:dyDescent="0.2">
      <c r="A15" s="129">
        <v>194</v>
      </c>
      <c r="B15" s="114">
        <v>7</v>
      </c>
      <c r="C15" s="187"/>
      <c r="D15" s="129" t="s">
        <v>187</v>
      </c>
      <c r="E15" s="129" t="s">
        <v>411</v>
      </c>
      <c r="F15" s="129" t="s">
        <v>412</v>
      </c>
      <c r="G15" s="129" t="s">
        <v>201</v>
      </c>
      <c r="H15" s="114">
        <v>16</v>
      </c>
      <c r="I15" s="129" t="s">
        <v>202</v>
      </c>
      <c r="J15" s="129" t="s">
        <v>207</v>
      </c>
      <c r="K15" s="129" t="s">
        <v>203</v>
      </c>
      <c r="L15" s="131">
        <v>2</v>
      </c>
      <c r="M15" s="131">
        <v>4</v>
      </c>
      <c r="N15" s="131">
        <v>5</v>
      </c>
      <c r="O15" s="131">
        <v>5</v>
      </c>
      <c r="P15" s="114" t="s">
        <v>204</v>
      </c>
      <c r="Q15" s="130" t="s">
        <v>208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>
        <v>1</v>
      </c>
      <c r="AC15" s="131">
        <v>1</v>
      </c>
      <c r="AD15" s="131">
        <f t="shared" si="0"/>
        <v>2</v>
      </c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2" t="e">
        <f>IF(G15="suma",AQ15/#REF!,IF(G15="creciente",AQ15/(MAX(R15:AC15)),IF(G15="DECRECIENTE",AQ15/(O15-(MIN(R15:AC15))),IF(G15="CONSTANTE",AQ15/AVERAGE(R15:AC15)," "))))</f>
        <v>#REF!</v>
      </c>
      <c r="AS15" s="132"/>
      <c r="AT15" s="132"/>
      <c r="AU15" s="132"/>
      <c r="AV15" s="132"/>
      <c r="AW15" s="131"/>
      <c r="XFB15" s="15" t="s">
        <v>209</v>
      </c>
    </row>
    <row r="16" spans="1:49 16382:16382" ht="132" customHeight="1" x14ac:dyDescent="0.2">
      <c r="A16" s="129">
        <v>194</v>
      </c>
      <c r="B16" s="114">
        <v>7</v>
      </c>
      <c r="C16" s="187">
        <v>1</v>
      </c>
      <c r="D16" s="129" t="s">
        <v>137</v>
      </c>
      <c r="E16" s="129" t="s">
        <v>418</v>
      </c>
      <c r="F16" s="129" t="s">
        <v>419</v>
      </c>
      <c r="G16" s="129" t="s">
        <v>201</v>
      </c>
      <c r="H16" s="176">
        <v>1</v>
      </c>
      <c r="I16" s="129" t="s">
        <v>214</v>
      </c>
      <c r="J16" s="129" t="s">
        <v>419</v>
      </c>
      <c r="K16" s="129" t="s">
        <v>203</v>
      </c>
      <c r="L16" s="176">
        <v>1</v>
      </c>
      <c r="M16" s="176">
        <v>1</v>
      </c>
      <c r="N16" s="176">
        <v>1</v>
      </c>
      <c r="O16" s="176">
        <v>1</v>
      </c>
      <c r="P16" s="114" t="s">
        <v>204</v>
      </c>
      <c r="Q16" s="130" t="s">
        <v>413</v>
      </c>
      <c r="R16" s="131"/>
      <c r="S16" s="131"/>
      <c r="T16" s="131"/>
      <c r="U16" s="131"/>
      <c r="V16" s="131"/>
      <c r="W16" s="131"/>
      <c r="X16" s="175">
        <v>0.16700000000000001</v>
      </c>
      <c r="Y16" s="175">
        <v>0.16700000000000001</v>
      </c>
      <c r="Z16" s="175">
        <v>0.16700000000000001</v>
      </c>
      <c r="AA16" s="175">
        <v>0.16700000000000001</v>
      </c>
      <c r="AB16" s="175">
        <v>0.16700000000000001</v>
      </c>
      <c r="AC16" s="175">
        <v>0.16700000000000001</v>
      </c>
      <c r="AD16" s="131">
        <f t="shared" si="0"/>
        <v>1.002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2"/>
      <c r="AS16" s="132"/>
      <c r="AT16" s="132"/>
      <c r="AU16" s="132"/>
      <c r="AV16" s="132"/>
      <c r="AW16" s="131"/>
    </row>
    <row r="17" spans="1:49" ht="132" customHeight="1" x14ac:dyDescent="0.2">
      <c r="A17" s="129">
        <v>194</v>
      </c>
      <c r="B17" s="114">
        <v>7</v>
      </c>
      <c r="C17" s="187">
        <v>7</v>
      </c>
      <c r="D17" s="129" t="s">
        <v>187</v>
      </c>
      <c r="E17" s="129" t="s">
        <v>212</v>
      </c>
      <c r="F17" s="129" t="s">
        <v>213</v>
      </c>
      <c r="G17" s="129" t="s">
        <v>201</v>
      </c>
      <c r="H17" s="176">
        <v>1</v>
      </c>
      <c r="I17" s="129" t="s">
        <v>214</v>
      </c>
      <c r="J17" s="129" t="s">
        <v>414</v>
      </c>
      <c r="K17" s="129" t="s">
        <v>203</v>
      </c>
      <c r="L17" s="176">
        <v>1</v>
      </c>
      <c r="M17" s="176">
        <v>1</v>
      </c>
      <c r="N17" s="176">
        <v>1</v>
      </c>
      <c r="O17" s="176">
        <v>1</v>
      </c>
      <c r="P17" s="114" t="s">
        <v>204</v>
      </c>
      <c r="Q17" s="114" t="s">
        <v>215</v>
      </c>
      <c r="R17" s="131"/>
      <c r="S17" s="131"/>
      <c r="T17" s="131"/>
      <c r="U17" s="131"/>
      <c r="V17" s="131"/>
      <c r="W17" s="131"/>
      <c r="X17" s="175">
        <v>0.16700000000000001</v>
      </c>
      <c r="Y17" s="175">
        <v>0.16700000000000001</v>
      </c>
      <c r="Z17" s="175">
        <v>0.16700000000000001</v>
      </c>
      <c r="AA17" s="175">
        <v>0.16700000000000001</v>
      </c>
      <c r="AB17" s="175">
        <v>0.16700000000000001</v>
      </c>
      <c r="AC17" s="175">
        <v>0.16700000000000001</v>
      </c>
      <c r="AD17" s="131">
        <f t="shared" si="0"/>
        <v>1.002</v>
      </c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2"/>
      <c r="AS17" s="132"/>
      <c r="AT17" s="132"/>
      <c r="AU17" s="132"/>
      <c r="AV17" s="132"/>
      <c r="AW17" s="131"/>
    </row>
    <row r="18" spans="1:49" ht="15.95" customHeight="1" x14ac:dyDescent="0.2">
      <c r="A18" s="114"/>
      <c r="B18" s="114"/>
      <c r="C18" s="114"/>
      <c r="D18" s="131"/>
      <c r="E18" s="131"/>
      <c r="F18" s="131"/>
      <c r="G18" s="129"/>
      <c r="H18" s="131"/>
      <c r="I18" s="129"/>
      <c r="J18" s="131"/>
      <c r="K18" s="131"/>
      <c r="L18" s="131"/>
      <c r="M18" s="131"/>
      <c r="N18" s="131"/>
      <c r="O18" s="131"/>
      <c r="P18" s="114"/>
      <c r="Q18" s="114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 t="str">
        <f t="shared" ref="AQ18:AQ28" si="1">IF(G18="suma",SUM(AE18:AP18),IF(G18="creciente",MAX(AE18:AP18),IF(G18="DECRECIENTE",O18-MIN(AE18:AP18),IF(G18="CONSTANTE",AVERAGE(AE18:AP18)," "))))</f>
        <v xml:space="preserve"> </v>
      </c>
      <c r="AR18" s="132" t="str">
        <f>IF(G18="suma",AQ18/#REF!,IF(G18="creciente",AQ18/(MAX(R18:AC18)),IF(G18="DECRECIENTE",AQ18/(O18-(MIN(R18:AC18))),IF(G18="CONSTANTE",AQ18/AVERAGE(R18:AC18)," "))))</f>
        <v xml:space="preserve"> </v>
      </c>
      <c r="AS18" s="132"/>
      <c r="AT18" s="132"/>
      <c r="AU18" s="132"/>
      <c r="AV18" s="132"/>
      <c r="AW18" s="131"/>
    </row>
    <row r="19" spans="1:49" ht="15.95" customHeight="1" x14ac:dyDescent="0.2">
      <c r="A19" s="114"/>
      <c r="B19" s="114"/>
      <c r="C19" s="114"/>
      <c r="D19" s="131"/>
      <c r="E19" s="131"/>
      <c r="F19" s="131"/>
      <c r="G19" s="129"/>
      <c r="H19" s="131"/>
      <c r="I19" s="129"/>
      <c r="J19" s="131"/>
      <c r="K19" s="131"/>
      <c r="L19" s="131"/>
      <c r="M19" s="131"/>
      <c r="N19" s="131"/>
      <c r="O19" s="131"/>
      <c r="P19" s="114"/>
      <c r="Q19" s="114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 t="str">
        <f t="shared" si="1"/>
        <v xml:space="preserve"> </v>
      </c>
      <c r="AR19" s="132" t="str">
        <f>IF(G19="suma",AQ19/#REF!,IF(G19="creciente",AQ19/(MAX(R19:AC19)),IF(G19="DECRECIENTE",AQ19/(O19-(MIN(R19:AC19))),IF(G19="CONSTANTE",AQ19/AVERAGE(R19:AC19)," "))))</f>
        <v xml:space="preserve"> </v>
      </c>
      <c r="AS19" s="132"/>
      <c r="AT19" s="132"/>
      <c r="AU19" s="132"/>
      <c r="AV19" s="132"/>
      <c r="AW19" s="131"/>
    </row>
    <row r="20" spans="1:49" ht="15.95" customHeight="1" x14ac:dyDescent="0.2">
      <c r="A20" s="114"/>
      <c r="B20" s="114"/>
      <c r="C20" s="114"/>
      <c r="D20" s="131"/>
      <c r="E20" s="131"/>
      <c r="F20" s="131"/>
      <c r="G20" s="129"/>
      <c r="H20" s="131"/>
      <c r="I20" s="129"/>
      <c r="J20" s="131"/>
      <c r="K20" s="131"/>
      <c r="L20" s="131"/>
      <c r="M20" s="131"/>
      <c r="N20" s="131"/>
      <c r="O20" s="131"/>
      <c r="P20" s="114"/>
      <c r="Q20" s="114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 t="str">
        <f t="shared" si="1"/>
        <v xml:space="preserve"> </v>
      </c>
      <c r="AR20" s="132" t="str">
        <f>IF(G20="suma",AQ20/#REF!,IF(G20="creciente",AQ20/(MAX(R20:AC20)),IF(G20="DECRECIENTE",AQ20/(O20-(MIN(R20:AC20))),IF(G20="CONSTANTE",AQ20/AVERAGE(R20:AC20)," "))))</f>
        <v xml:space="preserve"> </v>
      </c>
      <c r="AS20" s="132"/>
      <c r="AT20" s="132"/>
      <c r="AU20" s="132"/>
      <c r="AV20" s="132"/>
      <c r="AW20" s="131"/>
    </row>
    <row r="21" spans="1:49" ht="15.95" customHeight="1" x14ac:dyDescent="0.2">
      <c r="A21" s="114"/>
      <c r="B21" s="114"/>
      <c r="C21" s="114"/>
      <c r="D21" s="131"/>
      <c r="E21" s="131"/>
      <c r="F21" s="131"/>
      <c r="G21" s="129"/>
      <c r="H21" s="131"/>
      <c r="I21" s="129"/>
      <c r="J21" s="131"/>
      <c r="K21" s="131"/>
      <c r="L21" s="131"/>
      <c r="M21" s="131"/>
      <c r="N21" s="131"/>
      <c r="O21" s="131"/>
      <c r="P21" s="114"/>
      <c r="Q21" s="114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 t="str">
        <f t="shared" si="1"/>
        <v xml:space="preserve"> </v>
      </c>
      <c r="AR21" s="132" t="str">
        <f>IF(G21="suma",AQ21/#REF!,IF(G21="creciente",AQ21/(MAX(R21:AC21)),IF(G21="DECRECIENTE",AQ21/(O21-(MIN(R21:AC21))),IF(G21="CONSTANTE",AQ21/AVERAGE(R21:AC21)," "))))</f>
        <v xml:space="preserve"> </v>
      </c>
      <c r="AS21" s="132"/>
      <c r="AT21" s="132"/>
      <c r="AU21" s="132"/>
      <c r="AV21" s="132"/>
      <c r="AW21" s="131"/>
    </row>
    <row r="22" spans="1:49" ht="15.95" customHeight="1" x14ac:dyDescent="0.2">
      <c r="A22" s="114"/>
      <c r="B22" s="114"/>
      <c r="C22" s="114"/>
      <c r="D22" s="131"/>
      <c r="E22" s="131"/>
      <c r="F22" s="131"/>
      <c r="G22" s="129"/>
      <c r="H22" s="131"/>
      <c r="I22" s="129"/>
      <c r="J22" s="131"/>
      <c r="K22" s="131"/>
      <c r="L22" s="131"/>
      <c r="M22" s="131"/>
      <c r="N22" s="131"/>
      <c r="O22" s="131"/>
      <c r="P22" s="114"/>
      <c r="Q22" s="114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 t="str">
        <f t="shared" si="1"/>
        <v xml:space="preserve"> </v>
      </c>
      <c r="AR22" s="132" t="str">
        <f>IF(G22="suma",AQ22/#REF!,IF(G22="creciente",AQ22/(MAX(R22:AC22)),IF(G22="DECRECIENTE",AQ22/(O22-(MIN(R22:AC22))),IF(G22="CONSTANTE",AQ22/AVERAGE(R22:AC22)," "))))</f>
        <v xml:space="preserve"> </v>
      </c>
      <c r="AS22" s="132"/>
      <c r="AT22" s="132"/>
      <c r="AU22" s="132"/>
      <c r="AV22" s="132"/>
      <c r="AW22" s="131"/>
    </row>
    <row r="23" spans="1:49" ht="15.95" customHeight="1" x14ac:dyDescent="0.2">
      <c r="A23" s="114"/>
      <c r="B23" s="114"/>
      <c r="C23" s="114"/>
      <c r="D23" s="131"/>
      <c r="E23" s="131"/>
      <c r="F23" s="131"/>
      <c r="G23" s="129"/>
      <c r="H23" s="131"/>
      <c r="I23" s="129"/>
      <c r="J23" s="131"/>
      <c r="K23" s="131"/>
      <c r="L23" s="131"/>
      <c r="M23" s="131"/>
      <c r="N23" s="131"/>
      <c r="O23" s="131"/>
      <c r="P23" s="114"/>
      <c r="Q23" s="114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 t="str">
        <f t="shared" si="1"/>
        <v xml:space="preserve"> </v>
      </c>
      <c r="AR23" s="132" t="str">
        <f>IF(G23="suma",AQ23/#REF!,IF(G23="creciente",AQ23/(MAX(R23:AC23)),IF(G23="DECRECIENTE",AQ23/(O23-(MIN(R23:AC23))),IF(G23="CONSTANTE",AQ23/AVERAGE(R23:AC23)," "))))</f>
        <v xml:space="preserve"> </v>
      </c>
      <c r="AS23" s="132"/>
      <c r="AT23" s="132"/>
      <c r="AU23" s="132"/>
      <c r="AV23" s="132"/>
      <c r="AW23" s="131"/>
    </row>
    <row r="24" spans="1:49" ht="15.95" customHeight="1" x14ac:dyDescent="0.2">
      <c r="A24" s="114"/>
      <c r="B24" s="114"/>
      <c r="C24" s="114"/>
      <c r="D24" s="131"/>
      <c r="E24" s="131"/>
      <c r="F24" s="131"/>
      <c r="G24" s="129"/>
      <c r="H24" s="131"/>
      <c r="I24" s="129"/>
      <c r="J24" s="131"/>
      <c r="K24" s="131"/>
      <c r="L24" s="131"/>
      <c r="M24" s="131"/>
      <c r="N24" s="131"/>
      <c r="O24" s="131"/>
      <c r="P24" s="114"/>
      <c r="Q24" s="114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 t="str">
        <f t="shared" si="1"/>
        <v xml:space="preserve"> </v>
      </c>
      <c r="AR24" s="132" t="str">
        <f>IF(G24="suma",AQ24/#REF!,IF(G24="creciente",AQ24/(MAX(R24:AC24)),IF(G24="DECRECIENTE",AQ24/(O24-(MIN(R24:AC24))),IF(G24="CONSTANTE",AQ24/AVERAGE(R24:AC24)," "))))</f>
        <v xml:space="preserve"> </v>
      </c>
      <c r="AS24" s="132"/>
      <c r="AT24" s="132"/>
      <c r="AU24" s="132"/>
      <c r="AV24" s="132"/>
      <c r="AW24" s="131"/>
    </row>
    <row r="25" spans="1:49" ht="15.95" customHeight="1" x14ac:dyDescent="0.2">
      <c r="A25" s="114"/>
      <c r="B25" s="114"/>
      <c r="C25" s="114"/>
      <c r="D25" s="131"/>
      <c r="E25" s="131"/>
      <c r="F25" s="131"/>
      <c r="G25" s="129"/>
      <c r="H25" s="131"/>
      <c r="I25" s="129"/>
      <c r="J25" s="131"/>
      <c r="K25" s="131"/>
      <c r="L25" s="131"/>
      <c r="M25" s="131"/>
      <c r="N25" s="131"/>
      <c r="O25" s="131"/>
      <c r="P25" s="114"/>
      <c r="Q25" s="114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 t="str">
        <f t="shared" si="1"/>
        <v xml:space="preserve"> </v>
      </c>
      <c r="AR25" s="132" t="str">
        <f>IF(G25="suma",AQ25/#REF!,IF(G25="creciente",AQ25/(MAX(R25:AC25)),IF(G25="DECRECIENTE",AQ25/(O25-(MIN(R25:AC25))),IF(G25="CONSTANTE",AQ25/AVERAGE(R25:AC25)," "))))</f>
        <v xml:space="preserve"> </v>
      </c>
      <c r="AS25" s="132"/>
      <c r="AT25" s="132"/>
      <c r="AU25" s="132"/>
      <c r="AV25" s="132"/>
      <c r="AW25" s="131"/>
    </row>
    <row r="26" spans="1:49" ht="15.95" customHeight="1" x14ac:dyDescent="0.2">
      <c r="A26" s="114"/>
      <c r="B26" s="114"/>
      <c r="C26" s="114"/>
      <c r="D26" s="131"/>
      <c r="E26" s="131"/>
      <c r="G26" s="129"/>
      <c r="H26" s="131"/>
      <c r="I26" s="129"/>
      <c r="J26" s="131"/>
      <c r="K26" s="131"/>
      <c r="L26" s="131"/>
      <c r="M26" s="131"/>
      <c r="N26" s="131"/>
      <c r="O26" s="131"/>
      <c r="P26" s="114"/>
      <c r="Q26" s="114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 t="str">
        <f t="shared" si="1"/>
        <v xml:space="preserve"> </v>
      </c>
      <c r="AR26" s="132" t="str">
        <f>IF(G26="suma",AQ26/#REF!,IF(G26="creciente",AQ26/(MAX(R26:AC26)),IF(G26="DECRECIENTE",AQ26/(O26-(MIN(R26:AC26))),IF(G26="CONSTANTE",AQ26/AVERAGE(R26:AC26)," "))))</f>
        <v xml:space="preserve"> </v>
      </c>
      <c r="AS26" s="132"/>
      <c r="AT26" s="132"/>
      <c r="AU26" s="132"/>
      <c r="AV26" s="132"/>
      <c r="AW26" s="131"/>
    </row>
    <row r="27" spans="1:49" ht="15.95" customHeight="1" x14ac:dyDescent="0.2">
      <c r="A27" s="114"/>
      <c r="B27" s="114"/>
      <c r="C27" s="114"/>
      <c r="D27" s="131"/>
      <c r="E27" s="131"/>
      <c r="F27" s="131"/>
      <c r="G27" s="129"/>
      <c r="H27" s="131"/>
      <c r="I27" s="129"/>
      <c r="J27" s="131"/>
      <c r="K27" s="131"/>
      <c r="L27" s="131"/>
      <c r="M27" s="131"/>
      <c r="N27" s="131"/>
      <c r="O27" s="131"/>
      <c r="P27" s="114"/>
      <c r="Q27" s="114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 t="str">
        <f t="shared" si="1"/>
        <v xml:space="preserve"> </v>
      </c>
      <c r="AR27" s="132" t="str">
        <f>IF(G27="suma",AQ27/#REF!,IF(G27="creciente",AQ27/(MAX(R27:AC27)),IF(G27="DECRECIENTE",AQ27/(O27-(MIN(R27:AC27))),IF(G27="CONSTANTE",AQ27/AVERAGE(R27:AC27)," "))))</f>
        <v xml:space="preserve"> </v>
      </c>
      <c r="AS27" s="132"/>
      <c r="AT27" s="132"/>
      <c r="AU27" s="132"/>
      <c r="AV27" s="132"/>
      <c r="AW27" s="131"/>
    </row>
    <row r="28" spans="1:49" ht="15.95" customHeight="1" x14ac:dyDescent="0.2">
      <c r="A28" s="114"/>
      <c r="B28" s="114"/>
      <c r="C28" s="114"/>
      <c r="D28" s="131"/>
      <c r="E28" s="131"/>
      <c r="F28" s="131"/>
      <c r="G28" s="129"/>
      <c r="H28" s="131"/>
      <c r="I28" s="129"/>
      <c r="J28" s="131"/>
      <c r="K28" s="131"/>
      <c r="L28" s="131"/>
      <c r="M28" s="131"/>
      <c r="N28" s="131"/>
      <c r="O28" s="131"/>
      <c r="P28" s="114"/>
      <c r="Q28" s="114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 t="str">
        <f t="shared" si="1"/>
        <v xml:space="preserve"> </v>
      </c>
      <c r="AR28" s="132" t="str">
        <f>IF(G28="suma",AQ28/#REF!,IF(G28="creciente",AQ28/(MAX(R28:AC28)),IF(G28="DECRECIENTE",AQ28/(O28-(MIN(R28:AC28))),IF(G28="CONSTANTE",AQ28/AVERAGE(R28:AC28)," "))))</f>
        <v xml:space="preserve"> </v>
      </c>
      <c r="AS28" s="132"/>
      <c r="AT28" s="132"/>
      <c r="AU28" s="132"/>
      <c r="AV28" s="132"/>
      <c r="AW28" s="131"/>
    </row>
    <row r="29" spans="1:49" x14ac:dyDescent="0.2">
      <c r="A29" s="365" t="s">
        <v>186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7"/>
    </row>
    <row r="30" spans="1:49" ht="15" x14ac:dyDescent="0.2">
      <c r="A30" s="341" t="s">
        <v>216</v>
      </c>
      <c r="B30" s="340" t="s">
        <v>217</v>
      </c>
      <c r="C30" s="340"/>
      <c r="D30" s="340"/>
      <c r="E30" s="342" t="s">
        <v>218</v>
      </c>
      <c r="F30" s="342"/>
      <c r="G30" s="342"/>
      <c r="H30" s="342"/>
      <c r="I30" s="342"/>
      <c r="J30" s="342"/>
      <c r="K30" s="342"/>
      <c r="L30" s="342"/>
      <c r="M30" s="340" t="s">
        <v>217</v>
      </c>
      <c r="N30" s="340"/>
      <c r="O30" s="340"/>
      <c r="P30" s="340"/>
      <c r="Q30" s="340"/>
      <c r="R30" s="340" t="s">
        <v>217</v>
      </c>
      <c r="S30" s="340"/>
      <c r="T30" s="340"/>
      <c r="U30" s="340"/>
      <c r="V30" s="340"/>
      <c r="W30" s="340"/>
      <c r="X30" s="340"/>
      <c r="Y30" s="340"/>
      <c r="Z30" s="340" t="s">
        <v>217</v>
      </c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2" t="s">
        <v>219</v>
      </c>
      <c r="AN30" s="342"/>
      <c r="AO30" s="342"/>
      <c r="AP30" s="342"/>
      <c r="AQ30" s="340" t="s">
        <v>220</v>
      </c>
      <c r="AR30" s="340"/>
      <c r="AS30" s="340"/>
      <c r="AT30" s="340"/>
      <c r="AU30" s="340"/>
      <c r="AV30" s="340"/>
      <c r="AW30" s="340"/>
    </row>
    <row r="31" spans="1:49" ht="15" x14ac:dyDescent="0.2">
      <c r="A31" s="341"/>
      <c r="B31" s="340" t="s">
        <v>221</v>
      </c>
      <c r="C31" s="340"/>
      <c r="D31" s="340"/>
      <c r="E31" s="342"/>
      <c r="F31" s="342"/>
      <c r="G31" s="342"/>
      <c r="H31" s="342"/>
      <c r="I31" s="342"/>
      <c r="J31" s="342"/>
      <c r="K31" s="342"/>
      <c r="L31" s="342"/>
      <c r="M31" s="340" t="s">
        <v>222</v>
      </c>
      <c r="N31" s="340"/>
      <c r="O31" s="340"/>
      <c r="P31" s="340"/>
      <c r="Q31" s="340"/>
      <c r="R31" s="340" t="s">
        <v>223</v>
      </c>
      <c r="S31" s="340"/>
      <c r="T31" s="340"/>
      <c r="U31" s="340"/>
      <c r="V31" s="340"/>
      <c r="W31" s="340"/>
      <c r="X31" s="340"/>
      <c r="Y31" s="340"/>
      <c r="Z31" s="340" t="s">
        <v>223</v>
      </c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2"/>
      <c r="AN31" s="342"/>
      <c r="AO31" s="342"/>
      <c r="AP31" s="342"/>
      <c r="AQ31" s="340" t="s">
        <v>223</v>
      </c>
      <c r="AR31" s="340"/>
      <c r="AS31" s="340"/>
      <c r="AT31" s="340"/>
      <c r="AU31" s="340"/>
      <c r="AV31" s="340"/>
      <c r="AW31" s="340"/>
    </row>
    <row r="32" spans="1:49" ht="15.95" customHeight="1" x14ac:dyDescent="0.2">
      <c r="A32" s="341"/>
      <c r="B32" s="340" t="s">
        <v>224</v>
      </c>
      <c r="C32" s="340"/>
      <c r="D32" s="340"/>
      <c r="E32" s="342"/>
      <c r="F32" s="342"/>
      <c r="G32" s="342"/>
      <c r="H32" s="342"/>
      <c r="I32" s="342"/>
      <c r="J32" s="342"/>
      <c r="K32" s="342"/>
      <c r="L32" s="342"/>
      <c r="M32" s="340" t="s">
        <v>225</v>
      </c>
      <c r="N32" s="340"/>
      <c r="O32" s="340"/>
      <c r="P32" s="340"/>
      <c r="Q32" s="340"/>
      <c r="R32" s="340" t="s">
        <v>226</v>
      </c>
      <c r="S32" s="340"/>
      <c r="T32" s="340"/>
      <c r="U32" s="340"/>
      <c r="V32" s="340"/>
      <c r="W32" s="340"/>
      <c r="X32" s="340"/>
      <c r="Y32" s="340"/>
      <c r="Z32" s="340" t="s">
        <v>226</v>
      </c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2"/>
      <c r="AN32" s="342"/>
      <c r="AO32" s="342"/>
      <c r="AP32" s="342"/>
      <c r="AQ32" s="340" t="s">
        <v>227</v>
      </c>
      <c r="AR32" s="340"/>
      <c r="AS32" s="340"/>
      <c r="AT32" s="340"/>
      <c r="AU32" s="340"/>
      <c r="AV32" s="340"/>
      <c r="AW32" s="340"/>
    </row>
  </sheetData>
  <mergeCells count="54">
    <mergeCell ref="R31:Y31"/>
    <mergeCell ref="R32:Y32"/>
    <mergeCell ref="A10:C10"/>
    <mergeCell ref="D9:AC9"/>
    <mergeCell ref="D10:AC10"/>
    <mergeCell ref="A11:C11"/>
    <mergeCell ref="H11:H12"/>
    <mergeCell ref="A29:AW29"/>
    <mergeCell ref="AQ11:AR11"/>
    <mergeCell ref="AT5:AT12"/>
    <mergeCell ref="AV5:AV12"/>
    <mergeCell ref="AW5:AW12"/>
    <mergeCell ref="AE11:AP11"/>
    <mergeCell ref="D11:D12"/>
    <mergeCell ref="E11:E12"/>
    <mergeCell ref="AU5:AU12"/>
    <mergeCell ref="AE5:AR10"/>
    <mergeCell ref="AS5:AS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AQ31:AW31"/>
    <mergeCell ref="AQ30:AW30"/>
    <mergeCell ref="B31:D31"/>
    <mergeCell ref="A30:A32"/>
    <mergeCell ref="E30:L32"/>
    <mergeCell ref="Z30:AL30"/>
    <mergeCell ref="Z31:AL31"/>
    <mergeCell ref="Z32:AL32"/>
    <mergeCell ref="AQ32:AW32"/>
    <mergeCell ref="AM30:AP32"/>
    <mergeCell ref="M30:Q30"/>
    <mergeCell ref="M31:Q31"/>
    <mergeCell ref="M32:Q32"/>
    <mergeCell ref="R30:Y30"/>
    <mergeCell ref="B30:D30"/>
    <mergeCell ref="B32:D32"/>
    <mergeCell ref="AV1:AW1"/>
    <mergeCell ref="AV2:AW2"/>
    <mergeCell ref="AV3:AW3"/>
    <mergeCell ref="AV4:AW4"/>
    <mergeCell ref="A1:AU1"/>
    <mergeCell ref="A2:AU2"/>
    <mergeCell ref="A3:AU4"/>
  </mergeCells>
  <phoneticPr fontId="43" type="noConversion"/>
  <pageMargins left="0.7" right="0.7" top="0.75" bottom="0.75" header="0.3" footer="0.3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5F1B6-729C-44FA-A4F3-34AD2BA71C5F}">
          <x14:formula1>
            <xm:f>listas!$A$3:$A$6</xm:f>
          </x14:formula1>
          <xm:sqref>D10:AD10</xm:sqref>
        </x14:dataValidation>
        <x14:dataValidation type="list" allowBlank="1" showInputMessage="1" showErrorMessage="1" xr:uid="{BB947DFD-876D-4CBA-B4F9-43960E36A95A}">
          <x14:formula1>
            <xm:f>listas!$H$2:$H$5</xm:f>
          </x14:formula1>
          <xm:sqref>G13:G28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42578125" defaultRowHeight="15" x14ac:dyDescent="0.25"/>
  <sheetData>
    <row r="1" spans="1:2" x14ac:dyDescent="0.25">
      <c r="A1" t="s">
        <v>228</v>
      </c>
      <c r="B1" t="s">
        <v>229</v>
      </c>
    </row>
    <row r="2" spans="1:2" x14ac:dyDescent="0.25">
      <c r="A2" t="s">
        <v>230</v>
      </c>
      <c r="B2" t="s">
        <v>231</v>
      </c>
    </row>
    <row r="3" spans="1:2" x14ac:dyDescent="0.25">
      <c r="A3" t="s">
        <v>232</v>
      </c>
      <c r="B3" t="s">
        <v>233</v>
      </c>
    </row>
    <row r="4" spans="1:2" x14ac:dyDescent="0.25">
      <c r="A4" t="s">
        <v>234</v>
      </c>
    </row>
    <row r="5" spans="1:2" x14ac:dyDescent="0.25">
      <c r="A5" t="s">
        <v>235</v>
      </c>
    </row>
    <row r="6" spans="1:2" x14ac:dyDescent="0.25">
      <c r="A6" t="s">
        <v>236</v>
      </c>
    </row>
    <row r="7" spans="1:2" x14ac:dyDescent="0.25">
      <c r="A7" t="s">
        <v>237</v>
      </c>
    </row>
    <row r="8" spans="1:2" x14ac:dyDescent="0.25">
      <c r="A8" t="s">
        <v>238</v>
      </c>
    </row>
    <row r="9" spans="1:2" x14ac:dyDescent="0.25">
      <c r="A9" t="s">
        <v>239</v>
      </c>
    </row>
    <row r="10" spans="1:2" x14ac:dyDescent="0.25">
      <c r="A10" t="s">
        <v>240</v>
      </c>
    </row>
    <row r="11" spans="1:2" x14ac:dyDescent="0.25">
      <c r="A11" t="s">
        <v>241</v>
      </c>
    </row>
    <row r="12" spans="1:2" x14ac:dyDescent="0.25">
      <c r="A12" t="s">
        <v>242</v>
      </c>
    </row>
    <row r="13" spans="1:2" x14ac:dyDescent="0.25">
      <c r="A13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 tint="0.39997558519241921"/>
    <pageSetUpPr fitToPage="1"/>
  </sheetPr>
  <dimension ref="A1:BK58"/>
  <sheetViews>
    <sheetView zoomScale="70" zoomScaleNormal="70" workbookViewId="0">
      <selection activeCell="BF20" sqref="BF20"/>
    </sheetView>
  </sheetViews>
  <sheetFormatPr baseColWidth="10" defaultColWidth="19.42578125" defaultRowHeight="14.25" x14ac:dyDescent="0.25"/>
  <cols>
    <col min="1" max="1" width="29.5703125" style="15" bestFit="1" customWidth="1"/>
    <col min="2" max="17" width="11" style="15" customWidth="1"/>
    <col min="18" max="19" width="12.140625" style="15" customWidth="1"/>
    <col min="20" max="23" width="8.140625" style="15" customWidth="1"/>
    <col min="24" max="24" width="9.42578125" style="15" customWidth="1"/>
    <col min="25" max="25" width="8.140625" style="15" customWidth="1"/>
    <col min="26" max="30" width="7.85546875" style="15" customWidth="1"/>
    <col min="31" max="31" width="11.42578125" style="15" customWidth="1"/>
    <col min="32" max="32" width="2.42578125" style="15" customWidth="1"/>
    <col min="33" max="33" width="19.42578125" style="15" customWidth="1"/>
    <col min="34" max="34" width="11.140625" style="15" customWidth="1"/>
    <col min="35" max="51" width="11.42578125" style="15" customWidth="1"/>
    <col min="52" max="63" width="8.85546875" style="15" customWidth="1"/>
    <col min="64" max="16384" width="19.42578125" style="15"/>
  </cols>
  <sheetData>
    <row r="1" spans="1:63" ht="15.95" customHeight="1" x14ac:dyDescent="0.25">
      <c r="A1" s="372" t="s">
        <v>121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3" t="s">
        <v>244</v>
      </c>
      <c r="BJ1" s="373"/>
      <c r="BK1" s="373"/>
    </row>
    <row r="2" spans="1:63" ht="15.95" customHeight="1" x14ac:dyDescent="0.25">
      <c r="A2" s="372" t="s">
        <v>123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3" t="s">
        <v>124</v>
      </c>
      <c r="BJ2" s="373"/>
      <c r="BK2" s="373"/>
    </row>
    <row r="3" spans="1:63" ht="26.1" customHeight="1" x14ac:dyDescent="0.25">
      <c r="A3" s="372" t="s">
        <v>245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3" t="s">
        <v>126</v>
      </c>
      <c r="BJ3" s="373"/>
      <c r="BK3" s="373"/>
    </row>
    <row r="4" spans="1:63" ht="15.95" customHeight="1" x14ac:dyDescent="0.25">
      <c r="A4" s="372" t="s">
        <v>246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69" t="s">
        <v>247</v>
      </c>
      <c r="BJ4" s="370"/>
      <c r="BK4" s="371"/>
    </row>
    <row r="5" spans="1:63" ht="26.1" customHeight="1" x14ac:dyDescent="0.25">
      <c r="A5" s="374" t="s">
        <v>189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G5" s="374" t="s">
        <v>248</v>
      </c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5"/>
      <c r="BJ5" s="375"/>
      <c r="BK5" s="375"/>
    </row>
    <row r="6" spans="1:63" ht="31.5" customHeight="1" x14ac:dyDescent="0.25">
      <c r="A6" s="137" t="s">
        <v>249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</row>
    <row r="7" spans="1:63" ht="31.5" customHeight="1" x14ac:dyDescent="0.25">
      <c r="A7" s="138" t="s">
        <v>250</v>
      </c>
      <c r="B7" s="382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4"/>
    </row>
    <row r="8" spans="1:63" ht="18.75" customHeight="1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G8" s="139"/>
      <c r="AH8" s="140"/>
      <c r="AI8" s="140"/>
      <c r="AJ8" s="140"/>
      <c r="AK8" s="140"/>
      <c r="AL8" s="140"/>
      <c r="AM8" s="140"/>
      <c r="AN8" s="140"/>
      <c r="AO8" s="140"/>
    </row>
    <row r="9" spans="1:63" ht="30" customHeight="1" x14ac:dyDescent="0.25">
      <c r="A9" s="376" t="s">
        <v>251</v>
      </c>
      <c r="B9" s="141" t="s">
        <v>141</v>
      </c>
      <c r="C9" s="141" t="s">
        <v>142</v>
      </c>
      <c r="D9" s="378" t="s">
        <v>143</v>
      </c>
      <c r="E9" s="379"/>
      <c r="F9" s="141" t="s">
        <v>144</v>
      </c>
      <c r="G9" s="141" t="s">
        <v>145</v>
      </c>
      <c r="H9" s="378" t="s">
        <v>146</v>
      </c>
      <c r="I9" s="379"/>
      <c r="J9" s="141" t="s">
        <v>128</v>
      </c>
      <c r="K9" s="141" t="s">
        <v>147</v>
      </c>
      <c r="L9" s="378" t="s">
        <v>148</v>
      </c>
      <c r="M9" s="379"/>
      <c r="N9" s="141" t="s">
        <v>149</v>
      </c>
      <c r="O9" s="141" t="s">
        <v>150</v>
      </c>
      <c r="P9" s="378" t="s">
        <v>151</v>
      </c>
      <c r="Q9" s="379"/>
      <c r="R9" s="378" t="s">
        <v>252</v>
      </c>
      <c r="S9" s="379"/>
      <c r="T9" s="378" t="s">
        <v>253</v>
      </c>
      <c r="U9" s="381"/>
      <c r="V9" s="381"/>
      <c r="W9" s="381"/>
      <c r="X9" s="381"/>
      <c r="Y9" s="379"/>
      <c r="Z9" s="378" t="s">
        <v>254</v>
      </c>
      <c r="AA9" s="381"/>
      <c r="AB9" s="381"/>
      <c r="AC9" s="381"/>
      <c r="AD9" s="381"/>
      <c r="AE9" s="379"/>
      <c r="AG9" s="376" t="s">
        <v>251</v>
      </c>
      <c r="AH9" s="141" t="s">
        <v>141</v>
      </c>
      <c r="AI9" s="141" t="s">
        <v>142</v>
      </c>
      <c r="AJ9" s="378" t="s">
        <v>143</v>
      </c>
      <c r="AK9" s="379"/>
      <c r="AL9" s="141" t="s">
        <v>144</v>
      </c>
      <c r="AM9" s="141" t="s">
        <v>145</v>
      </c>
      <c r="AN9" s="378" t="s">
        <v>146</v>
      </c>
      <c r="AO9" s="379"/>
      <c r="AP9" s="141" t="s">
        <v>128</v>
      </c>
      <c r="AQ9" s="141" t="s">
        <v>147</v>
      </c>
      <c r="AR9" s="378" t="s">
        <v>148</v>
      </c>
      <c r="AS9" s="379"/>
      <c r="AT9" s="141" t="s">
        <v>149</v>
      </c>
      <c r="AU9" s="141" t="s">
        <v>150</v>
      </c>
      <c r="AV9" s="378" t="s">
        <v>151</v>
      </c>
      <c r="AW9" s="379"/>
      <c r="AX9" s="378" t="s">
        <v>252</v>
      </c>
      <c r="AY9" s="379"/>
      <c r="AZ9" s="378" t="s">
        <v>253</v>
      </c>
      <c r="BA9" s="381"/>
      <c r="BB9" s="381"/>
      <c r="BC9" s="381"/>
      <c r="BD9" s="381"/>
      <c r="BE9" s="379"/>
      <c r="BF9" s="378" t="s">
        <v>254</v>
      </c>
      <c r="BG9" s="381"/>
      <c r="BH9" s="381"/>
      <c r="BI9" s="381"/>
      <c r="BJ9" s="381"/>
      <c r="BK9" s="379"/>
    </row>
    <row r="10" spans="1:63" ht="36" customHeight="1" x14ac:dyDescent="0.25">
      <c r="A10" s="377"/>
      <c r="B10" s="127" t="s">
        <v>255</v>
      </c>
      <c r="C10" s="127" t="s">
        <v>255</v>
      </c>
      <c r="D10" s="127" t="s">
        <v>255</v>
      </c>
      <c r="E10" s="127" t="s">
        <v>256</v>
      </c>
      <c r="F10" s="127" t="s">
        <v>255</v>
      </c>
      <c r="G10" s="127" t="s">
        <v>255</v>
      </c>
      <c r="H10" s="127" t="s">
        <v>255</v>
      </c>
      <c r="I10" s="127" t="s">
        <v>256</v>
      </c>
      <c r="J10" s="127" t="s">
        <v>255</v>
      </c>
      <c r="K10" s="127" t="s">
        <v>255</v>
      </c>
      <c r="L10" s="127" t="s">
        <v>255</v>
      </c>
      <c r="M10" s="127" t="s">
        <v>256</v>
      </c>
      <c r="N10" s="127" t="s">
        <v>255</v>
      </c>
      <c r="O10" s="127" t="s">
        <v>255</v>
      </c>
      <c r="P10" s="127" t="s">
        <v>255</v>
      </c>
      <c r="Q10" s="127" t="s">
        <v>256</v>
      </c>
      <c r="R10" s="127" t="s">
        <v>255</v>
      </c>
      <c r="S10" s="127" t="s">
        <v>256</v>
      </c>
      <c r="T10" s="142" t="s">
        <v>257</v>
      </c>
      <c r="U10" s="142" t="s">
        <v>258</v>
      </c>
      <c r="V10" s="142" t="s">
        <v>259</v>
      </c>
      <c r="W10" s="142" t="s">
        <v>260</v>
      </c>
      <c r="X10" s="143" t="s">
        <v>261</v>
      </c>
      <c r="Y10" s="142" t="s">
        <v>262</v>
      </c>
      <c r="Z10" s="127" t="s">
        <v>263</v>
      </c>
      <c r="AA10" s="144" t="s">
        <v>264</v>
      </c>
      <c r="AB10" s="127" t="s">
        <v>265</v>
      </c>
      <c r="AC10" s="127" t="s">
        <v>266</v>
      </c>
      <c r="AD10" s="127" t="s">
        <v>267</v>
      </c>
      <c r="AE10" s="127" t="s">
        <v>268</v>
      </c>
      <c r="AG10" s="377"/>
      <c r="AH10" s="127" t="s">
        <v>255</v>
      </c>
      <c r="AI10" s="127" t="s">
        <v>255</v>
      </c>
      <c r="AJ10" s="127" t="s">
        <v>255</v>
      </c>
      <c r="AK10" s="127" t="s">
        <v>256</v>
      </c>
      <c r="AL10" s="127" t="s">
        <v>255</v>
      </c>
      <c r="AM10" s="127" t="s">
        <v>255</v>
      </c>
      <c r="AN10" s="127" t="s">
        <v>255</v>
      </c>
      <c r="AO10" s="127" t="s">
        <v>256</v>
      </c>
      <c r="AP10" s="127" t="s">
        <v>255</v>
      </c>
      <c r="AQ10" s="127" t="s">
        <v>255</v>
      </c>
      <c r="AR10" s="127" t="s">
        <v>255</v>
      </c>
      <c r="AS10" s="127" t="s">
        <v>256</v>
      </c>
      <c r="AT10" s="127" t="s">
        <v>255</v>
      </c>
      <c r="AU10" s="127" t="s">
        <v>255</v>
      </c>
      <c r="AV10" s="127" t="s">
        <v>255</v>
      </c>
      <c r="AW10" s="127" t="s">
        <v>256</v>
      </c>
      <c r="AX10" s="127" t="s">
        <v>255</v>
      </c>
      <c r="AY10" s="127" t="s">
        <v>256</v>
      </c>
      <c r="AZ10" s="142" t="s">
        <v>257</v>
      </c>
      <c r="BA10" s="142" t="s">
        <v>258</v>
      </c>
      <c r="BB10" s="142" t="s">
        <v>259</v>
      </c>
      <c r="BC10" s="142" t="s">
        <v>260</v>
      </c>
      <c r="BD10" s="143" t="s">
        <v>261</v>
      </c>
      <c r="BE10" s="142" t="s">
        <v>262</v>
      </c>
      <c r="BF10" s="145" t="s">
        <v>263</v>
      </c>
      <c r="BG10" s="146" t="s">
        <v>264</v>
      </c>
      <c r="BH10" s="145" t="s">
        <v>265</v>
      </c>
      <c r="BI10" s="145" t="s">
        <v>266</v>
      </c>
      <c r="BJ10" s="145" t="s">
        <v>267</v>
      </c>
      <c r="BK10" s="145" t="s">
        <v>268</v>
      </c>
    </row>
    <row r="11" spans="1:63" ht="15" x14ac:dyDescent="0.25">
      <c r="A11" s="147" t="s">
        <v>269</v>
      </c>
      <c r="B11" s="147"/>
      <c r="C11" s="147"/>
      <c r="D11" s="147"/>
      <c r="E11" s="148"/>
      <c r="F11" s="147"/>
      <c r="G11" s="147"/>
      <c r="H11" s="147"/>
      <c r="I11" s="148"/>
      <c r="J11" s="147"/>
      <c r="K11" s="147"/>
      <c r="L11" s="147"/>
      <c r="M11" s="148"/>
      <c r="N11" s="147"/>
      <c r="O11" s="147"/>
      <c r="P11" s="147"/>
      <c r="Q11" s="148"/>
      <c r="R11" s="149">
        <f t="shared" ref="R11:R31" si="0">B11+C11+D11+F11+G11+H11+J11+K11+L11+N11+O11+P11</f>
        <v>0</v>
      </c>
      <c r="S11" s="150">
        <f>+E11+I11+M11+Q11</f>
        <v>0</v>
      </c>
      <c r="T11" s="151"/>
      <c r="U11" s="151"/>
      <c r="V11" s="151"/>
      <c r="W11" s="151"/>
      <c r="X11" s="151"/>
      <c r="Y11" s="152"/>
      <c r="Z11" s="152"/>
      <c r="AA11" s="152"/>
      <c r="AB11" s="152"/>
      <c r="AC11" s="152"/>
      <c r="AD11" s="152"/>
      <c r="AE11" s="153"/>
      <c r="AG11" s="147" t="s">
        <v>269</v>
      </c>
      <c r="AH11" s="147"/>
      <c r="AI11" s="147"/>
      <c r="AJ11" s="147"/>
      <c r="AK11" s="148"/>
      <c r="AL11" s="147"/>
      <c r="AM11" s="147"/>
      <c r="AN11" s="147"/>
      <c r="AO11" s="148"/>
      <c r="AP11" s="147"/>
      <c r="AQ11" s="147"/>
      <c r="AR11" s="147"/>
      <c r="AS11" s="148"/>
      <c r="AT11" s="147"/>
      <c r="AU11" s="147"/>
      <c r="AV11" s="147"/>
      <c r="AW11" s="148"/>
      <c r="AX11" s="149">
        <f t="shared" ref="AX11:AX31" si="1">AH11+AI11+AJ11+AL11+AM11+AN11+AP11+AQ11+AR11+AT11+AU11+AV11</f>
        <v>0</v>
      </c>
      <c r="AY11" s="150">
        <f>+AK11+AO11+AS11+AW11</f>
        <v>0</v>
      </c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3"/>
    </row>
    <row r="12" spans="1:63" ht="15" x14ac:dyDescent="0.25">
      <c r="A12" s="147" t="s">
        <v>270</v>
      </c>
      <c r="B12" s="147"/>
      <c r="C12" s="147"/>
      <c r="D12" s="147"/>
      <c r="E12" s="148"/>
      <c r="F12" s="147"/>
      <c r="G12" s="147"/>
      <c r="H12" s="147"/>
      <c r="I12" s="148"/>
      <c r="J12" s="147"/>
      <c r="K12" s="147"/>
      <c r="L12" s="147"/>
      <c r="M12" s="148"/>
      <c r="N12" s="147"/>
      <c r="O12" s="147"/>
      <c r="P12" s="147"/>
      <c r="Q12" s="148"/>
      <c r="R12" s="149">
        <f t="shared" si="0"/>
        <v>0</v>
      </c>
      <c r="S12" s="150">
        <f t="shared" ref="S12:S31" si="2">+E12+I12+M12+Q12</f>
        <v>0</v>
      </c>
      <c r="T12" s="151"/>
      <c r="U12" s="151"/>
      <c r="V12" s="151"/>
      <c r="W12" s="151"/>
      <c r="X12" s="151"/>
      <c r="Y12" s="152"/>
      <c r="Z12" s="152"/>
      <c r="AA12" s="152"/>
      <c r="AB12" s="152"/>
      <c r="AC12" s="152"/>
      <c r="AD12" s="152"/>
      <c r="AE12" s="152"/>
      <c r="AG12" s="147" t="s">
        <v>270</v>
      </c>
      <c r="AH12" s="147"/>
      <c r="AI12" s="147"/>
      <c r="AJ12" s="147"/>
      <c r="AK12" s="148"/>
      <c r="AL12" s="147"/>
      <c r="AM12" s="147"/>
      <c r="AN12" s="147"/>
      <c r="AO12" s="148"/>
      <c r="AP12" s="147"/>
      <c r="AQ12" s="147"/>
      <c r="AR12" s="147"/>
      <c r="AS12" s="148"/>
      <c r="AT12" s="147"/>
      <c r="AU12" s="147"/>
      <c r="AV12" s="147"/>
      <c r="AW12" s="148"/>
      <c r="AX12" s="149">
        <f t="shared" si="1"/>
        <v>0</v>
      </c>
      <c r="AY12" s="150">
        <f t="shared" ref="AY12:AY31" si="3">+AK12+AO12+AS12+AW12</f>
        <v>0</v>
      </c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</row>
    <row r="13" spans="1:63" ht="15" x14ac:dyDescent="0.25">
      <c r="A13" s="147" t="s">
        <v>271</v>
      </c>
      <c r="B13" s="147"/>
      <c r="C13" s="147"/>
      <c r="D13" s="147"/>
      <c r="E13" s="148"/>
      <c r="F13" s="147"/>
      <c r="G13" s="147"/>
      <c r="H13" s="147"/>
      <c r="I13" s="148"/>
      <c r="J13" s="147"/>
      <c r="K13" s="147"/>
      <c r="L13" s="147"/>
      <c r="M13" s="148"/>
      <c r="N13" s="147"/>
      <c r="O13" s="147"/>
      <c r="P13" s="147"/>
      <c r="Q13" s="148"/>
      <c r="R13" s="149">
        <f t="shared" si="0"/>
        <v>0</v>
      </c>
      <c r="S13" s="150">
        <f t="shared" si="2"/>
        <v>0</v>
      </c>
      <c r="T13" s="151"/>
      <c r="U13" s="151"/>
      <c r="V13" s="151"/>
      <c r="W13" s="151"/>
      <c r="X13" s="151"/>
      <c r="Y13" s="152"/>
      <c r="Z13" s="152"/>
      <c r="AA13" s="152"/>
      <c r="AB13" s="152"/>
      <c r="AC13" s="152"/>
      <c r="AD13" s="152"/>
      <c r="AE13" s="152"/>
      <c r="AG13" s="147" t="s">
        <v>271</v>
      </c>
      <c r="AH13" s="147"/>
      <c r="AI13" s="147"/>
      <c r="AJ13" s="147"/>
      <c r="AK13" s="148"/>
      <c r="AL13" s="147"/>
      <c r="AM13" s="147"/>
      <c r="AN13" s="147"/>
      <c r="AO13" s="148"/>
      <c r="AP13" s="147"/>
      <c r="AQ13" s="147"/>
      <c r="AR13" s="147"/>
      <c r="AS13" s="148"/>
      <c r="AT13" s="147"/>
      <c r="AU13" s="147"/>
      <c r="AV13" s="147"/>
      <c r="AW13" s="148"/>
      <c r="AX13" s="149">
        <f t="shared" si="1"/>
        <v>0</v>
      </c>
      <c r="AY13" s="150">
        <f t="shared" si="3"/>
        <v>0</v>
      </c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</row>
    <row r="14" spans="1:63" ht="15" x14ac:dyDescent="0.25">
      <c r="A14" s="147" t="s">
        <v>272</v>
      </c>
      <c r="B14" s="147"/>
      <c r="C14" s="147"/>
      <c r="D14" s="147"/>
      <c r="E14" s="148"/>
      <c r="F14" s="147"/>
      <c r="G14" s="147"/>
      <c r="H14" s="147"/>
      <c r="I14" s="148"/>
      <c r="J14" s="147"/>
      <c r="K14" s="147"/>
      <c r="L14" s="147"/>
      <c r="M14" s="148"/>
      <c r="N14" s="147"/>
      <c r="O14" s="147"/>
      <c r="P14" s="147"/>
      <c r="Q14" s="148"/>
      <c r="R14" s="149">
        <f t="shared" si="0"/>
        <v>0</v>
      </c>
      <c r="S14" s="150">
        <f t="shared" si="2"/>
        <v>0</v>
      </c>
      <c r="T14" s="151"/>
      <c r="U14" s="151"/>
      <c r="V14" s="151"/>
      <c r="W14" s="151"/>
      <c r="X14" s="151"/>
      <c r="Y14" s="152"/>
      <c r="Z14" s="152"/>
      <c r="AA14" s="152"/>
      <c r="AB14" s="152"/>
      <c r="AC14" s="152"/>
      <c r="AD14" s="152"/>
      <c r="AE14" s="152"/>
      <c r="AG14" s="147" t="s">
        <v>272</v>
      </c>
      <c r="AH14" s="147"/>
      <c r="AI14" s="147"/>
      <c r="AJ14" s="147"/>
      <c r="AK14" s="148"/>
      <c r="AL14" s="147"/>
      <c r="AM14" s="147"/>
      <c r="AN14" s="147"/>
      <c r="AO14" s="148"/>
      <c r="AP14" s="147"/>
      <c r="AQ14" s="147"/>
      <c r="AR14" s="147"/>
      <c r="AS14" s="148"/>
      <c r="AT14" s="147"/>
      <c r="AU14" s="147"/>
      <c r="AV14" s="147"/>
      <c r="AW14" s="148"/>
      <c r="AX14" s="149">
        <f t="shared" si="1"/>
        <v>0</v>
      </c>
      <c r="AY14" s="150">
        <f t="shared" si="3"/>
        <v>0</v>
      </c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</row>
    <row r="15" spans="1:63" ht="15" x14ac:dyDescent="0.25">
      <c r="A15" s="147" t="s">
        <v>273</v>
      </c>
      <c r="B15" s="147"/>
      <c r="C15" s="147"/>
      <c r="D15" s="147"/>
      <c r="E15" s="148"/>
      <c r="F15" s="147"/>
      <c r="G15" s="147"/>
      <c r="H15" s="147"/>
      <c r="I15" s="148"/>
      <c r="J15" s="147"/>
      <c r="K15" s="147"/>
      <c r="L15" s="147"/>
      <c r="M15" s="148"/>
      <c r="N15" s="147"/>
      <c r="O15" s="147"/>
      <c r="P15" s="147"/>
      <c r="Q15" s="148"/>
      <c r="R15" s="149">
        <f t="shared" si="0"/>
        <v>0</v>
      </c>
      <c r="S15" s="150">
        <f t="shared" si="2"/>
        <v>0</v>
      </c>
      <c r="T15" s="151"/>
      <c r="U15" s="151"/>
      <c r="V15" s="151"/>
      <c r="W15" s="151"/>
      <c r="X15" s="151"/>
      <c r="Y15" s="152"/>
      <c r="Z15" s="152"/>
      <c r="AA15" s="152"/>
      <c r="AB15" s="152"/>
      <c r="AC15" s="152"/>
      <c r="AD15" s="152"/>
      <c r="AE15" s="152"/>
      <c r="AG15" s="147" t="s">
        <v>273</v>
      </c>
      <c r="AH15" s="147"/>
      <c r="AI15" s="147"/>
      <c r="AJ15" s="147"/>
      <c r="AK15" s="148"/>
      <c r="AL15" s="147"/>
      <c r="AM15" s="147"/>
      <c r="AN15" s="147"/>
      <c r="AO15" s="148"/>
      <c r="AP15" s="147"/>
      <c r="AQ15" s="147"/>
      <c r="AR15" s="147"/>
      <c r="AS15" s="148"/>
      <c r="AT15" s="147"/>
      <c r="AU15" s="147"/>
      <c r="AV15" s="147"/>
      <c r="AW15" s="148"/>
      <c r="AX15" s="149">
        <f t="shared" si="1"/>
        <v>0</v>
      </c>
      <c r="AY15" s="150">
        <f t="shared" si="3"/>
        <v>0</v>
      </c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</row>
    <row r="16" spans="1:63" ht="15" x14ac:dyDescent="0.25">
      <c r="A16" s="147" t="s">
        <v>274</v>
      </c>
      <c r="B16" s="147"/>
      <c r="C16" s="147"/>
      <c r="D16" s="147"/>
      <c r="E16" s="148"/>
      <c r="F16" s="147"/>
      <c r="G16" s="147"/>
      <c r="H16" s="147"/>
      <c r="I16" s="148"/>
      <c r="J16" s="147"/>
      <c r="K16" s="147"/>
      <c r="L16" s="147"/>
      <c r="M16" s="148"/>
      <c r="N16" s="147"/>
      <c r="O16" s="147"/>
      <c r="P16" s="147"/>
      <c r="Q16" s="148"/>
      <c r="R16" s="149">
        <f t="shared" si="0"/>
        <v>0</v>
      </c>
      <c r="S16" s="150">
        <f t="shared" si="2"/>
        <v>0</v>
      </c>
      <c r="T16" s="151"/>
      <c r="U16" s="151"/>
      <c r="V16" s="151"/>
      <c r="W16" s="151"/>
      <c r="X16" s="151"/>
      <c r="Y16" s="152"/>
      <c r="Z16" s="152"/>
      <c r="AA16" s="152"/>
      <c r="AB16" s="152"/>
      <c r="AC16" s="152"/>
      <c r="AD16" s="152"/>
      <c r="AE16" s="152"/>
      <c r="AG16" s="147" t="s">
        <v>274</v>
      </c>
      <c r="AH16" s="147"/>
      <c r="AI16" s="147"/>
      <c r="AJ16" s="147"/>
      <c r="AK16" s="148"/>
      <c r="AL16" s="147"/>
      <c r="AM16" s="147"/>
      <c r="AN16" s="147"/>
      <c r="AO16" s="148"/>
      <c r="AP16" s="147"/>
      <c r="AQ16" s="147"/>
      <c r="AR16" s="147"/>
      <c r="AS16" s="148"/>
      <c r="AT16" s="147"/>
      <c r="AU16" s="147"/>
      <c r="AV16" s="147"/>
      <c r="AW16" s="148"/>
      <c r="AX16" s="149">
        <f t="shared" si="1"/>
        <v>0</v>
      </c>
      <c r="AY16" s="150">
        <f t="shared" si="3"/>
        <v>0</v>
      </c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</row>
    <row r="17" spans="1:63" ht="15" x14ac:dyDescent="0.25">
      <c r="A17" s="147" t="s">
        <v>275</v>
      </c>
      <c r="B17" s="147"/>
      <c r="C17" s="147"/>
      <c r="D17" s="147"/>
      <c r="E17" s="148"/>
      <c r="F17" s="147"/>
      <c r="G17" s="147"/>
      <c r="H17" s="147"/>
      <c r="I17" s="148"/>
      <c r="J17" s="147"/>
      <c r="K17" s="147"/>
      <c r="L17" s="147"/>
      <c r="M17" s="148"/>
      <c r="N17" s="147"/>
      <c r="O17" s="147"/>
      <c r="P17" s="147"/>
      <c r="Q17" s="148"/>
      <c r="R17" s="149">
        <f t="shared" si="0"/>
        <v>0</v>
      </c>
      <c r="S17" s="150">
        <f t="shared" si="2"/>
        <v>0</v>
      </c>
      <c r="T17" s="151"/>
      <c r="U17" s="151"/>
      <c r="V17" s="151"/>
      <c r="W17" s="151"/>
      <c r="X17" s="151"/>
      <c r="Y17" s="152"/>
      <c r="Z17" s="152"/>
      <c r="AA17" s="152"/>
      <c r="AB17" s="152"/>
      <c r="AC17" s="152"/>
      <c r="AD17" s="152"/>
      <c r="AE17" s="152"/>
      <c r="AG17" s="147" t="s">
        <v>275</v>
      </c>
      <c r="AH17" s="147"/>
      <c r="AI17" s="147"/>
      <c r="AJ17" s="147"/>
      <c r="AK17" s="148"/>
      <c r="AL17" s="147"/>
      <c r="AM17" s="147"/>
      <c r="AN17" s="147"/>
      <c r="AO17" s="148"/>
      <c r="AP17" s="147"/>
      <c r="AQ17" s="147"/>
      <c r="AR17" s="147"/>
      <c r="AS17" s="148"/>
      <c r="AT17" s="147"/>
      <c r="AU17" s="147"/>
      <c r="AV17" s="147"/>
      <c r="AW17" s="148"/>
      <c r="AX17" s="149">
        <f t="shared" si="1"/>
        <v>0</v>
      </c>
      <c r="AY17" s="150">
        <f t="shared" si="3"/>
        <v>0</v>
      </c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</row>
    <row r="18" spans="1:63" ht="15" x14ac:dyDescent="0.25">
      <c r="A18" s="147" t="s">
        <v>276</v>
      </c>
      <c r="B18" s="147"/>
      <c r="C18" s="147"/>
      <c r="D18" s="147"/>
      <c r="E18" s="148"/>
      <c r="F18" s="147"/>
      <c r="G18" s="147"/>
      <c r="H18" s="147"/>
      <c r="I18" s="148"/>
      <c r="J18" s="147"/>
      <c r="K18" s="147"/>
      <c r="L18" s="147"/>
      <c r="M18" s="148"/>
      <c r="N18" s="147"/>
      <c r="O18" s="147"/>
      <c r="P18" s="147"/>
      <c r="Q18" s="148"/>
      <c r="R18" s="149">
        <f t="shared" si="0"/>
        <v>0</v>
      </c>
      <c r="S18" s="150">
        <f t="shared" si="2"/>
        <v>0</v>
      </c>
      <c r="T18" s="151"/>
      <c r="U18" s="151"/>
      <c r="V18" s="151"/>
      <c r="W18" s="151"/>
      <c r="X18" s="151"/>
      <c r="Y18" s="152"/>
      <c r="Z18" s="152"/>
      <c r="AA18" s="152"/>
      <c r="AB18" s="152"/>
      <c r="AC18" s="152"/>
      <c r="AD18" s="152"/>
      <c r="AE18" s="152"/>
      <c r="AG18" s="147" t="s">
        <v>276</v>
      </c>
      <c r="AH18" s="147"/>
      <c r="AI18" s="147"/>
      <c r="AJ18" s="147"/>
      <c r="AK18" s="148"/>
      <c r="AL18" s="147"/>
      <c r="AM18" s="147"/>
      <c r="AN18" s="147"/>
      <c r="AO18" s="148"/>
      <c r="AP18" s="147"/>
      <c r="AQ18" s="147"/>
      <c r="AR18" s="147"/>
      <c r="AS18" s="148"/>
      <c r="AT18" s="147"/>
      <c r="AU18" s="147"/>
      <c r="AV18" s="147"/>
      <c r="AW18" s="148"/>
      <c r="AX18" s="149">
        <f t="shared" si="1"/>
        <v>0</v>
      </c>
      <c r="AY18" s="150">
        <f t="shared" si="3"/>
        <v>0</v>
      </c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</row>
    <row r="19" spans="1:63" ht="15" x14ac:dyDescent="0.25">
      <c r="A19" s="147" t="s">
        <v>277</v>
      </c>
      <c r="B19" s="147"/>
      <c r="C19" s="147"/>
      <c r="D19" s="147"/>
      <c r="E19" s="148"/>
      <c r="F19" s="147"/>
      <c r="G19" s="147"/>
      <c r="H19" s="147"/>
      <c r="I19" s="148"/>
      <c r="J19" s="147"/>
      <c r="K19" s="147"/>
      <c r="L19" s="147"/>
      <c r="M19" s="148"/>
      <c r="N19" s="147"/>
      <c r="O19" s="147"/>
      <c r="P19" s="147"/>
      <c r="Q19" s="148"/>
      <c r="R19" s="149">
        <f t="shared" si="0"/>
        <v>0</v>
      </c>
      <c r="S19" s="150">
        <f t="shared" si="2"/>
        <v>0</v>
      </c>
      <c r="T19" s="151"/>
      <c r="U19" s="151"/>
      <c r="V19" s="151"/>
      <c r="W19" s="151"/>
      <c r="X19" s="151"/>
      <c r="Y19" s="152"/>
      <c r="Z19" s="152"/>
      <c r="AA19" s="152"/>
      <c r="AB19" s="152"/>
      <c r="AC19" s="152"/>
      <c r="AD19" s="152"/>
      <c r="AE19" s="152"/>
      <c r="AG19" s="147" t="s">
        <v>277</v>
      </c>
      <c r="AH19" s="147"/>
      <c r="AI19" s="147"/>
      <c r="AJ19" s="147"/>
      <c r="AK19" s="148"/>
      <c r="AL19" s="147"/>
      <c r="AM19" s="147"/>
      <c r="AN19" s="147"/>
      <c r="AO19" s="148"/>
      <c r="AP19" s="147"/>
      <c r="AQ19" s="147"/>
      <c r="AR19" s="147"/>
      <c r="AS19" s="148"/>
      <c r="AT19" s="147"/>
      <c r="AU19" s="147"/>
      <c r="AV19" s="147"/>
      <c r="AW19" s="148"/>
      <c r="AX19" s="149">
        <f t="shared" si="1"/>
        <v>0</v>
      </c>
      <c r="AY19" s="150">
        <f t="shared" si="3"/>
        <v>0</v>
      </c>
      <c r="AZ19" s="152"/>
      <c r="BA19" s="152"/>
      <c r="BB19" s="152"/>
      <c r="BC19" s="152"/>
      <c r="BD19" s="152"/>
      <c r="BE19" s="152"/>
      <c r="BF19" s="152"/>
      <c r="BG19" s="152"/>
      <c r="BH19" s="152"/>
      <c r="BI19" s="147"/>
      <c r="BJ19" s="147"/>
      <c r="BK19" s="147"/>
    </row>
    <row r="20" spans="1:63" ht="15" x14ac:dyDescent="0.25">
      <c r="A20" s="147" t="s">
        <v>278</v>
      </c>
      <c r="B20" s="147"/>
      <c r="C20" s="147"/>
      <c r="D20" s="147"/>
      <c r="E20" s="148"/>
      <c r="F20" s="147"/>
      <c r="G20" s="147"/>
      <c r="H20" s="147"/>
      <c r="I20" s="148"/>
      <c r="J20" s="147"/>
      <c r="K20" s="147"/>
      <c r="L20" s="147"/>
      <c r="M20" s="148"/>
      <c r="N20" s="147"/>
      <c r="O20" s="147"/>
      <c r="P20" s="147"/>
      <c r="Q20" s="148"/>
      <c r="R20" s="149">
        <f t="shared" si="0"/>
        <v>0</v>
      </c>
      <c r="S20" s="150">
        <f t="shared" si="2"/>
        <v>0</v>
      </c>
      <c r="T20" s="151"/>
      <c r="U20" s="151"/>
      <c r="V20" s="151"/>
      <c r="W20" s="151"/>
      <c r="X20" s="151"/>
      <c r="Y20" s="152"/>
      <c r="Z20" s="152"/>
      <c r="AA20" s="152"/>
      <c r="AB20" s="152"/>
      <c r="AC20" s="152"/>
      <c r="AD20" s="152"/>
      <c r="AE20" s="152"/>
      <c r="AG20" s="147" t="s">
        <v>278</v>
      </c>
      <c r="AH20" s="147"/>
      <c r="AI20" s="147"/>
      <c r="AJ20" s="147"/>
      <c r="AK20" s="148"/>
      <c r="AL20" s="147"/>
      <c r="AM20" s="147"/>
      <c r="AN20" s="147"/>
      <c r="AO20" s="148"/>
      <c r="AP20" s="147"/>
      <c r="AQ20" s="147"/>
      <c r="AR20" s="147"/>
      <c r="AS20" s="148"/>
      <c r="AT20" s="147"/>
      <c r="AU20" s="147"/>
      <c r="AV20" s="147"/>
      <c r="AW20" s="148"/>
      <c r="AX20" s="149">
        <f t="shared" si="1"/>
        <v>0</v>
      </c>
      <c r="AY20" s="150">
        <f t="shared" si="3"/>
        <v>0</v>
      </c>
      <c r="AZ20" s="152"/>
      <c r="BA20" s="152"/>
      <c r="BB20" s="152"/>
      <c r="BC20" s="152"/>
      <c r="BD20" s="152"/>
      <c r="BE20" s="152"/>
      <c r="BF20" s="152"/>
      <c r="BG20" s="152"/>
      <c r="BH20" s="152"/>
      <c r="BI20" s="147"/>
      <c r="BJ20" s="147"/>
      <c r="BK20" s="147"/>
    </row>
    <row r="21" spans="1:63" ht="15" x14ac:dyDescent="0.25">
      <c r="A21" s="147" t="s">
        <v>279</v>
      </c>
      <c r="B21" s="147"/>
      <c r="C21" s="147"/>
      <c r="D21" s="147"/>
      <c r="E21" s="148"/>
      <c r="F21" s="147"/>
      <c r="G21" s="147"/>
      <c r="H21" s="147"/>
      <c r="I21" s="148"/>
      <c r="J21" s="147"/>
      <c r="K21" s="147"/>
      <c r="L21" s="147"/>
      <c r="M21" s="148"/>
      <c r="N21" s="147"/>
      <c r="O21" s="147"/>
      <c r="P21" s="147"/>
      <c r="Q21" s="148"/>
      <c r="R21" s="149">
        <f t="shared" si="0"/>
        <v>0</v>
      </c>
      <c r="S21" s="150">
        <f t="shared" si="2"/>
        <v>0</v>
      </c>
      <c r="T21" s="151"/>
      <c r="U21" s="151"/>
      <c r="V21" s="151"/>
      <c r="W21" s="151"/>
      <c r="X21" s="151"/>
      <c r="Y21" s="152"/>
      <c r="Z21" s="152"/>
      <c r="AA21" s="152"/>
      <c r="AB21" s="152"/>
      <c r="AC21" s="152"/>
      <c r="AD21" s="152"/>
      <c r="AE21" s="152"/>
      <c r="AG21" s="147" t="s">
        <v>279</v>
      </c>
      <c r="AH21" s="147"/>
      <c r="AI21" s="147"/>
      <c r="AJ21" s="147"/>
      <c r="AK21" s="148"/>
      <c r="AL21" s="147"/>
      <c r="AM21" s="147"/>
      <c r="AN21" s="147"/>
      <c r="AO21" s="148"/>
      <c r="AP21" s="147"/>
      <c r="AQ21" s="147"/>
      <c r="AR21" s="147"/>
      <c r="AS21" s="148"/>
      <c r="AT21" s="147"/>
      <c r="AU21" s="147"/>
      <c r="AV21" s="147"/>
      <c r="AW21" s="148"/>
      <c r="AX21" s="149">
        <f t="shared" si="1"/>
        <v>0</v>
      </c>
      <c r="AY21" s="150">
        <f t="shared" si="3"/>
        <v>0</v>
      </c>
      <c r="AZ21" s="152"/>
      <c r="BA21" s="152"/>
      <c r="BB21" s="152"/>
      <c r="BC21" s="152"/>
      <c r="BD21" s="152"/>
      <c r="BE21" s="152"/>
      <c r="BF21" s="152"/>
      <c r="BG21" s="152"/>
      <c r="BH21" s="152"/>
      <c r="BI21" s="147"/>
      <c r="BJ21" s="147"/>
      <c r="BK21" s="147"/>
    </row>
    <row r="22" spans="1:63" ht="15" x14ac:dyDescent="0.25">
      <c r="A22" s="147" t="s">
        <v>280</v>
      </c>
      <c r="B22" s="147"/>
      <c r="C22" s="147"/>
      <c r="D22" s="147"/>
      <c r="E22" s="148"/>
      <c r="F22" s="147"/>
      <c r="G22" s="147"/>
      <c r="H22" s="147"/>
      <c r="I22" s="148"/>
      <c r="J22" s="147"/>
      <c r="K22" s="147"/>
      <c r="L22" s="147"/>
      <c r="M22" s="148"/>
      <c r="N22" s="147"/>
      <c r="O22" s="147"/>
      <c r="P22" s="147"/>
      <c r="Q22" s="148"/>
      <c r="R22" s="149">
        <f t="shared" si="0"/>
        <v>0</v>
      </c>
      <c r="S22" s="150">
        <f t="shared" si="2"/>
        <v>0</v>
      </c>
      <c r="T22" s="151"/>
      <c r="U22" s="151"/>
      <c r="V22" s="151"/>
      <c r="W22" s="151"/>
      <c r="X22" s="151"/>
      <c r="Y22" s="152"/>
      <c r="Z22" s="152"/>
      <c r="AA22" s="152"/>
      <c r="AB22" s="152"/>
      <c r="AC22" s="152"/>
      <c r="AD22" s="152"/>
      <c r="AE22" s="152"/>
      <c r="AG22" s="147" t="s">
        <v>280</v>
      </c>
      <c r="AH22" s="147"/>
      <c r="AI22" s="147"/>
      <c r="AJ22" s="147"/>
      <c r="AK22" s="148"/>
      <c r="AL22" s="147"/>
      <c r="AM22" s="147"/>
      <c r="AN22" s="147"/>
      <c r="AO22" s="148"/>
      <c r="AP22" s="147"/>
      <c r="AQ22" s="147"/>
      <c r="AR22" s="147"/>
      <c r="AS22" s="148"/>
      <c r="AT22" s="147"/>
      <c r="AU22" s="147"/>
      <c r="AV22" s="147"/>
      <c r="AW22" s="148"/>
      <c r="AX22" s="149">
        <f t="shared" si="1"/>
        <v>0</v>
      </c>
      <c r="AY22" s="150">
        <f t="shared" si="3"/>
        <v>0</v>
      </c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</row>
    <row r="23" spans="1:63" ht="15" x14ac:dyDescent="0.25">
      <c r="A23" s="147" t="s">
        <v>281</v>
      </c>
      <c r="B23" s="147"/>
      <c r="C23" s="147"/>
      <c r="D23" s="147"/>
      <c r="E23" s="148"/>
      <c r="F23" s="147"/>
      <c r="G23" s="147"/>
      <c r="H23" s="147"/>
      <c r="I23" s="148"/>
      <c r="J23" s="147"/>
      <c r="K23" s="147"/>
      <c r="L23" s="147"/>
      <c r="M23" s="148"/>
      <c r="N23" s="147"/>
      <c r="O23" s="147"/>
      <c r="P23" s="147"/>
      <c r="Q23" s="148"/>
      <c r="R23" s="149">
        <f t="shared" si="0"/>
        <v>0</v>
      </c>
      <c r="S23" s="150">
        <f t="shared" si="2"/>
        <v>0</v>
      </c>
      <c r="T23" s="151"/>
      <c r="U23" s="151"/>
      <c r="V23" s="151"/>
      <c r="W23" s="151"/>
      <c r="X23" s="151"/>
      <c r="Y23" s="152"/>
      <c r="Z23" s="152"/>
      <c r="AA23" s="152"/>
      <c r="AB23" s="152"/>
      <c r="AC23" s="152"/>
      <c r="AD23" s="152"/>
      <c r="AE23" s="152"/>
      <c r="AG23" s="147" t="s">
        <v>281</v>
      </c>
      <c r="AH23" s="147"/>
      <c r="AI23" s="147"/>
      <c r="AJ23" s="147"/>
      <c r="AK23" s="148"/>
      <c r="AL23" s="147"/>
      <c r="AM23" s="147"/>
      <c r="AN23" s="147"/>
      <c r="AO23" s="148"/>
      <c r="AP23" s="147"/>
      <c r="AQ23" s="147"/>
      <c r="AR23" s="147"/>
      <c r="AS23" s="148"/>
      <c r="AT23" s="147"/>
      <c r="AU23" s="147"/>
      <c r="AV23" s="147"/>
      <c r="AW23" s="148"/>
      <c r="AX23" s="149">
        <f t="shared" si="1"/>
        <v>0</v>
      </c>
      <c r="AY23" s="150">
        <f t="shared" si="3"/>
        <v>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</row>
    <row r="24" spans="1:63" ht="15" x14ac:dyDescent="0.25">
      <c r="A24" s="147" t="s">
        <v>282</v>
      </c>
      <c r="B24" s="147"/>
      <c r="C24" s="147"/>
      <c r="D24" s="147"/>
      <c r="E24" s="148"/>
      <c r="F24" s="147"/>
      <c r="G24" s="147"/>
      <c r="H24" s="147"/>
      <c r="I24" s="148"/>
      <c r="J24" s="147"/>
      <c r="K24" s="147"/>
      <c r="L24" s="147"/>
      <c r="M24" s="148"/>
      <c r="N24" s="147"/>
      <c r="O24" s="147"/>
      <c r="P24" s="147"/>
      <c r="Q24" s="148"/>
      <c r="R24" s="149">
        <f t="shared" si="0"/>
        <v>0</v>
      </c>
      <c r="S24" s="150">
        <f t="shared" si="2"/>
        <v>0</v>
      </c>
      <c r="T24" s="151"/>
      <c r="U24" s="151"/>
      <c r="V24" s="151"/>
      <c r="W24" s="151"/>
      <c r="X24" s="151"/>
      <c r="Y24" s="152"/>
      <c r="Z24" s="152"/>
      <c r="AA24" s="152"/>
      <c r="AB24" s="152"/>
      <c r="AC24" s="152"/>
      <c r="AD24" s="152"/>
      <c r="AE24" s="152"/>
      <c r="AG24" s="147" t="s">
        <v>282</v>
      </c>
      <c r="AH24" s="147"/>
      <c r="AI24" s="147"/>
      <c r="AJ24" s="147"/>
      <c r="AK24" s="148"/>
      <c r="AL24" s="147"/>
      <c r="AM24" s="147"/>
      <c r="AN24" s="147"/>
      <c r="AO24" s="148"/>
      <c r="AP24" s="147"/>
      <c r="AQ24" s="147"/>
      <c r="AR24" s="147"/>
      <c r="AS24" s="148"/>
      <c r="AT24" s="147"/>
      <c r="AU24" s="147"/>
      <c r="AV24" s="147"/>
      <c r="AW24" s="148"/>
      <c r="AX24" s="149">
        <f t="shared" si="1"/>
        <v>0</v>
      </c>
      <c r="AY24" s="150">
        <f t="shared" si="3"/>
        <v>0</v>
      </c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</row>
    <row r="25" spans="1:63" ht="15" x14ac:dyDescent="0.25">
      <c r="A25" s="147" t="s">
        <v>283</v>
      </c>
      <c r="B25" s="147"/>
      <c r="C25" s="147"/>
      <c r="D25" s="147"/>
      <c r="E25" s="148"/>
      <c r="F25" s="147"/>
      <c r="G25" s="147"/>
      <c r="H25" s="147"/>
      <c r="I25" s="148"/>
      <c r="J25" s="147"/>
      <c r="K25" s="147"/>
      <c r="L25" s="147"/>
      <c r="M25" s="148"/>
      <c r="N25" s="147"/>
      <c r="O25" s="147"/>
      <c r="P25" s="147"/>
      <c r="Q25" s="148"/>
      <c r="R25" s="149">
        <f t="shared" si="0"/>
        <v>0</v>
      </c>
      <c r="S25" s="150">
        <f t="shared" si="2"/>
        <v>0</v>
      </c>
      <c r="T25" s="151"/>
      <c r="U25" s="151"/>
      <c r="V25" s="151"/>
      <c r="W25" s="151"/>
      <c r="X25" s="151"/>
      <c r="Y25" s="152"/>
      <c r="Z25" s="152"/>
      <c r="AA25" s="152"/>
      <c r="AB25" s="152"/>
      <c r="AC25" s="152"/>
      <c r="AD25" s="152"/>
      <c r="AE25" s="152"/>
      <c r="AG25" s="147" t="s">
        <v>283</v>
      </c>
      <c r="AH25" s="147"/>
      <c r="AI25" s="147"/>
      <c r="AJ25" s="147"/>
      <c r="AK25" s="148"/>
      <c r="AL25" s="147"/>
      <c r="AM25" s="147"/>
      <c r="AN25" s="147"/>
      <c r="AO25" s="148"/>
      <c r="AP25" s="147"/>
      <c r="AQ25" s="147"/>
      <c r="AR25" s="147"/>
      <c r="AS25" s="148"/>
      <c r="AT25" s="147"/>
      <c r="AU25" s="147"/>
      <c r="AV25" s="147"/>
      <c r="AW25" s="148"/>
      <c r="AX25" s="149">
        <f t="shared" si="1"/>
        <v>0</v>
      </c>
      <c r="AY25" s="150">
        <f t="shared" si="3"/>
        <v>0</v>
      </c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</row>
    <row r="26" spans="1:63" ht="15" x14ac:dyDescent="0.25">
      <c r="A26" s="147" t="s">
        <v>284</v>
      </c>
      <c r="B26" s="147"/>
      <c r="C26" s="147"/>
      <c r="D26" s="147"/>
      <c r="E26" s="148"/>
      <c r="F26" s="147"/>
      <c r="G26" s="147"/>
      <c r="H26" s="147"/>
      <c r="I26" s="148"/>
      <c r="J26" s="147"/>
      <c r="K26" s="147"/>
      <c r="L26" s="147"/>
      <c r="M26" s="148"/>
      <c r="N26" s="147"/>
      <c r="O26" s="147"/>
      <c r="P26" s="147"/>
      <c r="Q26" s="148"/>
      <c r="R26" s="149">
        <f t="shared" si="0"/>
        <v>0</v>
      </c>
      <c r="S26" s="150">
        <f t="shared" si="2"/>
        <v>0</v>
      </c>
      <c r="T26" s="151"/>
      <c r="U26" s="151"/>
      <c r="V26" s="151"/>
      <c r="W26" s="151"/>
      <c r="X26" s="151"/>
      <c r="Y26" s="152"/>
      <c r="Z26" s="152"/>
      <c r="AA26" s="152"/>
      <c r="AB26" s="152"/>
      <c r="AC26" s="152"/>
      <c r="AD26" s="152"/>
      <c r="AE26" s="152"/>
      <c r="AG26" s="147" t="s">
        <v>284</v>
      </c>
      <c r="AH26" s="147"/>
      <c r="AI26" s="147"/>
      <c r="AJ26" s="147"/>
      <c r="AK26" s="148"/>
      <c r="AL26" s="147"/>
      <c r="AM26" s="147"/>
      <c r="AN26" s="147"/>
      <c r="AO26" s="148"/>
      <c r="AP26" s="147"/>
      <c r="AQ26" s="147"/>
      <c r="AR26" s="147"/>
      <c r="AS26" s="148"/>
      <c r="AT26" s="147"/>
      <c r="AU26" s="147"/>
      <c r="AV26" s="147"/>
      <c r="AW26" s="148"/>
      <c r="AX26" s="149">
        <f t="shared" si="1"/>
        <v>0</v>
      </c>
      <c r="AY26" s="150">
        <f t="shared" si="3"/>
        <v>0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</row>
    <row r="27" spans="1:63" ht="15" x14ac:dyDescent="0.25">
      <c r="A27" s="147" t="s">
        <v>285</v>
      </c>
      <c r="B27" s="147"/>
      <c r="C27" s="147"/>
      <c r="D27" s="147"/>
      <c r="E27" s="148"/>
      <c r="F27" s="147"/>
      <c r="G27" s="147"/>
      <c r="H27" s="147"/>
      <c r="I27" s="148"/>
      <c r="J27" s="147"/>
      <c r="K27" s="147"/>
      <c r="L27" s="147"/>
      <c r="M27" s="148"/>
      <c r="N27" s="147"/>
      <c r="O27" s="147"/>
      <c r="P27" s="147"/>
      <c r="Q27" s="148"/>
      <c r="R27" s="149">
        <f t="shared" si="0"/>
        <v>0</v>
      </c>
      <c r="S27" s="150">
        <f t="shared" si="2"/>
        <v>0</v>
      </c>
      <c r="T27" s="151"/>
      <c r="U27" s="151"/>
      <c r="V27" s="151"/>
      <c r="W27" s="151"/>
      <c r="X27" s="151"/>
      <c r="Y27" s="152"/>
      <c r="Z27" s="152"/>
      <c r="AA27" s="152"/>
      <c r="AB27" s="152"/>
      <c r="AC27" s="152"/>
      <c r="AD27" s="152"/>
      <c r="AE27" s="152"/>
      <c r="AG27" s="147" t="s">
        <v>285</v>
      </c>
      <c r="AH27" s="147"/>
      <c r="AI27" s="147"/>
      <c r="AJ27" s="147"/>
      <c r="AK27" s="148"/>
      <c r="AL27" s="147"/>
      <c r="AM27" s="147"/>
      <c r="AN27" s="147"/>
      <c r="AO27" s="148"/>
      <c r="AP27" s="147"/>
      <c r="AQ27" s="147"/>
      <c r="AR27" s="147"/>
      <c r="AS27" s="148"/>
      <c r="AT27" s="147"/>
      <c r="AU27" s="147"/>
      <c r="AV27" s="147"/>
      <c r="AW27" s="148"/>
      <c r="AX27" s="149">
        <f t="shared" si="1"/>
        <v>0</v>
      </c>
      <c r="AY27" s="150">
        <f t="shared" si="3"/>
        <v>0</v>
      </c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</row>
    <row r="28" spans="1:63" ht="15" x14ac:dyDescent="0.25">
      <c r="A28" s="147" t="s">
        <v>286</v>
      </c>
      <c r="B28" s="147"/>
      <c r="C28" s="147"/>
      <c r="D28" s="147"/>
      <c r="E28" s="148"/>
      <c r="F28" s="147"/>
      <c r="G28" s="147"/>
      <c r="H28" s="147"/>
      <c r="I28" s="148"/>
      <c r="J28" s="147"/>
      <c r="K28" s="147"/>
      <c r="L28" s="147"/>
      <c r="M28" s="148"/>
      <c r="N28" s="147"/>
      <c r="O28" s="147"/>
      <c r="P28" s="147"/>
      <c r="Q28" s="148"/>
      <c r="R28" s="149">
        <f t="shared" si="0"/>
        <v>0</v>
      </c>
      <c r="S28" s="150">
        <f t="shared" si="2"/>
        <v>0</v>
      </c>
      <c r="T28" s="151"/>
      <c r="U28" s="151"/>
      <c r="V28" s="151"/>
      <c r="W28" s="151"/>
      <c r="X28" s="151"/>
      <c r="Y28" s="152"/>
      <c r="Z28" s="152"/>
      <c r="AA28" s="152"/>
      <c r="AB28" s="152"/>
      <c r="AC28" s="152"/>
      <c r="AD28" s="152"/>
      <c r="AE28" s="152"/>
      <c r="AG28" s="147" t="s">
        <v>286</v>
      </c>
      <c r="AH28" s="147"/>
      <c r="AI28" s="147"/>
      <c r="AJ28" s="147"/>
      <c r="AK28" s="148"/>
      <c r="AL28" s="147"/>
      <c r="AM28" s="147"/>
      <c r="AN28" s="147"/>
      <c r="AO28" s="148"/>
      <c r="AP28" s="147"/>
      <c r="AQ28" s="147"/>
      <c r="AR28" s="147"/>
      <c r="AS28" s="148"/>
      <c r="AT28" s="147"/>
      <c r="AU28" s="147"/>
      <c r="AV28" s="147"/>
      <c r="AW28" s="148"/>
      <c r="AX28" s="149">
        <f t="shared" si="1"/>
        <v>0</v>
      </c>
      <c r="AY28" s="150">
        <f t="shared" si="3"/>
        <v>0</v>
      </c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</row>
    <row r="29" spans="1:63" ht="15" x14ac:dyDescent="0.25">
      <c r="A29" s="147" t="s">
        <v>287</v>
      </c>
      <c r="B29" s="147"/>
      <c r="C29" s="147"/>
      <c r="D29" s="147"/>
      <c r="E29" s="148"/>
      <c r="F29" s="147"/>
      <c r="G29" s="147"/>
      <c r="H29" s="147"/>
      <c r="I29" s="148"/>
      <c r="J29" s="147"/>
      <c r="K29" s="147"/>
      <c r="L29" s="147"/>
      <c r="M29" s="148"/>
      <c r="N29" s="147"/>
      <c r="O29" s="147"/>
      <c r="P29" s="147"/>
      <c r="Q29" s="148"/>
      <c r="R29" s="149">
        <f t="shared" si="0"/>
        <v>0</v>
      </c>
      <c r="S29" s="150">
        <f t="shared" si="2"/>
        <v>0</v>
      </c>
      <c r="T29" s="151"/>
      <c r="U29" s="151"/>
      <c r="V29" s="151"/>
      <c r="W29" s="151"/>
      <c r="X29" s="151"/>
      <c r="Y29" s="152"/>
      <c r="Z29" s="152"/>
      <c r="AA29" s="152"/>
      <c r="AB29" s="152"/>
      <c r="AC29" s="152"/>
      <c r="AD29" s="152"/>
      <c r="AE29" s="152"/>
      <c r="AG29" s="147" t="s">
        <v>287</v>
      </c>
      <c r="AH29" s="147"/>
      <c r="AI29" s="147"/>
      <c r="AJ29" s="147"/>
      <c r="AK29" s="148"/>
      <c r="AL29" s="147"/>
      <c r="AM29" s="147"/>
      <c r="AN29" s="147"/>
      <c r="AO29" s="148"/>
      <c r="AP29" s="147"/>
      <c r="AQ29" s="147"/>
      <c r="AR29" s="147"/>
      <c r="AS29" s="148"/>
      <c r="AT29" s="147"/>
      <c r="AU29" s="147"/>
      <c r="AV29" s="147"/>
      <c r="AW29" s="148"/>
      <c r="AX29" s="149">
        <f t="shared" si="1"/>
        <v>0</v>
      </c>
      <c r="AY29" s="150">
        <f t="shared" si="3"/>
        <v>0</v>
      </c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</row>
    <row r="30" spans="1:63" ht="15" x14ac:dyDescent="0.25">
      <c r="A30" s="147" t="s">
        <v>288</v>
      </c>
      <c r="B30" s="147"/>
      <c r="C30" s="147"/>
      <c r="D30" s="147"/>
      <c r="E30" s="148"/>
      <c r="F30" s="147"/>
      <c r="G30" s="147"/>
      <c r="H30" s="147"/>
      <c r="I30" s="148"/>
      <c r="J30" s="147"/>
      <c r="K30" s="147"/>
      <c r="L30" s="147"/>
      <c r="M30" s="148"/>
      <c r="N30" s="147"/>
      <c r="O30" s="147"/>
      <c r="P30" s="147"/>
      <c r="Q30" s="148"/>
      <c r="R30" s="149">
        <f t="shared" si="0"/>
        <v>0</v>
      </c>
      <c r="S30" s="150">
        <f t="shared" si="2"/>
        <v>0</v>
      </c>
      <c r="T30" s="151"/>
      <c r="U30" s="151"/>
      <c r="V30" s="151"/>
      <c r="W30" s="151"/>
      <c r="X30" s="151"/>
      <c r="Y30" s="152"/>
      <c r="Z30" s="152"/>
      <c r="AA30" s="152"/>
      <c r="AB30" s="152"/>
      <c r="AC30" s="152"/>
      <c r="AD30" s="152"/>
      <c r="AE30" s="152"/>
      <c r="AG30" s="147" t="s">
        <v>288</v>
      </c>
      <c r="AH30" s="147"/>
      <c r="AI30" s="147"/>
      <c r="AJ30" s="147"/>
      <c r="AK30" s="148"/>
      <c r="AL30" s="147"/>
      <c r="AM30" s="147"/>
      <c r="AN30" s="147"/>
      <c r="AO30" s="148"/>
      <c r="AP30" s="147"/>
      <c r="AQ30" s="147"/>
      <c r="AR30" s="147"/>
      <c r="AS30" s="148"/>
      <c r="AT30" s="147"/>
      <c r="AU30" s="147"/>
      <c r="AV30" s="147"/>
      <c r="AW30" s="148"/>
      <c r="AX30" s="149">
        <f t="shared" si="1"/>
        <v>0</v>
      </c>
      <c r="AY30" s="150">
        <f t="shared" si="3"/>
        <v>0</v>
      </c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</row>
    <row r="31" spans="1:63" ht="15" x14ac:dyDescent="0.25">
      <c r="A31" s="147" t="s">
        <v>289</v>
      </c>
      <c r="B31" s="147"/>
      <c r="C31" s="147"/>
      <c r="D31" s="147"/>
      <c r="E31" s="148"/>
      <c r="F31" s="147"/>
      <c r="G31" s="147"/>
      <c r="H31" s="147"/>
      <c r="I31" s="148"/>
      <c r="J31" s="147"/>
      <c r="K31" s="147"/>
      <c r="L31" s="147"/>
      <c r="M31" s="148"/>
      <c r="N31" s="147"/>
      <c r="O31" s="147"/>
      <c r="P31" s="147"/>
      <c r="Q31" s="148"/>
      <c r="R31" s="149">
        <f t="shared" si="0"/>
        <v>0</v>
      </c>
      <c r="S31" s="150">
        <f t="shared" si="2"/>
        <v>0</v>
      </c>
      <c r="T31" s="151"/>
      <c r="U31" s="151"/>
      <c r="V31" s="151"/>
      <c r="W31" s="151"/>
      <c r="X31" s="151"/>
      <c r="Y31" s="152"/>
      <c r="Z31" s="152"/>
      <c r="AA31" s="152"/>
      <c r="AB31" s="152"/>
      <c r="AC31" s="152"/>
      <c r="AD31" s="152"/>
      <c r="AE31" s="152"/>
      <c r="AG31" s="147" t="s">
        <v>289</v>
      </c>
      <c r="AH31" s="147"/>
      <c r="AI31" s="147"/>
      <c r="AJ31" s="147"/>
      <c r="AK31" s="148"/>
      <c r="AL31" s="147"/>
      <c r="AM31" s="147"/>
      <c r="AN31" s="147"/>
      <c r="AO31" s="148"/>
      <c r="AP31" s="147"/>
      <c r="AQ31" s="147"/>
      <c r="AR31" s="147"/>
      <c r="AS31" s="148"/>
      <c r="AT31" s="147"/>
      <c r="AU31" s="147"/>
      <c r="AV31" s="147"/>
      <c r="AW31" s="148"/>
      <c r="AX31" s="149">
        <f t="shared" si="1"/>
        <v>0</v>
      </c>
      <c r="AY31" s="150">
        <f t="shared" si="3"/>
        <v>0</v>
      </c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</row>
    <row r="32" spans="1:63" ht="15" x14ac:dyDescent="0.25">
      <c r="A32" s="154" t="s">
        <v>290</v>
      </c>
      <c r="B32" s="155">
        <f>SUM(B11:B31)</f>
        <v>0</v>
      </c>
      <c r="C32" s="155">
        <f t="shared" ref="C32:AE32" si="4">SUM(C11:C31)</f>
        <v>0</v>
      </c>
      <c r="D32" s="155">
        <f t="shared" si="4"/>
        <v>0</v>
      </c>
      <c r="E32" s="156">
        <f>SUM(E11:E31)</f>
        <v>0</v>
      </c>
      <c r="F32" s="155">
        <f t="shared" si="4"/>
        <v>0</v>
      </c>
      <c r="G32" s="155">
        <f t="shared" si="4"/>
        <v>0</v>
      </c>
      <c r="H32" s="155">
        <f t="shared" si="4"/>
        <v>0</v>
      </c>
      <c r="I32" s="156">
        <f>SUM(I11:I31)</f>
        <v>0</v>
      </c>
      <c r="J32" s="155">
        <f t="shared" si="4"/>
        <v>0</v>
      </c>
      <c r="K32" s="155">
        <f t="shared" si="4"/>
        <v>0</v>
      </c>
      <c r="L32" s="155">
        <f t="shared" si="4"/>
        <v>0</v>
      </c>
      <c r="M32" s="156">
        <f>SUM(M11:M31)</f>
        <v>0</v>
      </c>
      <c r="N32" s="155">
        <f t="shared" si="4"/>
        <v>0</v>
      </c>
      <c r="O32" s="155">
        <f t="shared" si="4"/>
        <v>0</v>
      </c>
      <c r="P32" s="155">
        <f t="shared" si="4"/>
        <v>0</v>
      </c>
      <c r="Q32" s="156">
        <f>SUM(Q11:Q31)</f>
        <v>0</v>
      </c>
      <c r="R32" s="155">
        <f t="shared" si="4"/>
        <v>0</v>
      </c>
      <c r="S32" s="150">
        <f t="shared" si="4"/>
        <v>0</v>
      </c>
      <c r="T32" s="155">
        <f t="shared" si="4"/>
        <v>0</v>
      </c>
      <c r="U32" s="155">
        <f t="shared" si="4"/>
        <v>0</v>
      </c>
      <c r="V32" s="155">
        <f t="shared" si="4"/>
        <v>0</v>
      </c>
      <c r="W32" s="155">
        <f t="shared" si="4"/>
        <v>0</v>
      </c>
      <c r="X32" s="155">
        <f t="shared" si="4"/>
        <v>0</v>
      </c>
      <c r="Y32" s="155">
        <f t="shared" si="4"/>
        <v>0</v>
      </c>
      <c r="Z32" s="155">
        <f t="shared" si="4"/>
        <v>0</v>
      </c>
      <c r="AA32" s="155">
        <f t="shared" si="4"/>
        <v>0</v>
      </c>
      <c r="AB32" s="155">
        <f t="shared" si="4"/>
        <v>0</v>
      </c>
      <c r="AC32" s="155">
        <f t="shared" si="4"/>
        <v>0</v>
      </c>
      <c r="AD32" s="155">
        <f t="shared" si="4"/>
        <v>0</v>
      </c>
      <c r="AE32" s="155">
        <f t="shared" si="4"/>
        <v>0</v>
      </c>
      <c r="AG32" s="154" t="s">
        <v>290</v>
      </c>
      <c r="AH32" s="155">
        <f t="shared" ref="AH32:AW32" si="5">SUM(AH11:AH31)</f>
        <v>0</v>
      </c>
      <c r="AI32" s="155">
        <f t="shared" si="5"/>
        <v>0</v>
      </c>
      <c r="AJ32" s="155">
        <f t="shared" si="5"/>
        <v>0</v>
      </c>
      <c r="AK32" s="156">
        <f t="shared" si="5"/>
        <v>0</v>
      </c>
      <c r="AL32" s="155">
        <f t="shared" si="5"/>
        <v>0</v>
      </c>
      <c r="AM32" s="155">
        <f t="shared" si="5"/>
        <v>0</v>
      </c>
      <c r="AN32" s="155">
        <f t="shared" si="5"/>
        <v>0</v>
      </c>
      <c r="AO32" s="156">
        <f t="shared" si="5"/>
        <v>0</v>
      </c>
      <c r="AP32" s="155">
        <f t="shared" si="5"/>
        <v>0</v>
      </c>
      <c r="AQ32" s="155">
        <f t="shared" si="5"/>
        <v>0</v>
      </c>
      <c r="AR32" s="155">
        <f t="shared" si="5"/>
        <v>0</v>
      </c>
      <c r="AS32" s="156">
        <f t="shared" si="5"/>
        <v>0</v>
      </c>
      <c r="AT32" s="155">
        <f t="shared" si="5"/>
        <v>0</v>
      </c>
      <c r="AU32" s="155">
        <f t="shared" si="5"/>
        <v>0</v>
      </c>
      <c r="AV32" s="155">
        <f t="shared" si="5"/>
        <v>0</v>
      </c>
      <c r="AW32" s="156">
        <f t="shared" si="5"/>
        <v>0</v>
      </c>
      <c r="AX32" s="157">
        <f t="shared" ref="AX32:BK32" si="6">SUM(AX11:AX31)</f>
        <v>0</v>
      </c>
      <c r="AY32" s="158">
        <f t="shared" si="6"/>
        <v>0</v>
      </c>
      <c r="AZ32" s="155">
        <f t="shared" si="6"/>
        <v>0</v>
      </c>
      <c r="BA32" s="155">
        <f t="shared" si="6"/>
        <v>0</v>
      </c>
      <c r="BB32" s="155">
        <f t="shared" si="6"/>
        <v>0</v>
      </c>
      <c r="BC32" s="155">
        <f t="shared" si="6"/>
        <v>0</v>
      </c>
      <c r="BD32" s="155">
        <f t="shared" si="6"/>
        <v>0</v>
      </c>
      <c r="BE32" s="155">
        <f t="shared" si="6"/>
        <v>0</v>
      </c>
      <c r="BF32" s="155">
        <f t="shared" si="6"/>
        <v>0</v>
      </c>
      <c r="BG32" s="155">
        <f t="shared" si="6"/>
        <v>0</v>
      </c>
      <c r="BH32" s="155">
        <f t="shared" si="6"/>
        <v>0</v>
      </c>
      <c r="BI32" s="155">
        <f t="shared" si="6"/>
        <v>0</v>
      </c>
      <c r="BJ32" s="155">
        <f t="shared" si="6"/>
        <v>0</v>
      </c>
      <c r="BK32" s="155">
        <f t="shared" si="6"/>
        <v>0</v>
      </c>
    </row>
    <row r="35" spans="1:63" ht="30" customHeight="1" x14ac:dyDescent="0.25">
      <c r="A35" s="376" t="s">
        <v>251</v>
      </c>
      <c r="B35" s="141" t="s">
        <v>141</v>
      </c>
      <c r="C35" s="141" t="s">
        <v>142</v>
      </c>
      <c r="D35" s="378" t="s">
        <v>143</v>
      </c>
      <c r="E35" s="379"/>
      <c r="F35" s="141" t="s">
        <v>144</v>
      </c>
      <c r="G35" s="141" t="s">
        <v>145</v>
      </c>
      <c r="H35" s="378" t="s">
        <v>146</v>
      </c>
      <c r="I35" s="379"/>
      <c r="J35" s="141" t="s">
        <v>128</v>
      </c>
      <c r="K35" s="141" t="s">
        <v>147</v>
      </c>
      <c r="L35" s="378" t="s">
        <v>148</v>
      </c>
      <c r="M35" s="379"/>
      <c r="N35" s="141" t="s">
        <v>149</v>
      </c>
      <c r="O35" s="141" t="s">
        <v>150</v>
      </c>
      <c r="P35" s="378" t="s">
        <v>151</v>
      </c>
      <c r="Q35" s="379"/>
      <c r="R35" s="378" t="s">
        <v>252</v>
      </c>
      <c r="S35" s="379"/>
      <c r="T35" s="378" t="s">
        <v>253</v>
      </c>
      <c r="U35" s="381"/>
      <c r="V35" s="381"/>
      <c r="W35" s="381"/>
      <c r="X35" s="381"/>
      <c r="Y35" s="379"/>
      <c r="Z35" s="378" t="s">
        <v>254</v>
      </c>
      <c r="AA35" s="381"/>
      <c r="AB35" s="381"/>
      <c r="AC35" s="381"/>
      <c r="AD35" s="381"/>
      <c r="AE35" s="379"/>
      <c r="AG35" s="376" t="s">
        <v>251</v>
      </c>
      <c r="AH35" s="141" t="s">
        <v>141</v>
      </c>
      <c r="AI35" s="141" t="s">
        <v>142</v>
      </c>
      <c r="AJ35" s="378" t="s">
        <v>143</v>
      </c>
      <c r="AK35" s="379"/>
      <c r="AL35" s="141" t="s">
        <v>144</v>
      </c>
      <c r="AM35" s="141" t="s">
        <v>145</v>
      </c>
      <c r="AN35" s="378" t="s">
        <v>146</v>
      </c>
      <c r="AO35" s="379"/>
      <c r="AP35" s="141" t="s">
        <v>128</v>
      </c>
      <c r="AQ35" s="141" t="s">
        <v>147</v>
      </c>
      <c r="AR35" s="378" t="s">
        <v>148</v>
      </c>
      <c r="AS35" s="379"/>
      <c r="AT35" s="141" t="s">
        <v>149</v>
      </c>
      <c r="AU35" s="141" t="s">
        <v>150</v>
      </c>
      <c r="AV35" s="378" t="s">
        <v>151</v>
      </c>
      <c r="AW35" s="379"/>
      <c r="AX35" s="378" t="s">
        <v>252</v>
      </c>
      <c r="AY35" s="379"/>
      <c r="AZ35" s="378" t="s">
        <v>253</v>
      </c>
      <c r="BA35" s="381"/>
      <c r="BB35" s="381"/>
      <c r="BC35" s="381"/>
      <c r="BD35" s="381"/>
      <c r="BE35" s="379"/>
      <c r="BF35" s="378" t="s">
        <v>254</v>
      </c>
      <c r="BG35" s="381"/>
      <c r="BH35" s="381"/>
      <c r="BI35" s="381"/>
      <c r="BJ35" s="381"/>
      <c r="BK35" s="379"/>
    </row>
    <row r="36" spans="1:63" ht="36" customHeight="1" x14ac:dyDescent="0.25">
      <c r="A36" s="377"/>
      <c r="B36" s="127" t="s">
        <v>255</v>
      </c>
      <c r="C36" s="127" t="s">
        <v>255</v>
      </c>
      <c r="D36" s="127" t="s">
        <v>255</v>
      </c>
      <c r="E36" s="127" t="s">
        <v>256</v>
      </c>
      <c r="F36" s="127" t="s">
        <v>255</v>
      </c>
      <c r="G36" s="127" t="s">
        <v>255</v>
      </c>
      <c r="H36" s="127" t="s">
        <v>255</v>
      </c>
      <c r="I36" s="127" t="s">
        <v>256</v>
      </c>
      <c r="J36" s="127" t="s">
        <v>255</v>
      </c>
      <c r="K36" s="127" t="s">
        <v>255</v>
      </c>
      <c r="L36" s="127" t="s">
        <v>255</v>
      </c>
      <c r="M36" s="127" t="s">
        <v>256</v>
      </c>
      <c r="N36" s="127" t="s">
        <v>255</v>
      </c>
      <c r="O36" s="127" t="s">
        <v>255</v>
      </c>
      <c r="P36" s="127" t="s">
        <v>255</v>
      </c>
      <c r="Q36" s="127" t="s">
        <v>256</v>
      </c>
      <c r="R36" s="127" t="s">
        <v>255</v>
      </c>
      <c r="S36" s="127" t="s">
        <v>256</v>
      </c>
      <c r="T36" s="142" t="s">
        <v>257</v>
      </c>
      <c r="U36" s="142" t="s">
        <v>258</v>
      </c>
      <c r="V36" s="142" t="s">
        <v>259</v>
      </c>
      <c r="W36" s="142" t="s">
        <v>260</v>
      </c>
      <c r="X36" s="143" t="s">
        <v>261</v>
      </c>
      <c r="Y36" s="142" t="s">
        <v>262</v>
      </c>
      <c r="Z36" s="127" t="s">
        <v>263</v>
      </c>
      <c r="AA36" s="144" t="s">
        <v>264</v>
      </c>
      <c r="AB36" s="127" t="s">
        <v>265</v>
      </c>
      <c r="AC36" s="127" t="s">
        <v>266</v>
      </c>
      <c r="AD36" s="127" t="s">
        <v>267</v>
      </c>
      <c r="AE36" s="127" t="s">
        <v>268</v>
      </c>
      <c r="AG36" s="377"/>
      <c r="AH36" s="127" t="s">
        <v>255</v>
      </c>
      <c r="AI36" s="127" t="s">
        <v>255</v>
      </c>
      <c r="AJ36" s="127" t="s">
        <v>255</v>
      </c>
      <c r="AK36" s="127" t="s">
        <v>256</v>
      </c>
      <c r="AL36" s="127" t="s">
        <v>255</v>
      </c>
      <c r="AM36" s="127" t="s">
        <v>255</v>
      </c>
      <c r="AN36" s="127" t="s">
        <v>255</v>
      </c>
      <c r="AO36" s="127" t="s">
        <v>256</v>
      </c>
      <c r="AP36" s="127" t="s">
        <v>255</v>
      </c>
      <c r="AQ36" s="127" t="s">
        <v>255</v>
      </c>
      <c r="AR36" s="127" t="s">
        <v>255</v>
      </c>
      <c r="AS36" s="127" t="s">
        <v>256</v>
      </c>
      <c r="AT36" s="127" t="s">
        <v>255</v>
      </c>
      <c r="AU36" s="127" t="s">
        <v>255</v>
      </c>
      <c r="AV36" s="127" t="s">
        <v>255</v>
      </c>
      <c r="AW36" s="127" t="s">
        <v>256</v>
      </c>
      <c r="AX36" s="127" t="s">
        <v>255</v>
      </c>
      <c r="AY36" s="127" t="s">
        <v>256</v>
      </c>
      <c r="AZ36" s="142" t="s">
        <v>257</v>
      </c>
      <c r="BA36" s="142" t="s">
        <v>258</v>
      </c>
      <c r="BB36" s="142" t="s">
        <v>259</v>
      </c>
      <c r="BC36" s="142" t="s">
        <v>260</v>
      </c>
      <c r="BD36" s="143" t="s">
        <v>261</v>
      </c>
      <c r="BE36" s="142" t="s">
        <v>262</v>
      </c>
      <c r="BF36" s="145" t="s">
        <v>263</v>
      </c>
      <c r="BG36" s="146" t="s">
        <v>264</v>
      </c>
      <c r="BH36" s="145" t="s">
        <v>265</v>
      </c>
      <c r="BI36" s="145" t="s">
        <v>266</v>
      </c>
      <c r="BJ36" s="145" t="s">
        <v>267</v>
      </c>
      <c r="BK36" s="145" t="s">
        <v>268</v>
      </c>
    </row>
    <row r="37" spans="1:63" ht="15" x14ac:dyDescent="0.25">
      <c r="A37" s="147" t="s">
        <v>269</v>
      </c>
      <c r="B37" s="147"/>
      <c r="C37" s="147"/>
      <c r="D37" s="147"/>
      <c r="E37" s="148"/>
      <c r="F37" s="147"/>
      <c r="G37" s="147"/>
      <c r="H37" s="147"/>
      <c r="I37" s="148"/>
      <c r="J37" s="147"/>
      <c r="K37" s="147"/>
      <c r="L37" s="147"/>
      <c r="M37" s="148"/>
      <c r="N37" s="147"/>
      <c r="O37" s="147"/>
      <c r="P37" s="147"/>
      <c r="Q37" s="148"/>
      <c r="R37" s="149">
        <f t="shared" ref="R37:R57" si="7">B37+C37+D37+F37+G37+H37+J37+K37+L37+N37+O37+P37</f>
        <v>0</v>
      </c>
      <c r="S37" s="150">
        <f>+E37+I37+M37+Q37</f>
        <v>0</v>
      </c>
      <c r="T37" s="151"/>
      <c r="U37" s="151"/>
      <c r="V37" s="151"/>
      <c r="W37" s="151"/>
      <c r="X37" s="151"/>
      <c r="Y37" s="152"/>
      <c r="Z37" s="152"/>
      <c r="AA37" s="152"/>
      <c r="AB37" s="152"/>
      <c r="AC37" s="152"/>
      <c r="AD37" s="152"/>
      <c r="AE37" s="153"/>
      <c r="AG37" s="147" t="s">
        <v>269</v>
      </c>
      <c r="AH37" s="147"/>
      <c r="AI37" s="147"/>
      <c r="AJ37" s="147"/>
      <c r="AK37" s="148"/>
      <c r="AL37" s="147"/>
      <c r="AM37" s="147"/>
      <c r="AN37" s="147"/>
      <c r="AO37" s="148"/>
      <c r="AP37" s="147"/>
      <c r="AQ37" s="147"/>
      <c r="AR37" s="147"/>
      <c r="AS37" s="148"/>
      <c r="AT37" s="147"/>
      <c r="AU37" s="147"/>
      <c r="AV37" s="147"/>
      <c r="AW37" s="148"/>
      <c r="AX37" s="149">
        <f t="shared" ref="AX37:AX57" si="8">AH37+AI37+AJ37+AL37+AM37+AN37+AP37+AQ37+AR37+AT37+AU37+AV37</f>
        <v>0</v>
      </c>
      <c r="AY37" s="150">
        <f>+AK37+AO37+AS37+AW37</f>
        <v>0</v>
      </c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3"/>
    </row>
    <row r="38" spans="1:63" ht="15" x14ac:dyDescent="0.25">
      <c r="A38" s="147" t="s">
        <v>270</v>
      </c>
      <c r="B38" s="147"/>
      <c r="C38" s="147"/>
      <c r="D38" s="147"/>
      <c r="E38" s="148"/>
      <c r="F38" s="147"/>
      <c r="G38" s="147"/>
      <c r="H38" s="147"/>
      <c r="I38" s="148"/>
      <c r="J38" s="147"/>
      <c r="K38" s="147"/>
      <c r="L38" s="147"/>
      <c r="M38" s="148"/>
      <c r="N38" s="147"/>
      <c r="O38" s="147"/>
      <c r="P38" s="147"/>
      <c r="Q38" s="148"/>
      <c r="R38" s="149">
        <f t="shared" si="7"/>
        <v>0</v>
      </c>
      <c r="S38" s="150">
        <f t="shared" ref="S38:S57" si="9">+E38+I38+M38+Q38</f>
        <v>0</v>
      </c>
      <c r="T38" s="151"/>
      <c r="U38" s="151"/>
      <c r="V38" s="151"/>
      <c r="W38" s="151"/>
      <c r="X38" s="151"/>
      <c r="Y38" s="152"/>
      <c r="Z38" s="152"/>
      <c r="AA38" s="152"/>
      <c r="AB38" s="152"/>
      <c r="AC38" s="152"/>
      <c r="AD38" s="152"/>
      <c r="AE38" s="152"/>
      <c r="AG38" s="147" t="s">
        <v>270</v>
      </c>
      <c r="AH38" s="147"/>
      <c r="AI38" s="147"/>
      <c r="AJ38" s="147"/>
      <c r="AK38" s="148"/>
      <c r="AL38" s="147"/>
      <c r="AM38" s="147"/>
      <c r="AN38" s="147"/>
      <c r="AO38" s="148"/>
      <c r="AP38" s="147"/>
      <c r="AQ38" s="147"/>
      <c r="AR38" s="147"/>
      <c r="AS38" s="148"/>
      <c r="AT38" s="147"/>
      <c r="AU38" s="147"/>
      <c r="AV38" s="147"/>
      <c r="AW38" s="148"/>
      <c r="AX38" s="149">
        <f t="shared" si="8"/>
        <v>0</v>
      </c>
      <c r="AY38" s="150">
        <f t="shared" ref="AY38:AY57" si="10">+AK38+AO38+AS38+AW38</f>
        <v>0</v>
      </c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</row>
    <row r="39" spans="1:63" ht="15" x14ac:dyDescent="0.25">
      <c r="A39" s="147" t="s">
        <v>271</v>
      </c>
      <c r="B39" s="147"/>
      <c r="C39" s="147"/>
      <c r="D39" s="147"/>
      <c r="E39" s="148"/>
      <c r="F39" s="147"/>
      <c r="G39" s="147"/>
      <c r="H39" s="147"/>
      <c r="I39" s="148"/>
      <c r="J39" s="147"/>
      <c r="K39" s="147"/>
      <c r="L39" s="147"/>
      <c r="M39" s="148"/>
      <c r="N39" s="147"/>
      <c r="O39" s="147"/>
      <c r="P39" s="147"/>
      <c r="Q39" s="148"/>
      <c r="R39" s="149">
        <f t="shared" si="7"/>
        <v>0</v>
      </c>
      <c r="S39" s="150">
        <f t="shared" si="9"/>
        <v>0</v>
      </c>
      <c r="T39" s="151"/>
      <c r="U39" s="151"/>
      <c r="V39" s="151"/>
      <c r="W39" s="151"/>
      <c r="X39" s="151"/>
      <c r="Y39" s="152"/>
      <c r="Z39" s="152"/>
      <c r="AA39" s="152"/>
      <c r="AB39" s="152"/>
      <c r="AC39" s="152"/>
      <c r="AD39" s="152"/>
      <c r="AE39" s="152"/>
      <c r="AG39" s="147" t="s">
        <v>271</v>
      </c>
      <c r="AH39" s="147"/>
      <c r="AI39" s="147"/>
      <c r="AJ39" s="147"/>
      <c r="AK39" s="148"/>
      <c r="AL39" s="147"/>
      <c r="AM39" s="147"/>
      <c r="AN39" s="147"/>
      <c r="AO39" s="148"/>
      <c r="AP39" s="147"/>
      <c r="AQ39" s="147"/>
      <c r="AR39" s="147"/>
      <c r="AS39" s="148"/>
      <c r="AT39" s="147"/>
      <c r="AU39" s="147"/>
      <c r="AV39" s="147"/>
      <c r="AW39" s="148"/>
      <c r="AX39" s="149">
        <f t="shared" si="8"/>
        <v>0</v>
      </c>
      <c r="AY39" s="150">
        <f t="shared" si="10"/>
        <v>0</v>
      </c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</row>
    <row r="40" spans="1:63" ht="15" x14ac:dyDescent="0.25">
      <c r="A40" s="147" t="s">
        <v>272</v>
      </c>
      <c r="B40" s="147"/>
      <c r="C40" s="147"/>
      <c r="D40" s="147"/>
      <c r="E40" s="148"/>
      <c r="F40" s="147"/>
      <c r="G40" s="147"/>
      <c r="H40" s="147"/>
      <c r="I40" s="148"/>
      <c r="J40" s="147"/>
      <c r="K40" s="147"/>
      <c r="L40" s="147"/>
      <c r="M40" s="148"/>
      <c r="N40" s="147"/>
      <c r="O40" s="147"/>
      <c r="P40" s="147"/>
      <c r="Q40" s="148"/>
      <c r="R40" s="149">
        <f t="shared" si="7"/>
        <v>0</v>
      </c>
      <c r="S40" s="150">
        <f t="shared" si="9"/>
        <v>0</v>
      </c>
      <c r="T40" s="151"/>
      <c r="U40" s="151"/>
      <c r="V40" s="151"/>
      <c r="W40" s="151"/>
      <c r="X40" s="151"/>
      <c r="Y40" s="152"/>
      <c r="Z40" s="152"/>
      <c r="AA40" s="152"/>
      <c r="AB40" s="152"/>
      <c r="AC40" s="152"/>
      <c r="AD40" s="152"/>
      <c r="AE40" s="152"/>
      <c r="AG40" s="147" t="s">
        <v>272</v>
      </c>
      <c r="AH40" s="147"/>
      <c r="AI40" s="147"/>
      <c r="AJ40" s="147"/>
      <c r="AK40" s="148"/>
      <c r="AL40" s="147"/>
      <c r="AM40" s="147"/>
      <c r="AN40" s="147"/>
      <c r="AO40" s="148"/>
      <c r="AP40" s="147"/>
      <c r="AQ40" s="147"/>
      <c r="AR40" s="147"/>
      <c r="AS40" s="148"/>
      <c r="AT40" s="147"/>
      <c r="AU40" s="147"/>
      <c r="AV40" s="147"/>
      <c r="AW40" s="148"/>
      <c r="AX40" s="149">
        <f t="shared" si="8"/>
        <v>0</v>
      </c>
      <c r="AY40" s="150">
        <f t="shared" si="10"/>
        <v>0</v>
      </c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</row>
    <row r="41" spans="1:63" ht="15" x14ac:dyDescent="0.25">
      <c r="A41" s="147" t="s">
        <v>273</v>
      </c>
      <c r="B41" s="147"/>
      <c r="C41" s="147"/>
      <c r="D41" s="147"/>
      <c r="E41" s="148"/>
      <c r="F41" s="147"/>
      <c r="G41" s="147"/>
      <c r="H41" s="147"/>
      <c r="I41" s="148"/>
      <c r="J41" s="147"/>
      <c r="K41" s="147"/>
      <c r="L41" s="147"/>
      <c r="M41" s="148"/>
      <c r="N41" s="147"/>
      <c r="O41" s="147"/>
      <c r="P41" s="147"/>
      <c r="Q41" s="148"/>
      <c r="R41" s="149">
        <f t="shared" si="7"/>
        <v>0</v>
      </c>
      <c r="S41" s="150">
        <f t="shared" si="9"/>
        <v>0</v>
      </c>
      <c r="T41" s="151"/>
      <c r="U41" s="151"/>
      <c r="V41" s="151"/>
      <c r="W41" s="151"/>
      <c r="X41" s="151"/>
      <c r="Y41" s="152"/>
      <c r="Z41" s="152"/>
      <c r="AA41" s="152"/>
      <c r="AB41" s="152"/>
      <c r="AC41" s="152"/>
      <c r="AD41" s="152"/>
      <c r="AE41" s="152"/>
      <c r="AG41" s="147" t="s">
        <v>273</v>
      </c>
      <c r="AH41" s="147"/>
      <c r="AI41" s="147"/>
      <c r="AJ41" s="147"/>
      <c r="AK41" s="148"/>
      <c r="AL41" s="147"/>
      <c r="AM41" s="147"/>
      <c r="AN41" s="147"/>
      <c r="AO41" s="148"/>
      <c r="AP41" s="147"/>
      <c r="AQ41" s="147"/>
      <c r="AR41" s="147"/>
      <c r="AS41" s="148"/>
      <c r="AT41" s="147"/>
      <c r="AU41" s="147"/>
      <c r="AV41" s="147"/>
      <c r="AW41" s="148"/>
      <c r="AX41" s="149">
        <f t="shared" si="8"/>
        <v>0</v>
      </c>
      <c r="AY41" s="150">
        <f t="shared" si="10"/>
        <v>0</v>
      </c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</row>
    <row r="42" spans="1:63" ht="15" x14ac:dyDescent="0.25">
      <c r="A42" s="147" t="s">
        <v>274</v>
      </c>
      <c r="B42" s="147"/>
      <c r="C42" s="147"/>
      <c r="D42" s="147"/>
      <c r="E42" s="148"/>
      <c r="F42" s="147"/>
      <c r="G42" s="147"/>
      <c r="H42" s="147"/>
      <c r="I42" s="148"/>
      <c r="J42" s="147"/>
      <c r="K42" s="147"/>
      <c r="L42" s="147"/>
      <c r="M42" s="148"/>
      <c r="N42" s="147"/>
      <c r="O42" s="147"/>
      <c r="P42" s="147"/>
      <c r="Q42" s="148"/>
      <c r="R42" s="149">
        <f t="shared" si="7"/>
        <v>0</v>
      </c>
      <c r="S42" s="150">
        <f t="shared" si="9"/>
        <v>0</v>
      </c>
      <c r="T42" s="151"/>
      <c r="U42" s="151"/>
      <c r="V42" s="151"/>
      <c r="W42" s="151"/>
      <c r="X42" s="151"/>
      <c r="Y42" s="152"/>
      <c r="Z42" s="152"/>
      <c r="AA42" s="152"/>
      <c r="AB42" s="152"/>
      <c r="AC42" s="152"/>
      <c r="AD42" s="152"/>
      <c r="AE42" s="152"/>
      <c r="AG42" s="147" t="s">
        <v>274</v>
      </c>
      <c r="AH42" s="147"/>
      <c r="AI42" s="147"/>
      <c r="AJ42" s="147"/>
      <c r="AK42" s="148"/>
      <c r="AL42" s="147"/>
      <c r="AM42" s="147"/>
      <c r="AN42" s="147"/>
      <c r="AO42" s="148"/>
      <c r="AP42" s="147"/>
      <c r="AQ42" s="147"/>
      <c r="AR42" s="147"/>
      <c r="AS42" s="148"/>
      <c r="AT42" s="147"/>
      <c r="AU42" s="147"/>
      <c r="AV42" s="147"/>
      <c r="AW42" s="148"/>
      <c r="AX42" s="149">
        <f t="shared" si="8"/>
        <v>0</v>
      </c>
      <c r="AY42" s="150">
        <f t="shared" si="10"/>
        <v>0</v>
      </c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</row>
    <row r="43" spans="1:63" ht="15" x14ac:dyDescent="0.25">
      <c r="A43" s="147" t="s">
        <v>275</v>
      </c>
      <c r="B43" s="147"/>
      <c r="C43" s="147"/>
      <c r="D43" s="147"/>
      <c r="E43" s="148"/>
      <c r="F43" s="147"/>
      <c r="G43" s="147"/>
      <c r="H43" s="147"/>
      <c r="I43" s="148"/>
      <c r="J43" s="147"/>
      <c r="K43" s="147"/>
      <c r="L43" s="147"/>
      <c r="M43" s="148"/>
      <c r="N43" s="147"/>
      <c r="O43" s="147"/>
      <c r="P43" s="147"/>
      <c r="Q43" s="148"/>
      <c r="R43" s="149">
        <f t="shared" si="7"/>
        <v>0</v>
      </c>
      <c r="S43" s="150">
        <f t="shared" si="9"/>
        <v>0</v>
      </c>
      <c r="T43" s="151"/>
      <c r="U43" s="151"/>
      <c r="V43" s="151"/>
      <c r="W43" s="151"/>
      <c r="X43" s="151"/>
      <c r="Y43" s="152"/>
      <c r="Z43" s="152"/>
      <c r="AA43" s="152"/>
      <c r="AB43" s="152"/>
      <c r="AC43" s="152"/>
      <c r="AD43" s="152"/>
      <c r="AE43" s="152"/>
      <c r="AG43" s="147" t="s">
        <v>275</v>
      </c>
      <c r="AH43" s="147"/>
      <c r="AI43" s="147"/>
      <c r="AJ43" s="147"/>
      <c r="AK43" s="148"/>
      <c r="AL43" s="147"/>
      <c r="AM43" s="147"/>
      <c r="AN43" s="147"/>
      <c r="AO43" s="148"/>
      <c r="AP43" s="147"/>
      <c r="AQ43" s="147"/>
      <c r="AR43" s="147"/>
      <c r="AS43" s="148"/>
      <c r="AT43" s="147"/>
      <c r="AU43" s="147"/>
      <c r="AV43" s="147"/>
      <c r="AW43" s="148"/>
      <c r="AX43" s="149">
        <f t="shared" si="8"/>
        <v>0</v>
      </c>
      <c r="AY43" s="150">
        <f t="shared" si="10"/>
        <v>0</v>
      </c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</row>
    <row r="44" spans="1:63" ht="15" x14ac:dyDescent="0.25">
      <c r="A44" s="147" t="s">
        <v>276</v>
      </c>
      <c r="B44" s="147"/>
      <c r="C44" s="147"/>
      <c r="D44" s="147"/>
      <c r="E44" s="148"/>
      <c r="F44" s="147"/>
      <c r="G44" s="147"/>
      <c r="H44" s="147"/>
      <c r="I44" s="148"/>
      <c r="J44" s="147"/>
      <c r="K44" s="147"/>
      <c r="L44" s="147"/>
      <c r="M44" s="148"/>
      <c r="N44" s="147"/>
      <c r="O44" s="147"/>
      <c r="P44" s="147"/>
      <c r="Q44" s="148"/>
      <c r="R44" s="149">
        <f t="shared" si="7"/>
        <v>0</v>
      </c>
      <c r="S44" s="150">
        <f t="shared" si="9"/>
        <v>0</v>
      </c>
      <c r="T44" s="151"/>
      <c r="U44" s="151"/>
      <c r="V44" s="151"/>
      <c r="W44" s="151"/>
      <c r="X44" s="151"/>
      <c r="Y44" s="152"/>
      <c r="Z44" s="152"/>
      <c r="AA44" s="152"/>
      <c r="AB44" s="152"/>
      <c r="AC44" s="152"/>
      <c r="AD44" s="152"/>
      <c r="AE44" s="152"/>
      <c r="AG44" s="147" t="s">
        <v>276</v>
      </c>
      <c r="AH44" s="147"/>
      <c r="AI44" s="147"/>
      <c r="AJ44" s="147"/>
      <c r="AK44" s="148"/>
      <c r="AL44" s="147"/>
      <c r="AM44" s="147"/>
      <c r="AN44" s="147"/>
      <c r="AO44" s="148"/>
      <c r="AP44" s="147"/>
      <c r="AQ44" s="147"/>
      <c r="AR44" s="147"/>
      <c r="AS44" s="148"/>
      <c r="AT44" s="147"/>
      <c r="AU44" s="147"/>
      <c r="AV44" s="147"/>
      <c r="AW44" s="148"/>
      <c r="AX44" s="149">
        <f t="shared" si="8"/>
        <v>0</v>
      </c>
      <c r="AY44" s="150">
        <f t="shared" si="10"/>
        <v>0</v>
      </c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</row>
    <row r="45" spans="1:63" ht="15" x14ac:dyDescent="0.25">
      <c r="A45" s="147" t="s">
        <v>277</v>
      </c>
      <c r="B45" s="147"/>
      <c r="C45" s="147"/>
      <c r="D45" s="147"/>
      <c r="E45" s="148"/>
      <c r="F45" s="147"/>
      <c r="G45" s="147"/>
      <c r="H45" s="147"/>
      <c r="I45" s="148"/>
      <c r="J45" s="147"/>
      <c r="K45" s="147"/>
      <c r="L45" s="147"/>
      <c r="M45" s="148"/>
      <c r="N45" s="147"/>
      <c r="O45" s="147"/>
      <c r="P45" s="147"/>
      <c r="Q45" s="148"/>
      <c r="R45" s="149">
        <f t="shared" si="7"/>
        <v>0</v>
      </c>
      <c r="S45" s="150">
        <f t="shared" si="9"/>
        <v>0</v>
      </c>
      <c r="T45" s="151"/>
      <c r="U45" s="151"/>
      <c r="V45" s="151"/>
      <c r="W45" s="151"/>
      <c r="X45" s="151"/>
      <c r="Y45" s="152"/>
      <c r="Z45" s="152"/>
      <c r="AA45" s="152"/>
      <c r="AB45" s="152"/>
      <c r="AC45" s="152"/>
      <c r="AD45" s="152"/>
      <c r="AE45" s="152"/>
      <c r="AG45" s="147" t="s">
        <v>277</v>
      </c>
      <c r="AH45" s="147"/>
      <c r="AI45" s="147"/>
      <c r="AJ45" s="147"/>
      <c r="AK45" s="148"/>
      <c r="AL45" s="147"/>
      <c r="AM45" s="147"/>
      <c r="AN45" s="147"/>
      <c r="AO45" s="148"/>
      <c r="AP45" s="147"/>
      <c r="AQ45" s="147"/>
      <c r="AR45" s="147"/>
      <c r="AS45" s="148"/>
      <c r="AT45" s="147"/>
      <c r="AU45" s="147"/>
      <c r="AV45" s="147"/>
      <c r="AW45" s="148"/>
      <c r="AX45" s="149">
        <f t="shared" si="8"/>
        <v>0</v>
      </c>
      <c r="AY45" s="150">
        <f t="shared" si="10"/>
        <v>0</v>
      </c>
      <c r="AZ45" s="152"/>
      <c r="BA45" s="152"/>
      <c r="BB45" s="152"/>
      <c r="BC45" s="152"/>
      <c r="BD45" s="152"/>
      <c r="BE45" s="152"/>
      <c r="BF45" s="152"/>
      <c r="BG45" s="152"/>
      <c r="BH45" s="152"/>
      <c r="BI45" s="147"/>
      <c r="BJ45" s="147"/>
      <c r="BK45" s="147"/>
    </row>
    <row r="46" spans="1:63" ht="15" x14ac:dyDescent="0.25">
      <c r="A46" s="147" t="s">
        <v>278</v>
      </c>
      <c r="B46" s="147"/>
      <c r="C46" s="147"/>
      <c r="D46" s="147"/>
      <c r="E46" s="148"/>
      <c r="F46" s="147"/>
      <c r="G46" s="147"/>
      <c r="H46" s="147"/>
      <c r="I46" s="148"/>
      <c r="J46" s="147"/>
      <c r="K46" s="147"/>
      <c r="L46" s="147"/>
      <c r="M46" s="148"/>
      <c r="N46" s="147"/>
      <c r="O46" s="147"/>
      <c r="P46" s="147"/>
      <c r="Q46" s="148"/>
      <c r="R46" s="149">
        <f t="shared" si="7"/>
        <v>0</v>
      </c>
      <c r="S46" s="150">
        <f t="shared" si="9"/>
        <v>0</v>
      </c>
      <c r="T46" s="151"/>
      <c r="U46" s="151"/>
      <c r="V46" s="151"/>
      <c r="W46" s="151"/>
      <c r="X46" s="151"/>
      <c r="Y46" s="152"/>
      <c r="Z46" s="152"/>
      <c r="AA46" s="152"/>
      <c r="AB46" s="152"/>
      <c r="AC46" s="152"/>
      <c r="AD46" s="152"/>
      <c r="AE46" s="152"/>
      <c r="AG46" s="147" t="s">
        <v>278</v>
      </c>
      <c r="AH46" s="147"/>
      <c r="AI46" s="147"/>
      <c r="AJ46" s="147"/>
      <c r="AK46" s="148"/>
      <c r="AL46" s="147"/>
      <c r="AM46" s="147"/>
      <c r="AN46" s="147"/>
      <c r="AO46" s="148"/>
      <c r="AP46" s="147"/>
      <c r="AQ46" s="147"/>
      <c r="AR46" s="147"/>
      <c r="AS46" s="148"/>
      <c r="AT46" s="147"/>
      <c r="AU46" s="147"/>
      <c r="AV46" s="147"/>
      <c r="AW46" s="148"/>
      <c r="AX46" s="149">
        <f t="shared" si="8"/>
        <v>0</v>
      </c>
      <c r="AY46" s="150">
        <f t="shared" si="10"/>
        <v>0</v>
      </c>
      <c r="AZ46" s="152"/>
      <c r="BA46" s="152"/>
      <c r="BB46" s="152"/>
      <c r="BC46" s="152"/>
      <c r="BD46" s="152"/>
      <c r="BE46" s="152"/>
      <c r="BF46" s="152"/>
      <c r="BG46" s="152"/>
      <c r="BH46" s="152"/>
      <c r="BI46" s="147"/>
      <c r="BJ46" s="147"/>
      <c r="BK46" s="147"/>
    </row>
    <row r="47" spans="1:63" ht="15" x14ac:dyDescent="0.25">
      <c r="A47" s="147" t="s">
        <v>279</v>
      </c>
      <c r="B47" s="147"/>
      <c r="C47" s="147"/>
      <c r="D47" s="147"/>
      <c r="E47" s="148"/>
      <c r="F47" s="147"/>
      <c r="G47" s="147"/>
      <c r="H47" s="147"/>
      <c r="I47" s="148"/>
      <c r="J47" s="147"/>
      <c r="K47" s="147"/>
      <c r="L47" s="147"/>
      <c r="M47" s="148"/>
      <c r="N47" s="147"/>
      <c r="O47" s="147"/>
      <c r="P47" s="147"/>
      <c r="Q47" s="148"/>
      <c r="R47" s="149">
        <f t="shared" si="7"/>
        <v>0</v>
      </c>
      <c r="S47" s="150">
        <f t="shared" si="9"/>
        <v>0</v>
      </c>
      <c r="T47" s="151"/>
      <c r="U47" s="151"/>
      <c r="V47" s="151"/>
      <c r="W47" s="151"/>
      <c r="X47" s="151"/>
      <c r="Y47" s="152"/>
      <c r="Z47" s="152"/>
      <c r="AA47" s="152"/>
      <c r="AB47" s="152"/>
      <c r="AC47" s="152"/>
      <c r="AD47" s="152"/>
      <c r="AE47" s="152"/>
      <c r="AG47" s="147" t="s">
        <v>279</v>
      </c>
      <c r="AH47" s="147"/>
      <c r="AI47" s="147"/>
      <c r="AJ47" s="147"/>
      <c r="AK47" s="148"/>
      <c r="AL47" s="147"/>
      <c r="AM47" s="147"/>
      <c r="AN47" s="147"/>
      <c r="AO47" s="148"/>
      <c r="AP47" s="147"/>
      <c r="AQ47" s="147"/>
      <c r="AR47" s="147"/>
      <c r="AS47" s="148"/>
      <c r="AT47" s="147"/>
      <c r="AU47" s="147"/>
      <c r="AV47" s="147"/>
      <c r="AW47" s="148"/>
      <c r="AX47" s="149">
        <f t="shared" si="8"/>
        <v>0</v>
      </c>
      <c r="AY47" s="150">
        <f t="shared" si="10"/>
        <v>0</v>
      </c>
      <c r="AZ47" s="152"/>
      <c r="BA47" s="152"/>
      <c r="BB47" s="152"/>
      <c r="BC47" s="152"/>
      <c r="BD47" s="152"/>
      <c r="BE47" s="152"/>
      <c r="BF47" s="152"/>
      <c r="BG47" s="152"/>
      <c r="BH47" s="152"/>
      <c r="BI47" s="147"/>
      <c r="BJ47" s="147"/>
      <c r="BK47" s="147"/>
    </row>
    <row r="48" spans="1:63" ht="15" x14ac:dyDescent="0.25">
      <c r="A48" s="147" t="s">
        <v>280</v>
      </c>
      <c r="B48" s="147"/>
      <c r="C48" s="147"/>
      <c r="D48" s="147"/>
      <c r="E48" s="148"/>
      <c r="F48" s="147"/>
      <c r="G48" s="147"/>
      <c r="H48" s="147"/>
      <c r="I48" s="148"/>
      <c r="J48" s="147"/>
      <c r="K48" s="147"/>
      <c r="L48" s="147"/>
      <c r="M48" s="148"/>
      <c r="N48" s="147"/>
      <c r="O48" s="147"/>
      <c r="P48" s="147"/>
      <c r="Q48" s="148"/>
      <c r="R48" s="149">
        <f t="shared" si="7"/>
        <v>0</v>
      </c>
      <c r="S48" s="150">
        <f t="shared" si="9"/>
        <v>0</v>
      </c>
      <c r="T48" s="151"/>
      <c r="U48" s="151"/>
      <c r="V48" s="151"/>
      <c r="W48" s="151"/>
      <c r="X48" s="151"/>
      <c r="Y48" s="152"/>
      <c r="Z48" s="152"/>
      <c r="AA48" s="152"/>
      <c r="AB48" s="152"/>
      <c r="AC48" s="152"/>
      <c r="AD48" s="152"/>
      <c r="AE48" s="152"/>
      <c r="AG48" s="147" t="s">
        <v>280</v>
      </c>
      <c r="AH48" s="147"/>
      <c r="AI48" s="147"/>
      <c r="AJ48" s="147"/>
      <c r="AK48" s="148"/>
      <c r="AL48" s="147"/>
      <c r="AM48" s="147"/>
      <c r="AN48" s="147"/>
      <c r="AO48" s="148"/>
      <c r="AP48" s="147"/>
      <c r="AQ48" s="147"/>
      <c r="AR48" s="147"/>
      <c r="AS48" s="148"/>
      <c r="AT48" s="147"/>
      <c r="AU48" s="147"/>
      <c r="AV48" s="147"/>
      <c r="AW48" s="148"/>
      <c r="AX48" s="149">
        <f t="shared" si="8"/>
        <v>0</v>
      </c>
      <c r="AY48" s="150">
        <f t="shared" si="10"/>
        <v>0</v>
      </c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</row>
    <row r="49" spans="1:63" ht="15" x14ac:dyDescent="0.25">
      <c r="A49" s="147" t="s">
        <v>281</v>
      </c>
      <c r="B49" s="147"/>
      <c r="C49" s="147"/>
      <c r="D49" s="147"/>
      <c r="E49" s="148"/>
      <c r="F49" s="147"/>
      <c r="G49" s="147"/>
      <c r="H49" s="147"/>
      <c r="I49" s="148"/>
      <c r="J49" s="147"/>
      <c r="K49" s="147"/>
      <c r="L49" s="147"/>
      <c r="M49" s="148"/>
      <c r="N49" s="147"/>
      <c r="O49" s="147"/>
      <c r="P49" s="147"/>
      <c r="Q49" s="148"/>
      <c r="R49" s="149">
        <f t="shared" si="7"/>
        <v>0</v>
      </c>
      <c r="S49" s="150">
        <f t="shared" si="9"/>
        <v>0</v>
      </c>
      <c r="T49" s="151"/>
      <c r="U49" s="151"/>
      <c r="V49" s="151"/>
      <c r="W49" s="151"/>
      <c r="X49" s="151"/>
      <c r="Y49" s="152"/>
      <c r="Z49" s="152"/>
      <c r="AA49" s="152"/>
      <c r="AB49" s="152"/>
      <c r="AC49" s="152"/>
      <c r="AD49" s="152"/>
      <c r="AE49" s="152"/>
      <c r="AG49" s="147" t="s">
        <v>281</v>
      </c>
      <c r="AH49" s="147"/>
      <c r="AI49" s="147"/>
      <c r="AJ49" s="147"/>
      <c r="AK49" s="148"/>
      <c r="AL49" s="147"/>
      <c r="AM49" s="147"/>
      <c r="AN49" s="147"/>
      <c r="AO49" s="148"/>
      <c r="AP49" s="147"/>
      <c r="AQ49" s="147"/>
      <c r="AR49" s="147"/>
      <c r="AS49" s="148"/>
      <c r="AT49" s="147"/>
      <c r="AU49" s="147"/>
      <c r="AV49" s="147"/>
      <c r="AW49" s="148"/>
      <c r="AX49" s="149">
        <f t="shared" si="8"/>
        <v>0</v>
      </c>
      <c r="AY49" s="150">
        <f t="shared" si="10"/>
        <v>0</v>
      </c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</row>
    <row r="50" spans="1:63" ht="15" x14ac:dyDescent="0.25">
      <c r="A50" s="147" t="s">
        <v>282</v>
      </c>
      <c r="B50" s="147"/>
      <c r="C50" s="147"/>
      <c r="D50" s="147"/>
      <c r="E50" s="148"/>
      <c r="F50" s="147"/>
      <c r="G50" s="147"/>
      <c r="H50" s="147"/>
      <c r="I50" s="148"/>
      <c r="J50" s="147"/>
      <c r="K50" s="147"/>
      <c r="L50" s="147"/>
      <c r="M50" s="148"/>
      <c r="N50" s="147"/>
      <c r="O50" s="147"/>
      <c r="P50" s="147"/>
      <c r="Q50" s="148"/>
      <c r="R50" s="149">
        <f t="shared" si="7"/>
        <v>0</v>
      </c>
      <c r="S50" s="150">
        <f t="shared" si="9"/>
        <v>0</v>
      </c>
      <c r="T50" s="151"/>
      <c r="U50" s="151"/>
      <c r="V50" s="151"/>
      <c r="W50" s="151"/>
      <c r="X50" s="151"/>
      <c r="Y50" s="152"/>
      <c r="Z50" s="152"/>
      <c r="AA50" s="152"/>
      <c r="AB50" s="152"/>
      <c r="AC50" s="152"/>
      <c r="AD50" s="152"/>
      <c r="AE50" s="152"/>
      <c r="AG50" s="147" t="s">
        <v>282</v>
      </c>
      <c r="AH50" s="147"/>
      <c r="AI50" s="147"/>
      <c r="AJ50" s="147"/>
      <c r="AK50" s="148"/>
      <c r="AL50" s="147"/>
      <c r="AM50" s="147"/>
      <c r="AN50" s="147"/>
      <c r="AO50" s="148"/>
      <c r="AP50" s="147"/>
      <c r="AQ50" s="147"/>
      <c r="AR50" s="147"/>
      <c r="AS50" s="148"/>
      <c r="AT50" s="147"/>
      <c r="AU50" s="147"/>
      <c r="AV50" s="147"/>
      <c r="AW50" s="148"/>
      <c r="AX50" s="149">
        <f t="shared" si="8"/>
        <v>0</v>
      </c>
      <c r="AY50" s="150">
        <f t="shared" si="10"/>
        <v>0</v>
      </c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</row>
    <row r="51" spans="1:63" ht="15" x14ac:dyDescent="0.25">
      <c r="A51" s="147" t="s">
        <v>283</v>
      </c>
      <c r="B51" s="147"/>
      <c r="C51" s="147"/>
      <c r="D51" s="147"/>
      <c r="E51" s="148"/>
      <c r="F51" s="147"/>
      <c r="G51" s="147"/>
      <c r="H51" s="147"/>
      <c r="I51" s="148"/>
      <c r="J51" s="147"/>
      <c r="K51" s="147"/>
      <c r="L51" s="147"/>
      <c r="M51" s="148"/>
      <c r="N51" s="147"/>
      <c r="O51" s="147"/>
      <c r="P51" s="147"/>
      <c r="Q51" s="148"/>
      <c r="R51" s="149">
        <f t="shared" si="7"/>
        <v>0</v>
      </c>
      <c r="S51" s="150">
        <f t="shared" si="9"/>
        <v>0</v>
      </c>
      <c r="T51" s="151"/>
      <c r="U51" s="151"/>
      <c r="V51" s="151"/>
      <c r="W51" s="151"/>
      <c r="X51" s="151"/>
      <c r="Y51" s="152"/>
      <c r="Z51" s="152"/>
      <c r="AA51" s="152"/>
      <c r="AB51" s="152"/>
      <c r="AC51" s="152"/>
      <c r="AD51" s="152"/>
      <c r="AE51" s="152"/>
      <c r="AG51" s="147" t="s">
        <v>283</v>
      </c>
      <c r="AH51" s="147"/>
      <c r="AI51" s="147"/>
      <c r="AJ51" s="147"/>
      <c r="AK51" s="148"/>
      <c r="AL51" s="147"/>
      <c r="AM51" s="147"/>
      <c r="AN51" s="147"/>
      <c r="AO51" s="148"/>
      <c r="AP51" s="147"/>
      <c r="AQ51" s="147"/>
      <c r="AR51" s="147"/>
      <c r="AS51" s="148"/>
      <c r="AT51" s="147"/>
      <c r="AU51" s="147"/>
      <c r="AV51" s="147"/>
      <c r="AW51" s="148"/>
      <c r="AX51" s="149">
        <f t="shared" si="8"/>
        <v>0</v>
      </c>
      <c r="AY51" s="150">
        <f t="shared" si="10"/>
        <v>0</v>
      </c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</row>
    <row r="52" spans="1:63" ht="15" x14ac:dyDescent="0.25">
      <c r="A52" s="147" t="s">
        <v>284</v>
      </c>
      <c r="B52" s="147"/>
      <c r="C52" s="147"/>
      <c r="D52" s="147"/>
      <c r="E52" s="148"/>
      <c r="F52" s="147"/>
      <c r="G52" s="147"/>
      <c r="H52" s="147"/>
      <c r="I52" s="148"/>
      <c r="J52" s="147"/>
      <c r="K52" s="147"/>
      <c r="L52" s="147"/>
      <c r="M52" s="148"/>
      <c r="N52" s="147"/>
      <c r="O52" s="147"/>
      <c r="P52" s="147"/>
      <c r="Q52" s="148"/>
      <c r="R52" s="149">
        <f t="shared" si="7"/>
        <v>0</v>
      </c>
      <c r="S52" s="150">
        <f t="shared" si="9"/>
        <v>0</v>
      </c>
      <c r="T52" s="151"/>
      <c r="U52" s="151"/>
      <c r="V52" s="151"/>
      <c r="W52" s="151"/>
      <c r="X52" s="151"/>
      <c r="Y52" s="152"/>
      <c r="Z52" s="152"/>
      <c r="AA52" s="152"/>
      <c r="AB52" s="152"/>
      <c r="AC52" s="152"/>
      <c r="AD52" s="152"/>
      <c r="AE52" s="152"/>
      <c r="AG52" s="147" t="s">
        <v>284</v>
      </c>
      <c r="AH52" s="147"/>
      <c r="AI52" s="147"/>
      <c r="AJ52" s="147"/>
      <c r="AK52" s="148"/>
      <c r="AL52" s="147"/>
      <c r="AM52" s="147"/>
      <c r="AN52" s="147"/>
      <c r="AO52" s="148"/>
      <c r="AP52" s="147"/>
      <c r="AQ52" s="147"/>
      <c r="AR52" s="147"/>
      <c r="AS52" s="148"/>
      <c r="AT52" s="147"/>
      <c r="AU52" s="147"/>
      <c r="AV52" s="147"/>
      <c r="AW52" s="148"/>
      <c r="AX52" s="149">
        <f t="shared" si="8"/>
        <v>0</v>
      </c>
      <c r="AY52" s="150">
        <f t="shared" si="10"/>
        <v>0</v>
      </c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</row>
    <row r="53" spans="1:63" ht="15" x14ac:dyDescent="0.25">
      <c r="A53" s="147" t="s">
        <v>285</v>
      </c>
      <c r="B53" s="147"/>
      <c r="C53" s="147"/>
      <c r="D53" s="147"/>
      <c r="E53" s="148"/>
      <c r="F53" s="147"/>
      <c r="G53" s="147"/>
      <c r="H53" s="147"/>
      <c r="I53" s="148"/>
      <c r="J53" s="147"/>
      <c r="K53" s="147"/>
      <c r="L53" s="147"/>
      <c r="M53" s="148"/>
      <c r="N53" s="147"/>
      <c r="O53" s="147"/>
      <c r="P53" s="147"/>
      <c r="Q53" s="148"/>
      <c r="R53" s="149">
        <f t="shared" si="7"/>
        <v>0</v>
      </c>
      <c r="S53" s="150">
        <f t="shared" si="9"/>
        <v>0</v>
      </c>
      <c r="T53" s="151"/>
      <c r="U53" s="151"/>
      <c r="V53" s="151"/>
      <c r="W53" s="151"/>
      <c r="X53" s="151"/>
      <c r="Y53" s="152"/>
      <c r="Z53" s="152"/>
      <c r="AA53" s="152"/>
      <c r="AB53" s="152"/>
      <c r="AC53" s="152"/>
      <c r="AD53" s="152"/>
      <c r="AE53" s="152"/>
      <c r="AG53" s="147" t="s">
        <v>285</v>
      </c>
      <c r="AH53" s="147"/>
      <c r="AI53" s="147"/>
      <c r="AJ53" s="147"/>
      <c r="AK53" s="148"/>
      <c r="AL53" s="147"/>
      <c r="AM53" s="147"/>
      <c r="AN53" s="147"/>
      <c r="AO53" s="148"/>
      <c r="AP53" s="147"/>
      <c r="AQ53" s="147"/>
      <c r="AR53" s="147"/>
      <c r="AS53" s="148"/>
      <c r="AT53" s="147"/>
      <c r="AU53" s="147"/>
      <c r="AV53" s="147"/>
      <c r="AW53" s="148"/>
      <c r="AX53" s="149">
        <f t="shared" si="8"/>
        <v>0</v>
      </c>
      <c r="AY53" s="150">
        <f t="shared" si="10"/>
        <v>0</v>
      </c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</row>
    <row r="54" spans="1:63" ht="15" x14ac:dyDescent="0.25">
      <c r="A54" s="147" t="s">
        <v>286</v>
      </c>
      <c r="B54" s="147"/>
      <c r="C54" s="147"/>
      <c r="D54" s="147"/>
      <c r="E54" s="148"/>
      <c r="F54" s="147"/>
      <c r="G54" s="147"/>
      <c r="H54" s="147"/>
      <c r="I54" s="148"/>
      <c r="J54" s="147"/>
      <c r="K54" s="147"/>
      <c r="L54" s="147"/>
      <c r="M54" s="148"/>
      <c r="N54" s="147"/>
      <c r="O54" s="147"/>
      <c r="P54" s="147"/>
      <c r="Q54" s="148"/>
      <c r="R54" s="149">
        <f t="shared" si="7"/>
        <v>0</v>
      </c>
      <c r="S54" s="150">
        <f t="shared" si="9"/>
        <v>0</v>
      </c>
      <c r="T54" s="151"/>
      <c r="U54" s="151"/>
      <c r="V54" s="151"/>
      <c r="W54" s="151"/>
      <c r="X54" s="151"/>
      <c r="Y54" s="152"/>
      <c r="Z54" s="152"/>
      <c r="AA54" s="152"/>
      <c r="AB54" s="152"/>
      <c r="AC54" s="152"/>
      <c r="AD54" s="152"/>
      <c r="AE54" s="152"/>
      <c r="AG54" s="147" t="s">
        <v>286</v>
      </c>
      <c r="AH54" s="147"/>
      <c r="AI54" s="147"/>
      <c r="AJ54" s="147"/>
      <c r="AK54" s="148"/>
      <c r="AL54" s="147"/>
      <c r="AM54" s="147"/>
      <c r="AN54" s="147"/>
      <c r="AO54" s="148"/>
      <c r="AP54" s="147"/>
      <c r="AQ54" s="147"/>
      <c r="AR54" s="147"/>
      <c r="AS54" s="148"/>
      <c r="AT54" s="147"/>
      <c r="AU54" s="147"/>
      <c r="AV54" s="147"/>
      <c r="AW54" s="148"/>
      <c r="AX54" s="149">
        <f t="shared" si="8"/>
        <v>0</v>
      </c>
      <c r="AY54" s="150">
        <f t="shared" si="10"/>
        <v>0</v>
      </c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</row>
    <row r="55" spans="1:63" ht="15" x14ac:dyDescent="0.25">
      <c r="A55" s="147" t="s">
        <v>287</v>
      </c>
      <c r="B55" s="147"/>
      <c r="C55" s="147"/>
      <c r="D55" s="147"/>
      <c r="E55" s="148"/>
      <c r="F55" s="147"/>
      <c r="G55" s="147"/>
      <c r="H55" s="147"/>
      <c r="I55" s="148"/>
      <c r="J55" s="147"/>
      <c r="K55" s="147"/>
      <c r="L55" s="147"/>
      <c r="M55" s="148"/>
      <c r="N55" s="147"/>
      <c r="O55" s="147"/>
      <c r="P55" s="147"/>
      <c r="Q55" s="148"/>
      <c r="R55" s="149">
        <f t="shared" si="7"/>
        <v>0</v>
      </c>
      <c r="S55" s="150">
        <f t="shared" si="9"/>
        <v>0</v>
      </c>
      <c r="T55" s="151"/>
      <c r="U55" s="151"/>
      <c r="V55" s="151"/>
      <c r="W55" s="151"/>
      <c r="X55" s="151"/>
      <c r="Y55" s="152"/>
      <c r="Z55" s="152"/>
      <c r="AA55" s="152"/>
      <c r="AB55" s="152"/>
      <c r="AC55" s="152"/>
      <c r="AD55" s="152"/>
      <c r="AE55" s="152"/>
      <c r="AG55" s="147" t="s">
        <v>287</v>
      </c>
      <c r="AH55" s="147"/>
      <c r="AI55" s="147"/>
      <c r="AJ55" s="147"/>
      <c r="AK55" s="148"/>
      <c r="AL55" s="147"/>
      <c r="AM55" s="147"/>
      <c r="AN55" s="147"/>
      <c r="AO55" s="148"/>
      <c r="AP55" s="147"/>
      <c r="AQ55" s="147"/>
      <c r="AR55" s="147"/>
      <c r="AS55" s="148"/>
      <c r="AT55" s="147"/>
      <c r="AU55" s="147"/>
      <c r="AV55" s="147"/>
      <c r="AW55" s="148"/>
      <c r="AX55" s="149">
        <f t="shared" si="8"/>
        <v>0</v>
      </c>
      <c r="AY55" s="150">
        <f t="shared" si="10"/>
        <v>0</v>
      </c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</row>
    <row r="56" spans="1:63" ht="15" x14ac:dyDescent="0.25">
      <c r="A56" s="147" t="s">
        <v>288</v>
      </c>
      <c r="B56" s="147"/>
      <c r="C56" s="147"/>
      <c r="D56" s="147"/>
      <c r="E56" s="148"/>
      <c r="F56" s="147"/>
      <c r="G56" s="147"/>
      <c r="H56" s="147"/>
      <c r="I56" s="148"/>
      <c r="J56" s="147"/>
      <c r="K56" s="147"/>
      <c r="L56" s="147"/>
      <c r="M56" s="148"/>
      <c r="N56" s="147"/>
      <c r="O56" s="147"/>
      <c r="P56" s="147"/>
      <c r="Q56" s="148"/>
      <c r="R56" s="149">
        <f t="shared" si="7"/>
        <v>0</v>
      </c>
      <c r="S56" s="150">
        <f t="shared" si="9"/>
        <v>0</v>
      </c>
      <c r="T56" s="151"/>
      <c r="U56" s="151"/>
      <c r="V56" s="151"/>
      <c r="W56" s="151"/>
      <c r="X56" s="151"/>
      <c r="Y56" s="152"/>
      <c r="Z56" s="152"/>
      <c r="AA56" s="152"/>
      <c r="AB56" s="152"/>
      <c r="AC56" s="152"/>
      <c r="AD56" s="152"/>
      <c r="AE56" s="152"/>
      <c r="AG56" s="147" t="s">
        <v>288</v>
      </c>
      <c r="AH56" s="147"/>
      <c r="AI56" s="147"/>
      <c r="AJ56" s="147"/>
      <c r="AK56" s="148"/>
      <c r="AL56" s="147"/>
      <c r="AM56" s="147"/>
      <c r="AN56" s="147"/>
      <c r="AO56" s="148"/>
      <c r="AP56" s="147"/>
      <c r="AQ56" s="147"/>
      <c r="AR56" s="147"/>
      <c r="AS56" s="148"/>
      <c r="AT56" s="147"/>
      <c r="AU56" s="147"/>
      <c r="AV56" s="147"/>
      <c r="AW56" s="148"/>
      <c r="AX56" s="149">
        <f t="shared" si="8"/>
        <v>0</v>
      </c>
      <c r="AY56" s="150">
        <f t="shared" si="10"/>
        <v>0</v>
      </c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</row>
    <row r="57" spans="1:63" ht="15" x14ac:dyDescent="0.25">
      <c r="A57" s="147" t="s">
        <v>289</v>
      </c>
      <c r="B57" s="147"/>
      <c r="C57" s="147"/>
      <c r="D57" s="147"/>
      <c r="E57" s="148"/>
      <c r="F57" s="147"/>
      <c r="G57" s="147"/>
      <c r="H57" s="147"/>
      <c r="I57" s="148"/>
      <c r="J57" s="147"/>
      <c r="K57" s="147"/>
      <c r="L57" s="147"/>
      <c r="M57" s="148"/>
      <c r="N57" s="147"/>
      <c r="O57" s="147"/>
      <c r="P57" s="147"/>
      <c r="Q57" s="148"/>
      <c r="R57" s="149">
        <f t="shared" si="7"/>
        <v>0</v>
      </c>
      <c r="S57" s="150">
        <f t="shared" si="9"/>
        <v>0</v>
      </c>
      <c r="T57" s="151"/>
      <c r="U57" s="151"/>
      <c r="V57" s="151"/>
      <c r="W57" s="151"/>
      <c r="X57" s="151"/>
      <c r="Y57" s="152"/>
      <c r="Z57" s="152"/>
      <c r="AA57" s="152"/>
      <c r="AB57" s="152"/>
      <c r="AC57" s="152"/>
      <c r="AD57" s="152"/>
      <c r="AE57" s="152"/>
      <c r="AG57" s="147" t="s">
        <v>289</v>
      </c>
      <c r="AH57" s="147"/>
      <c r="AI57" s="147"/>
      <c r="AJ57" s="147"/>
      <c r="AK57" s="148"/>
      <c r="AL57" s="147"/>
      <c r="AM57" s="147"/>
      <c r="AN57" s="147"/>
      <c r="AO57" s="148"/>
      <c r="AP57" s="147"/>
      <c r="AQ57" s="147"/>
      <c r="AR57" s="147"/>
      <c r="AS57" s="148"/>
      <c r="AT57" s="147"/>
      <c r="AU57" s="147"/>
      <c r="AV57" s="147"/>
      <c r="AW57" s="148"/>
      <c r="AX57" s="149">
        <f t="shared" si="8"/>
        <v>0</v>
      </c>
      <c r="AY57" s="150">
        <f t="shared" si="10"/>
        <v>0</v>
      </c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</row>
    <row r="58" spans="1:63" ht="15" x14ac:dyDescent="0.25">
      <c r="A58" s="154" t="s">
        <v>290</v>
      </c>
      <c r="B58" s="155">
        <f t="shared" ref="B58:Q58" si="11">SUM(B37:B57)</f>
        <v>0</v>
      </c>
      <c r="C58" s="155">
        <f t="shared" si="11"/>
        <v>0</v>
      </c>
      <c r="D58" s="155">
        <f t="shared" si="11"/>
        <v>0</v>
      </c>
      <c r="E58" s="156">
        <f t="shared" si="11"/>
        <v>0</v>
      </c>
      <c r="F58" s="155">
        <f t="shared" si="11"/>
        <v>0</v>
      </c>
      <c r="G58" s="155">
        <f t="shared" si="11"/>
        <v>0</v>
      </c>
      <c r="H58" s="155">
        <f t="shared" si="11"/>
        <v>0</v>
      </c>
      <c r="I58" s="156">
        <f t="shared" si="11"/>
        <v>0</v>
      </c>
      <c r="J58" s="155">
        <f t="shared" si="11"/>
        <v>0</v>
      </c>
      <c r="K58" s="155">
        <f t="shared" si="11"/>
        <v>0</v>
      </c>
      <c r="L58" s="155">
        <f t="shared" si="11"/>
        <v>0</v>
      </c>
      <c r="M58" s="156">
        <f t="shared" si="11"/>
        <v>0</v>
      </c>
      <c r="N58" s="155">
        <f t="shared" si="11"/>
        <v>0</v>
      </c>
      <c r="O58" s="155">
        <f t="shared" si="11"/>
        <v>0</v>
      </c>
      <c r="P58" s="155">
        <f t="shared" si="11"/>
        <v>0</v>
      </c>
      <c r="Q58" s="156">
        <f t="shared" si="11"/>
        <v>0</v>
      </c>
      <c r="R58" s="155">
        <f t="shared" ref="R58:AE58" si="12">SUM(R37:R57)</f>
        <v>0</v>
      </c>
      <c r="S58" s="150">
        <f t="shared" si="12"/>
        <v>0</v>
      </c>
      <c r="T58" s="155">
        <f t="shared" si="12"/>
        <v>0</v>
      </c>
      <c r="U58" s="155">
        <f t="shared" si="12"/>
        <v>0</v>
      </c>
      <c r="V58" s="155">
        <f t="shared" si="12"/>
        <v>0</v>
      </c>
      <c r="W58" s="155">
        <f t="shared" si="12"/>
        <v>0</v>
      </c>
      <c r="X58" s="155">
        <f t="shared" si="12"/>
        <v>0</v>
      </c>
      <c r="Y58" s="155">
        <f t="shared" si="12"/>
        <v>0</v>
      </c>
      <c r="Z58" s="155">
        <f t="shared" si="12"/>
        <v>0</v>
      </c>
      <c r="AA58" s="155">
        <f t="shared" si="12"/>
        <v>0</v>
      </c>
      <c r="AB58" s="155">
        <f t="shared" si="12"/>
        <v>0</v>
      </c>
      <c r="AC58" s="155">
        <f t="shared" si="12"/>
        <v>0</v>
      </c>
      <c r="AD58" s="155">
        <f t="shared" si="12"/>
        <v>0</v>
      </c>
      <c r="AE58" s="155">
        <f t="shared" si="12"/>
        <v>0</v>
      </c>
      <c r="AG58" s="154" t="s">
        <v>290</v>
      </c>
      <c r="AH58" s="155">
        <f t="shared" ref="AH58:AW58" si="13">SUM(AH37:AH57)</f>
        <v>0</v>
      </c>
      <c r="AI58" s="155">
        <f t="shared" si="13"/>
        <v>0</v>
      </c>
      <c r="AJ58" s="155">
        <f t="shared" si="13"/>
        <v>0</v>
      </c>
      <c r="AK58" s="156">
        <f t="shared" si="13"/>
        <v>0</v>
      </c>
      <c r="AL58" s="155">
        <f t="shared" si="13"/>
        <v>0</v>
      </c>
      <c r="AM58" s="155">
        <f t="shared" si="13"/>
        <v>0</v>
      </c>
      <c r="AN58" s="155">
        <f t="shared" si="13"/>
        <v>0</v>
      </c>
      <c r="AO58" s="156">
        <f t="shared" si="13"/>
        <v>0</v>
      </c>
      <c r="AP58" s="155">
        <f t="shared" si="13"/>
        <v>0</v>
      </c>
      <c r="AQ58" s="155">
        <f t="shared" si="13"/>
        <v>0</v>
      </c>
      <c r="AR58" s="155">
        <f t="shared" si="13"/>
        <v>0</v>
      </c>
      <c r="AS58" s="156">
        <f t="shared" si="13"/>
        <v>0</v>
      </c>
      <c r="AT58" s="155">
        <f t="shared" si="13"/>
        <v>0</v>
      </c>
      <c r="AU58" s="155">
        <f t="shared" si="13"/>
        <v>0</v>
      </c>
      <c r="AV58" s="155">
        <f t="shared" si="13"/>
        <v>0</v>
      </c>
      <c r="AW58" s="156">
        <f t="shared" si="13"/>
        <v>0</v>
      </c>
      <c r="AX58" s="157">
        <f t="shared" ref="AX58:BK58" si="14">SUM(AX37:AX57)</f>
        <v>0</v>
      </c>
      <c r="AY58" s="158">
        <f t="shared" si="14"/>
        <v>0</v>
      </c>
      <c r="AZ58" s="155">
        <f t="shared" si="14"/>
        <v>0</v>
      </c>
      <c r="BA58" s="155">
        <f t="shared" si="14"/>
        <v>0</v>
      </c>
      <c r="BB58" s="155">
        <f t="shared" si="14"/>
        <v>0</v>
      </c>
      <c r="BC58" s="155">
        <f t="shared" si="14"/>
        <v>0</v>
      </c>
      <c r="BD58" s="155">
        <f t="shared" si="14"/>
        <v>0</v>
      </c>
      <c r="BE58" s="155">
        <f t="shared" si="14"/>
        <v>0</v>
      </c>
      <c r="BF58" s="155">
        <f t="shared" si="14"/>
        <v>0</v>
      </c>
      <c r="BG58" s="155">
        <f t="shared" si="14"/>
        <v>0</v>
      </c>
      <c r="BH58" s="155">
        <f t="shared" si="14"/>
        <v>0</v>
      </c>
      <c r="BI58" s="155">
        <f t="shared" si="14"/>
        <v>0</v>
      </c>
      <c r="BJ58" s="155">
        <f t="shared" si="14"/>
        <v>0</v>
      </c>
      <c r="BK58" s="155">
        <f t="shared" si="14"/>
        <v>0</v>
      </c>
    </row>
  </sheetData>
  <mergeCells count="44">
    <mergeCell ref="AN35:AO35"/>
    <mergeCell ref="AR35:AS35"/>
    <mergeCell ref="AV35:AW35"/>
    <mergeCell ref="R35:S35"/>
    <mergeCell ref="T35:Y35"/>
    <mergeCell ref="Z35:AE35"/>
    <mergeCell ref="AG35:AG36"/>
    <mergeCell ref="AJ35:AK35"/>
    <mergeCell ref="A35:A36"/>
    <mergeCell ref="D35:E35"/>
    <mergeCell ref="H35:I35"/>
    <mergeCell ref="L35:M35"/>
    <mergeCell ref="P35:Q35"/>
    <mergeCell ref="BF35:BK35"/>
    <mergeCell ref="AR9:AS9"/>
    <mergeCell ref="AV9:AW9"/>
    <mergeCell ref="BF9:BK9"/>
    <mergeCell ref="AZ9:BE9"/>
    <mergeCell ref="AX35:AY35"/>
    <mergeCell ref="AZ35:BE35"/>
    <mergeCell ref="AX9:AY9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theme="7" tint="0.39997558519241921"/>
  </sheetPr>
  <dimension ref="A1:E35"/>
  <sheetViews>
    <sheetView zoomScaleNormal="100" workbookViewId="0">
      <selection activeCell="C16" sqref="C16:E16"/>
    </sheetView>
  </sheetViews>
  <sheetFormatPr baseColWidth="10" defaultColWidth="11.42578125" defaultRowHeight="14.25" x14ac:dyDescent="0.2"/>
  <cols>
    <col min="1" max="1" width="21" style="72" customWidth="1"/>
    <col min="2" max="4" width="20.5703125" style="72" customWidth="1"/>
    <col min="5" max="5" width="24.42578125" style="72" customWidth="1"/>
    <col min="6" max="16384" width="11.42578125" style="72"/>
  </cols>
  <sheetData>
    <row r="1" spans="1:5" s="15" customFormat="1" ht="16.5" customHeight="1" x14ac:dyDescent="0.25">
      <c r="A1" s="396"/>
      <c r="B1" s="399" t="s">
        <v>121</v>
      </c>
      <c r="C1" s="399"/>
      <c r="D1" s="399"/>
      <c r="E1" s="159" t="s">
        <v>122</v>
      </c>
    </row>
    <row r="2" spans="1:5" s="15" customFormat="1" ht="20.25" customHeight="1" x14ac:dyDescent="0.25">
      <c r="A2" s="397"/>
      <c r="B2" s="400" t="s">
        <v>123</v>
      </c>
      <c r="C2" s="400"/>
      <c r="D2" s="400"/>
      <c r="E2" s="160" t="s">
        <v>124</v>
      </c>
    </row>
    <row r="3" spans="1:5" s="15" customFormat="1" ht="30" customHeight="1" x14ac:dyDescent="0.25">
      <c r="A3" s="397"/>
      <c r="B3" s="401" t="s">
        <v>125</v>
      </c>
      <c r="C3" s="401"/>
      <c r="D3" s="401"/>
      <c r="E3" s="160" t="s">
        <v>126</v>
      </c>
    </row>
    <row r="4" spans="1:5" s="15" customFormat="1" ht="16.5" customHeight="1" thickBot="1" x14ac:dyDescent="0.3">
      <c r="A4" s="398"/>
      <c r="B4" s="303"/>
      <c r="C4" s="303"/>
      <c r="D4" s="303"/>
      <c r="E4" s="161" t="s">
        <v>291</v>
      </c>
    </row>
    <row r="5" spans="1:5" s="15" customFormat="1" ht="9" customHeight="1" thickBot="1" x14ac:dyDescent="0.25">
      <c r="A5" s="72"/>
      <c r="B5" s="72"/>
      <c r="C5" s="72"/>
      <c r="D5" s="72"/>
      <c r="E5" s="72"/>
    </row>
    <row r="6" spans="1:5" ht="14.25" customHeight="1" x14ac:dyDescent="0.2">
      <c r="A6" s="388" t="s">
        <v>292</v>
      </c>
      <c r="B6" s="232"/>
      <c r="C6" s="232"/>
      <c r="D6" s="232"/>
      <c r="E6" s="389"/>
    </row>
    <row r="7" spans="1:5" ht="15.75" customHeight="1" thickBot="1" x14ac:dyDescent="0.25">
      <c r="A7" s="162" t="s">
        <v>293</v>
      </c>
      <c r="B7" s="163" t="s">
        <v>294</v>
      </c>
      <c r="C7" s="402" t="s">
        <v>295</v>
      </c>
      <c r="D7" s="402"/>
      <c r="E7" s="403"/>
    </row>
    <row r="8" spans="1:5" x14ac:dyDescent="0.2">
      <c r="A8" s="164"/>
      <c r="B8" s="165"/>
      <c r="C8" s="393"/>
      <c r="D8" s="394"/>
      <c r="E8" s="395"/>
    </row>
    <row r="9" spans="1:5" x14ac:dyDescent="0.2">
      <c r="A9" s="166"/>
      <c r="B9" s="167"/>
      <c r="C9" s="390"/>
      <c r="D9" s="391"/>
      <c r="E9" s="392"/>
    </row>
    <row r="10" spans="1:5" x14ac:dyDescent="0.2">
      <c r="A10" s="166"/>
      <c r="B10" s="167"/>
      <c r="C10" s="390"/>
      <c r="D10" s="391"/>
      <c r="E10" s="392"/>
    </row>
    <row r="11" spans="1:5" x14ac:dyDescent="0.2">
      <c r="A11" s="166"/>
      <c r="B11" s="167"/>
      <c r="C11" s="390"/>
      <c r="D11" s="391"/>
      <c r="E11" s="392"/>
    </row>
    <row r="12" spans="1:5" x14ac:dyDescent="0.2">
      <c r="A12" s="166"/>
      <c r="B12" s="167"/>
      <c r="C12" s="390"/>
      <c r="D12" s="391"/>
      <c r="E12" s="392"/>
    </row>
    <row r="13" spans="1:5" x14ac:dyDescent="0.2">
      <c r="A13" s="166"/>
      <c r="B13" s="167"/>
      <c r="C13" s="390"/>
      <c r="D13" s="391"/>
      <c r="E13" s="392"/>
    </row>
    <row r="14" spans="1:5" x14ac:dyDescent="0.2">
      <c r="A14" s="166"/>
      <c r="B14" s="167"/>
      <c r="C14" s="390"/>
      <c r="D14" s="391"/>
      <c r="E14" s="392"/>
    </row>
    <row r="15" spans="1:5" x14ac:dyDescent="0.2">
      <c r="A15" s="166"/>
      <c r="B15" s="167"/>
      <c r="C15" s="390"/>
      <c r="D15" s="391"/>
      <c r="E15" s="392"/>
    </row>
    <row r="16" spans="1:5" x14ac:dyDescent="0.2">
      <c r="A16" s="166"/>
      <c r="B16" s="167"/>
      <c r="C16" s="390"/>
      <c r="D16" s="391"/>
      <c r="E16" s="392"/>
    </row>
    <row r="17" spans="1:5" x14ac:dyDescent="0.2">
      <c r="A17" s="166"/>
      <c r="B17" s="167"/>
      <c r="C17" s="390"/>
      <c r="D17" s="391"/>
      <c r="E17" s="392"/>
    </row>
    <row r="18" spans="1:5" x14ac:dyDescent="0.2">
      <c r="A18" s="166"/>
      <c r="B18" s="167"/>
      <c r="C18" s="390"/>
      <c r="D18" s="391"/>
      <c r="E18" s="392"/>
    </row>
    <row r="19" spans="1:5" x14ac:dyDescent="0.2">
      <c r="A19" s="166"/>
      <c r="B19" s="167"/>
      <c r="C19" s="390"/>
      <c r="D19" s="391"/>
      <c r="E19" s="392"/>
    </row>
    <row r="20" spans="1:5" x14ac:dyDescent="0.2">
      <c r="A20" s="166"/>
      <c r="B20" s="167"/>
      <c r="C20" s="390"/>
      <c r="D20" s="391"/>
      <c r="E20" s="392"/>
    </row>
    <row r="21" spans="1:5" x14ac:dyDescent="0.2">
      <c r="A21" s="166"/>
      <c r="B21" s="167"/>
      <c r="C21" s="390"/>
      <c r="D21" s="391"/>
      <c r="E21" s="392"/>
    </row>
    <row r="22" spans="1:5" x14ac:dyDescent="0.2">
      <c r="A22" s="166"/>
      <c r="B22" s="167"/>
      <c r="C22" s="390"/>
      <c r="D22" s="391"/>
      <c r="E22" s="392"/>
    </row>
    <row r="23" spans="1:5" x14ac:dyDescent="0.2">
      <c r="A23" s="166"/>
      <c r="B23" s="167"/>
      <c r="C23" s="390"/>
      <c r="D23" s="391"/>
      <c r="E23" s="392"/>
    </row>
    <row r="24" spans="1:5" x14ac:dyDescent="0.2">
      <c r="A24" s="166"/>
      <c r="B24" s="167"/>
      <c r="C24" s="390"/>
      <c r="D24" s="391"/>
      <c r="E24" s="392"/>
    </row>
    <row r="25" spans="1:5" x14ac:dyDescent="0.2">
      <c r="A25" s="166"/>
      <c r="B25" s="167"/>
      <c r="C25" s="390"/>
      <c r="D25" s="391"/>
      <c r="E25" s="392"/>
    </row>
    <row r="26" spans="1:5" x14ac:dyDescent="0.2">
      <c r="A26" s="166"/>
      <c r="B26" s="167"/>
      <c r="C26" s="390"/>
      <c r="D26" s="391"/>
      <c r="E26" s="392"/>
    </row>
    <row r="27" spans="1:5" x14ac:dyDescent="0.2">
      <c r="A27" s="166"/>
      <c r="B27" s="167"/>
      <c r="C27" s="390"/>
      <c r="D27" s="391"/>
      <c r="E27" s="392"/>
    </row>
    <row r="28" spans="1:5" x14ac:dyDescent="0.2">
      <c r="A28" s="166"/>
      <c r="B28" s="167"/>
      <c r="C28" s="390"/>
      <c r="D28" s="391"/>
      <c r="E28" s="392"/>
    </row>
    <row r="29" spans="1:5" x14ac:dyDescent="0.2">
      <c r="A29" s="166"/>
      <c r="B29" s="167"/>
      <c r="C29" s="390"/>
      <c r="D29" s="391"/>
      <c r="E29" s="392"/>
    </row>
    <row r="30" spans="1:5" x14ac:dyDescent="0.2">
      <c r="A30" s="166"/>
      <c r="B30" s="167"/>
      <c r="C30" s="390"/>
      <c r="D30" s="391"/>
      <c r="E30" s="392"/>
    </row>
    <row r="31" spans="1:5" x14ac:dyDescent="0.2">
      <c r="A31" s="166"/>
      <c r="B31" s="167"/>
      <c r="C31" s="390"/>
      <c r="D31" s="391"/>
      <c r="E31" s="392"/>
    </row>
    <row r="32" spans="1:5" x14ac:dyDescent="0.2">
      <c r="A32" s="166"/>
      <c r="B32" s="167"/>
      <c r="C32" s="390"/>
      <c r="D32" s="391"/>
      <c r="E32" s="392"/>
    </row>
    <row r="33" spans="1:5" x14ac:dyDescent="0.2">
      <c r="A33" s="166"/>
      <c r="B33" s="167"/>
      <c r="C33" s="390"/>
      <c r="D33" s="391"/>
      <c r="E33" s="392"/>
    </row>
    <row r="34" spans="1:5" x14ac:dyDescent="0.2">
      <c r="A34" s="166"/>
      <c r="B34" s="167"/>
      <c r="C34" s="390"/>
      <c r="D34" s="391"/>
      <c r="E34" s="392"/>
    </row>
    <row r="35" spans="1:5" ht="15" thickBot="1" x14ac:dyDescent="0.25">
      <c r="A35" s="168"/>
      <c r="B35" s="169"/>
      <c r="C35" s="385"/>
      <c r="D35" s="386"/>
      <c r="E35" s="387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F09A-13C1-4DC6-A2B2-7C8E4BB38F48}">
  <sheetPr codeName="Hoja6"/>
  <dimension ref="A1:J48"/>
  <sheetViews>
    <sheetView workbookViewId="0">
      <selection activeCell="B12" sqref="B12"/>
    </sheetView>
  </sheetViews>
  <sheetFormatPr baseColWidth="10" defaultColWidth="11.42578125" defaultRowHeight="15" x14ac:dyDescent="0.25"/>
  <cols>
    <col min="1" max="1" width="15.85546875" customWidth="1"/>
    <col min="2" max="2" width="70.5703125" customWidth="1"/>
    <col min="3" max="3" width="45.85546875" customWidth="1"/>
    <col min="4" max="4" width="77.85546875" customWidth="1"/>
    <col min="5" max="5" width="15.5703125" customWidth="1"/>
    <col min="6" max="6" width="53.5703125" customWidth="1"/>
    <col min="7" max="7" width="32.85546875" style="7" customWidth="1"/>
    <col min="8" max="8" width="19" style="2" customWidth="1"/>
    <col min="9" max="9" width="29.42578125" style="2" customWidth="1"/>
    <col min="10" max="10" width="36.42578125" style="2" customWidth="1"/>
  </cols>
  <sheetData>
    <row r="1" spans="1:10" ht="25.5" x14ac:dyDescent="0.25">
      <c r="A1" s="9" t="s">
        <v>296</v>
      </c>
      <c r="B1" s="9" t="s">
        <v>14</v>
      </c>
      <c r="C1" s="9" t="s">
        <v>297</v>
      </c>
      <c r="D1" s="9" t="s">
        <v>298</v>
      </c>
      <c r="E1" s="9" t="s">
        <v>299</v>
      </c>
      <c r="F1" s="10" t="s">
        <v>300</v>
      </c>
      <c r="G1" s="10" t="s">
        <v>86</v>
      </c>
      <c r="H1" s="10" t="s">
        <v>301</v>
      </c>
      <c r="I1" s="10" t="s">
        <v>301</v>
      </c>
      <c r="J1" s="10" t="s">
        <v>253</v>
      </c>
    </row>
    <row r="2" spans="1:10" x14ac:dyDescent="0.25">
      <c r="A2" s="11"/>
      <c r="B2" s="11"/>
      <c r="C2" s="11"/>
      <c r="D2" s="11"/>
      <c r="E2" s="11"/>
      <c r="F2" s="12"/>
      <c r="G2" s="3" t="s">
        <v>302</v>
      </c>
      <c r="H2" s="8" t="s">
        <v>303</v>
      </c>
      <c r="I2" s="8" t="s">
        <v>304</v>
      </c>
      <c r="J2" s="8" t="s">
        <v>305</v>
      </c>
    </row>
    <row r="3" spans="1:10" x14ac:dyDescent="0.25">
      <c r="A3" s="8" t="s">
        <v>306</v>
      </c>
      <c r="B3" s="14" t="s">
        <v>307</v>
      </c>
      <c r="C3" s="13" t="s">
        <v>308</v>
      </c>
      <c r="D3" s="8" t="s">
        <v>309</v>
      </c>
      <c r="E3" s="8" t="s">
        <v>310</v>
      </c>
      <c r="F3" s="8" t="s">
        <v>311</v>
      </c>
      <c r="G3" s="8" t="s">
        <v>312</v>
      </c>
      <c r="H3" s="8" t="s">
        <v>313</v>
      </c>
      <c r="I3" s="8" t="s">
        <v>314</v>
      </c>
      <c r="J3" s="8" t="s">
        <v>262</v>
      </c>
    </row>
    <row r="4" spans="1:10" x14ac:dyDescent="0.25">
      <c r="A4" s="8" t="s">
        <v>315</v>
      </c>
      <c r="B4" s="14" t="s">
        <v>316</v>
      </c>
      <c r="C4" s="13" t="s">
        <v>317</v>
      </c>
      <c r="D4" s="8" t="s">
        <v>318</v>
      </c>
      <c r="E4" s="8" t="s">
        <v>319</v>
      </c>
      <c r="F4" s="8" t="s">
        <v>320</v>
      </c>
      <c r="G4" s="8" t="s">
        <v>321</v>
      </c>
      <c r="H4" s="8" t="s">
        <v>322</v>
      </c>
      <c r="I4" s="8" t="s">
        <v>323</v>
      </c>
      <c r="J4" s="8" t="s">
        <v>257</v>
      </c>
    </row>
    <row r="5" spans="1:10" x14ac:dyDescent="0.25">
      <c r="A5" s="8" t="s">
        <v>134</v>
      </c>
      <c r="B5" s="14" t="s">
        <v>324</v>
      </c>
      <c r="C5" s="13" t="s">
        <v>325</v>
      </c>
      <c r="D5" s="8" t="s">
        <v>326</v>
      </c>
      <c r="E5" s="8" t="s">
        <v>327</v>
      </c>
      <c r="F5" s="8" t="s">
        <v>328</v>
      </c>
      <c r="G5" s="8" t="s">
        <v>329</v>
      </c>
      <c r="H5" s="8" t="s">
        <v>201</v>
      </c>
      <c r="I5" s="8" t="s">
        <v>330</v>
      </c>
      <c r="J5" s="8" t="s">
        <v>258</v>
      </c>
    </row>
    <row r="6" spans="1:10" x14ac:dyDescent="0.25">
      <c r="A6" s="8" t="s">
        <v>331</v>
      </c>
      <c r="B6" s="14" t="s">
        <v>135</v>
      </c>
      <c r="C6" s="13" t="s">
        <v>332</v>
      </c>
      <c r="D6" s="8" t="s">
        <v>333</v>
      </c>
      <c r="E6" s="8" t="s">
        <v>334</v>
      </c>
      <c r="F6" s="8" t="s">
        <v>335</v>
      </c>
      <c r="G6" s="8" t="s">
        <v>336</v>
      </c>
      <c r="H6" s="8"/>
      <c r="I6" s="8" t="s">
        <v>337</v>
      </c>
      <c r="J6" s="8" t="s">
        <v>259</v>
      </c>
    </row>
    <row r="7" spans="1:10" x14ac:dyDescent="0.25">
      <c r="A7" s="8"/>
      <c r="B7" s="14" t="s">
        <v>338</v>
      </c>
      <c r="C7" s="13" t="s">
        <v>339</v>
      </c>
      <c r="D7" s="8" t="s">
        <v>133</v>
      </c>
      <c r="E7" s="8" t="s">
        <v>340</v>
      </c>
      <c r="F7" s="8" t="s">
        <v>341</v>
      </c>
      <c r="G7" s="8" t="s">
        <v>342</v>
      </c>
      <c r="H7" s="8"/>
      <c r="I7" s="8" t="s">
        <v>268</v>
      </c>
      <c r="J7" s="8" t="s">
        <v>260</v>
      </c>
    </row>
    <row r="8" spans="1:10" x14ac:dyDescent="0.25">
      <c r="A8" s="8"/>
      <c r="B8" s="14" t="s">
        <v>343</v>
      </c>
      <c r="C8" s="13" t="s">
        <v>344</v>
      </c>
      <c r="D8" s="8" t="s">
        <v>345</v>
      </c>
      <c r="E8" s="8" t="s">
        <v>346</v>
      </c>
      <c r="F8" s="8" t="s">
        <v>347</v>
      </c>
      <c r="G8" s="8" t="s">
        <v>348</v>
      </c>
      <c r="H8" s="8"/>
      <c r="I8" s="8"/>
      <c r="J8" s="8"/>
    </row>
    <row r="9" spans="1:10" x14ac:dyDescent="0.25">
      <c r="C9" s="13" t="s">
        <v>349</v>
      </c>
      <c r="D9" s="8" t="s">
        <v>350</v>
      </c>
      <c r="E9" s="8"/>
      <c r="F9" s="8"/>
      <c r="G9" s="8" t="s">
        <v>351</v>
      </c>
    </row>
    <row r="10" spans="1:10" x14ac:dyDescent="0.25">
      <c r="C10" s="13" t="s">
        <v>352</v>
      </c>
      <c r="D10" s="8" t="s">
        <v>353</v>
      </c>
      <c r="E10" s="8"/>
      <c r="F10" s="8"/>
      <c r="G10" s="8" t="s">
        <v>354</v>
      </c>
    </row>
    <row r="11" spans="1:10" x14ac:dyDescent="0.25">
      <c r="C11" s="13" t="s">
        <v>355</v>
      </c>
      <c r="D11" s="8" t="s">
        <v>356</v>
      </c>
      <c r="E11" s="8"/>
      <c r="F11" s="8"/>
      <c r="G11" s="8" t="s">
        <v>357</v>
      </c>
    </row>
    <row r="12" spans="1:10" x14ac:dyDescent="0.25">
      <c r="C12" s="13" t="s">
        <v>358</v>
      </c>
      <c r="D12" s="8" t="s">
        <v>359</v>
      </c>
      <c r="E12" s="8"/>
      <c r="F12" s="8"/>
      <c r="G12" s="8" t="s">
        <v>360</v>
      </c>
    </row>
    <row r="13" spans="1:10" x14ac:dyDescent="0.25">
      <c r="C13" s="13" t="s">
        <v>361</v>
      </c>
      <c r="D13" s="8" t="s">
        <v>362</v>
      </c>
      <c r="E13" s="8"/>
      <c r="F13" s="8"/>
      <c r="G13" s="8" t="s">
        <v>363</v>
      </c>
    </row>
    <row r="14" spans="1:10" x14ac:dyDescent="0.25">
      <c r="B14" s="1"/>
      <c r="C14" s="13" t="s">
        <v>364</v>
      </c>
      <c r="D14" s="8" t="s">
        <v>365</v>
      </c>
      <c r="E14" s="8"/>
      <c r="F14" s="8"/>
      <c r="G14" s="8" t="s">
        <v>366</v>
      </c>
    </row>
    <row r="15" spans="1:10" x14ac:dyDescent="0.25">
      <c r="B15" s="1"/>
      <c r="C15" s="13" t="s">
        <v>367</v>
      </c>
      <c r="D15" s="8" t="s">
        <v>368</v>
      </c>
      <c r="E15" s="8"/>
      <c r="F15" s="8"/>
      <c r="G15" s="8" t="s">
        <v>369</v>
      </c>
    </row>
    <row r="16" spans="1:10" x14ac:dyDescent="0.25">
      <c r="C16" s="13" t="s">
        <v>370</v>
      </c>
      <c r="D16" s="8"/>
      <c r="E16" s="1"/>
      <c r="G16" s="5"/>
    </row>
    <row r="17" spans="2:7" x14ac:dyDescent="0.25">
      <c r="C17" s="13" t="s">
        <v>136</v>
      </c>
      <c r="D17" s="8"/>
      <c r="E17" s="1"/>
      <c r="G17" s="5"/>
    </row>
    <row r="18" spans="2:7" x14ac:dyDescent="0.25">
      <c r="C18" s="13" t="s">
        <v>371</v>
      </c>
      <c r="D18" s="8"/>
      <c r="E18" s="1"/>
      <c r="G18" s="5"/>
    </row>
    <row r="19" spans="2:7" x14ac:dyDescent="0.25">
      <c r="C19" s="13" t="s">
        <v>372</v>
      </c>
      <c r="D19" s="8"/>
      <c r="E19" s="1"/>
      <c r="G19" s="5"/>
    </row>
    <row r="20" spans="2:7" x14ac:dyDescent="0.25">
      <c r="B20" s="1"/>
      <c r="C20" s="13" t="s">
        <v>373</v>
      </c>
      <c r="D20" s="8"/>
      <c r="E20" s="1"/>
      <c r="G20" s="5"/>
    </row>
    <row r="21" spans="2:7" x14ac:dyDescent="0.25">
      <c r="E21" s="1"/>
      <c r="G21" s="5"/>
    </row>
    <row r="22" spans="2:7" x14ac:dyDescent="0.25">
      <c r="E22" s="1"/>
      <c r="G22" s="5"/>
    </row>
    <row r="23" spans="2:7" x14ac:dyDescent="0.25">
      <c r="G23" s="5"/>
    </row>
    <row r="24" spans="2:7" x14ac:dyDescent="0.25">
      <c r="G24" s="6" t="s">
        <v>374</v>
      </c>
    </row>
    <row r="25" spans="2:7" x14ac:dyDescent="0.25">
      <c r="G25" s="4" t="s">
        <v>375</v>
      </c>
    </row>
    <row r="26" spans="2:7" x14ac:dyDescent="0.25">
      <c r="G26" s="4" t="s">
        <v>376</v>
      </c>
    </row>
    <row r="27" spans="2:7" x14ac:dyDescent="0.25">
      <c r="G27" s="4" t="s">
        <v>377</v>
      </c>
    </row>
    <row r="28" spans="2:7" x14ac:dyDescent="0.25">
      <c r="G28" s="4" t="s">
        <v>378</v>
      </c>
    </row>
    <row r="29" spans="2:7" x14ac:dyDescent="0.25">
      <c r="G29" s="4" t="s">
        <v>379</v>
      </c>
    </row>
    <row r="30" spans="2:7" x14ac:dyDescent="0.25">
      <c r="G30" s="4" t="s">
        <v>380</v>
      </c>
    </row>
    <row r="31" spans="2:7" x14ac:dyDescent="0.25">
      <c r="G31" s="4" t="s">
        <v>381</v>
      </c>
    </row>
    <row r="32" spans="2:7" x14ac:dyDescent="0.25">
      <c r="G32" s="4" t="s">
        <v>382</v>
      </c>
    </row>
    <row r="33" spans="7:7" x14ac:dyDescent="0.25">
      <c r="G33" s="4" t="s">
        <v>383</v>
      </c>
    </row>
    <row r="34" spans="7:7" x14ac:dyDescent="0.25">
      <c r="G34" s="4" t="s">
        <v>384</v>
      </c>
    </row>
    <row r="35" spans="7:7" x14ac:dyDescent="0.25">
      <c r="G35" s="4" t="s">
        <v>385</v>
      </c>
    </row>
    <row r="36" spans="7:7" x14ac:dyDescent="0.25">
      <c r="G36" s="4" t="s">
        <v>386</v>
      </c>
    </row>
    <row r="37" spans="7:7" x14ac:dyDescent="0.25">
      <c r="G37" s="4" t="s">
        <v>387</v>
      </c>
    </row>
    <row r="38" spans="7:7" x14ac:dyDescent="0.25">
      <c r="G38" s="4" t="s">
        <v>388</v>
      </c>
    </row>
    <row r="39" spans="7:7" x14ac:dyDescent="0.25">
      <c r="G39" s="4" t="s">
        <v>389</v>
      </c>
    </row>
    <row r="40" spans="7:7" x14ac:dyDescent="0.25">
      <c r="G40" s="4" t="s">
        <v>390</v>
      </c>
    </row>
    <row r="41" spans="7:7" x14ac:dyDescent="0.25">
      <c r="G41" s="4" t="s">
        <v>391</v>
      </c>
    </row>
    <row r="42" spans="7:7" x14ac:dyDescent="0.25">
      <c r="G42" s="4" t="s">
        <v>392</v>
      </c>
    </row>
    <row r="43" spans="7:7" x14ac:dyDescent="0.25">
      <c r="G43" s="4" t="s">
        <v>393</v>
      </c>
    </row>
    <row r="44" spans="7:7" x14ac:dyDescent="0.25">
      <c r="G44" s="4" t="s">
        <v>394</v>
      </c>
    </row>
    <row r="45" spans="7:7" x14ac:dyDescent="0.25">
      <c r="G45" s="4" t="s">
        <v>395</v>
      </c>
    </row>
    <row r="46" spans="7:7" x14ac:dyDescent="0.25">
      <c r="G46" s="4" t="s">
        <v>396</v>
      </c>
    </row>
    <row r="47" spans="7:7" x14ac:dyDescent="0.25">
      <c r="G47" s="4" t="s">
        <v>397</v>
      </c>
    </row>
    <row r="48" spans="7:7" x14ac:dyDescent="0.25">
      <c r="G48" s="4" t="s">
        <v>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5514D2AF94A34681E48039B16D631F" ma:contentTypeVersion="4" ma:contentTypeDescription="Crear nuevo documento." ma:contentTypeScope="" ma:versionID="eada88051a4624e570b6423844c62581">
  <xsd:schema xmlns:xsd="http://www.w3.org/2001/XMLSchema" xmlns:xs="http://www.w3.org/2001/XMLSchema" xmlns:p="http://schemas.microsoft.com/office/2006/metadata/properties" xmlns:ns2="bd95ef6b-5990-4b10-bd7a-7cb80e941752" targetNamespace="http://schemas.microsoft.com/office/2006/metadata/properties" ma:root="true" ma:fieldsID="11bc3ef11d194674707d24d979c5703b" ns2:_="">
    <xsd:import namespace="bd95ef6b-5990-4b10-bd7a-7cb80e941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ef6b-5990-4b10-bd7a-7cb80e941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  <ds:schemaRef ds:uri="09513e6b-6f73-4b24-b485-ecfb1dade5a0"/>
    <ds:schemaRef ds:uri="bd95ef6b-5990-4b10-bd7a-7cb80e941752"/>
  </ds:schemaRefs>
</ds:datastoreItem>
</file>

<file path=customXml/itemProps2.xml><?xml version="1.0" encoding="utf-8"?>
<ds:datastoreItem xmlns:ds="http://schemas.openxmlformats.org/officeDocument/2006/customXml" ds:itemID="{3A72FE08-C0C0-465E-B864-BD6D7B192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ef6b-5990-4b10-bd7a-7cb80e941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Instructivo</vt:lpstr>
      <vt:lpstr>PA inversión Meta1</vt:lpstr>
      <vt:lpstr>PA inversión Meta2</vt:lpstr>
      <vt:lpstr>Indicadores PA</vt:lpstr>
      <vt:lpstr>Hoja1</vt:lpstr>
      <vt:lpstr>Territorialización PA</vt:lpstr>
      <vt:lpstr>Control de Cambios</vt:lpstr>
      <vt:lpstr>listas</vt:lpstr>
      <vt:lpstr>'PA inversión Meta1'!Área_de_impresión</vt:lpstr>
      <vt:lpstr>'PA inversión Meta2'!Área_de_impresión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Nelly García Báez</cp:lastModifiedBy>
  <cp:revision/>
  <dcterms:created xsi:type="dcterms:W3CDTF">2011-04-26T22:16:52Z</dcterms:created>
  <dcterms:modified xsi:type="dcterms:W3CDTF">2024-09-02T19:46:53Z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0x010100825514D2AF94A34681E48039B16D631F</vt:lpwstr>
  </property>
  <property fmtid="{D5CDD505-2E9C-101B-9397-08002B2CF9AE}" pid="3" name="MediaServiceImageTags">
    <vt:lpwstr/>
  </property>
</Properties>
</file>